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hesis\Chapter 1\"/>
    </mc:Choice>
  </mc:AlternateContent>
  <bookViews>
    <workbookView xWindow="0" yWindow="0" windowWidth="25125" windowHeight="1243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" l="1"/>
  <c r="K50" i="1"/>
  <c r="K54" i="1"/>
  <c r="K49" i="1"/>
  <c r="K46" i="1"/>
  <c r="K45" i="1"/>
  <c r="N46" i="1"/>
  <c r="K44" i="1"/>
  <c r="R25" i="1"/>
  <c r="U19" i="1"/>
  <c r="R19" i="1"/>
  <c r="Q19" i="1"/>
  <c r="T19" i="1" s="1"/>
  <c r="U26" i="1"/>
  <c r="R26" i="1"/>
  <c r="Q26" i="1"/>
  <c r="T26" i="1" s="1"/>
  <c r="U28" i="1"/>
  <c r="R28" i="1"/>
  <c r="Q28" i="1"/>
  <c r="T28" i="1" s="1"/>
  <c r="U22" i="1"/>
  <c r="R22" i="1"/>
  <c r="Q22" i="1"/>
  <c r="T22" i="1" s="1"/>
  <c r="U17" i="1"/>
  <c r="R17" i="1"/>
  <c r="Q17" i="1"/>
  <c r="T17" i="1" s="1"/>
  <c r="U23" i="1"/>
  <c r="R23" i="1"/>
  <c r="Q23" i="1"/>
  <c r="T23" i="1" s="1"/>
  <c r="U15" i="1"/>
  <c r="R15" i="1"/>
  <c r="Q15" i="1"/>
  <c r="T15" i="1" s="1"/>
  <c r="U18" i="1"/>
  <c r="R18" i="1"/>
  <c r="Q18" i="1"/>
  <c r="T18" i="1" s="1"/>
  <c r="U21" i="1"/>
  <c r="R21" i="1"/>
  <c r="Q21" i="1"/>
  <c r="T21" i="1" s="1"/>
  <c r="U20" i="1"/>
  <c r="R20" i="1"/>
  <c r="Q20" i="1"/>
  <c r="T20" i="1" s="1"/>
  <c r="U25" i="1"/>
  <c r="Q25" i="1"/>
  <c r="S25" i="1" s="1"/>
  <c r="U16" i="1"/>
  <c r="R16" i="1"/>
  <c r="Q16" i="1"/>
  <c r="T16" i="1" s="1"/>
  <c r="U24" i="1"/>
  <c r="R24" i="1"/>
  <c r="Q24" i="1"/>
  <c r="T24" i="1" s="1"/>
  <c r="U27" i="1"/>
  <c r="R27" i="1"/>
  <c r="Q27" i="1"/>
  <c r="T27" i="1" s="1"/>
  <c r="P11" i="1"/>
  <c r="Q11" i="1"/>
  <c r="R11" i="1"/>
  <c r="S11" i="1"/>
  <c r="P9" i="1"/>
  <c r="Q9" i="1"/>
  <c r="R9" i="1"/>
  <c r="S9" i="1"/>
  <c r="P8" i="1"/>
  <c r="P10" i="1" s="1"/>
  <c r="Q8" i="1"/>
  <c r="Q10" i="1" s="1"/>
  <c r="R8" i="1"/>
  <c r="R10" i="1" s="1"/>
  <c r="S8" i="1"/>
  <c r="S10" i="1" s="1"/>
  <c r="N11" i="1"/>
  <c r="O11" i="1"/>
  <c r="N9" i="1"/>
  <c r="O9" i="1"/>
  <c r="N8" i="1"/>
  <c r="N10" i="1" s="1"/>
  <c r="O8" i="1"/>
  <c r="O10" i="1" s="1"/>
  <c r="G11" i="1"/>
  <c r="H11" i="1"/>
  <c r="I11" i="1"/>
  <c r="J11" i="1"/>
  <c r="K11" i="1"/>
  <c r="L11" i="1"/>
  <c r="M11" i="1"/>
  <c r="F11" i="1"/>
  <c r="G8" i="1"/>
  <c r="G10" i="1" s="1"/>
  <c r="H8" i="1"/>
  <c r="H10" i="1" s="1"/>
  <c r="I8" i="1"/>
  <c r="I10" i="1" s="1"/>
  <c r="J8" i="1"/>
  <c r="J10" i="1" s="1"/>
  <c r="K8" i="1"/>
  <c r="K10" i="1" s="1"/>
  <c r="L8" i="1"/>
  <c r="L10" i="1" s="1"/>
  <c r="M8" i="1"/>
  <c r="M10" i="1" s="1"/>
  <c r="F8" i="1"/>
  <c r="F10" i="1" s="1"/>
  <c r="M9" i="1"/>
  <c r="L9" i="1"/>
  <c r="K9" i="1"/>
  <c r="J9" i="1"/>
  <c r="I9" i="1"/>
  <c r="T25" i="1" l="1"/>
  <c r="S16" i="1"/>
  <c r="S27" i="1"/>
  <c r="S18" i="1"/>
  <c r="S22" i="1"/>
  <c r="S21" i="1"/>
  <c r="S19" i="1"/>
  <c r="S28" i="1"/>
  <c r="S24" i="1"/>
  <c r="S26" i="1"/>
  <c r="S20" i="1"/>
  <c r="S15" i="1"/>
  <c r="S23" i="1"/>
  <c r="S17" i="1"/>
  <c r="G163" i="2"/>
  <c r="H163" i="2"/>
  <c r="F163" i="2"/>
  <c r="E36" i="2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5" i="2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4" i="2"/>
  <c r="H9" i="1"/>
  <c r="G9" i="1"/>
  <c r="F9" i="1"/>
</calcChain>
</file>

<file path=xl/sharedStrings.xml><?xml version="1.0" encoding="utf-8"?>
<sst xmlns="http://schemas.openxmlformats.org/spreadsheetml/2006/main" count="83" uniqueCount="40">
  <si>
    <t>femur</t>
  </si>
  <si>
    <t>void</t>
  </si>
  <si>
    <t>difference</t>
  </si>
  <si>
    <t>MR</t>
  </si>
  <si>
    <t>MG</t>
  </si>
  <si>
    <t>SO</t>
  </si>
  <si>
    <t>HM</t>
  </si>
  <si>
    <t>AR</t>
  </si>
  <si>
    <t>DL</t>
  </si>
  <si>
    <t>Mrob</t>
  </si>
  <si>
    <t>M ang</t>
  </si>
  <si>
    <t>combine</t>
  </si>
  <si>
    <t>Percentage of combine</t>
  </si>
  <si>
    <t>Void/ femur</t>
  </si>
  <si>
    <t>M rufo</t>
  </si>
  <si>
    <t>OU</t>
  </si>
  <si>
    <t>PX</t>
  </si>
  <si>
    <t>PT</t>
  </si>
  <si>
    <t>TT</t>
  </si>
  <si>
    <t>WB</t>
  </si>
  <si>
    <t>H. moschatus (1.11</t>
  </si>
  <si>
    <t>P. tridactylus (3.56)</t>
  </si>
  <si>
    <t>A. rufescens (3.87)</t>
  </si>
  <si>
    <t>T. thetis (4.72)</t>
  </si>
  <si>
    <t>W. bicolor (5.22)</t>
  </si>
  <si>
    <t>D. lumholtzi (8.22)</t>
  </si>
  <si>
    <t>P. xanthopus (10.61)</t>
  </si>
  <si>
    <t>T. stigmatica (11.24)</t>
  </si>
  <si>
    <t>O. unquifera (11.25)</t>
  </si>
  <si>
    <t>M. rufogriseus (17.67)</t>
  </si>
  <si>
    <t>M. agilis jardenii (28.68)</t>
  </si>
  <si>
    <t>M. robustus (32.76)</t>
  </si>
  <si>
    <t>M. giganteus (35.41)</t>
  </si>
  <si>
    <t>M. rufus (76.54)</t>
  </si>
  <si>
    <t>S. occidentallis (138.65)</t>
  </si>
  <si>
    <t>Body mass</t>
  </si>
  <si>
    <t>combo - void</t>
  </si>
  <si>
    <t>Femur</t>
  </si>
  <si>
    <t>Cortical</t>
  </si>
  <si>
    <t>trabecular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</si>
</sst>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6"/>
          <c:order val="6"/>
          <c:tx>
            <c:strRef>
              <c:f>Sheet1!$T$14</c:f>
              <c:strCache>
                <c:ptCount val="1"/>
                <c:pt idx="0">
                  <c:v>Percentage of combine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Sheet1!$M$15:$M$28</c:f>
              <c:strCache>
                <c:ptCount val="14"/>
                <c:pt idx="0">
                  <c:v>M ang</c:v>
                </c:pt>
                <c:pt idx="1">
                  <c:v>SO</c:v>
                </c:pt>
                <c:pt idx="2">
                  <c:v>OU</c:v>
                </c:pt>
                <c:pt idx="3">
                  <c:v>Mrob</c:v>
                </c:pt>
                <c:pt idx="4">
                  <c:v>WB</c:v>
                </c:pt>
                <c:pt idx="5">
                  <c:v>AR</c:v>
                </c:pt>
                <c:pt idx="6">
                  <c:v>DL</c:v>
                </c:pt>
                <c:pt idx="7">
                  <c:v>PX</c:v>
                </c:pt>
                <c:pt idx="8">
                  <c:v>M rufo</c:v>
                </c:pt>
                <c:pt idx="9">
                  <c:v>MG</c:v>
                </c:pt>
                <c:pt idx="10">
                  <c:v>HM</c:v>
                </c:pt>
                <c:pt idx="11">
                  <c:v>TT</c:v>
                </c:pt>
                <c:pt idx="12">
                  <c:v>MR</c:v>
                </c:pt>
                <c:pt idx="13">
                  <c:v>PT</c:v>
                </c:pt>
              </c:strCache>
            </c:strRef>
          </c:cat>
          <c:val>
            <c:numRef>
              <c:f>Sheet1!$T$15:$T$28</c:f>
              <c:numCache>
                <c:formatCode>General</c:formatCode>
                <c:ptCount val="14"/>
                <c:pt idx="0">
                  <c:v>5.9957731817603659E-2</c:v>
                </c:pt>
                <c:pt idx="1">
                  <c:v>7.2014059623343202E-2</c:v>
                </c:pt>
                <c:pt idx="2">
                  <c:v>7.6704652042665092E-2</c:v>
                </c:pt>
                <c:pt idx="3">
                  <c:v>8.9849793672742193E-2</c:v>
                </c:pt>
                <c:pt idx="4">
                  <c:v>0.11124225045388036</c:v>
                </c:pt>
                <c:pt idx="5">
                  <c:v>0.11167215958732907</c:v>
                </c:pt>
                <c:pt idx="6">
                  <c:v>0.12225752959702992</c:v>
                </c:pt>
                <c:pt idx="7">
                  <c:v>0.1313289848660486</c:v>
                </c:pt>
                <c:pt idx="8">
                  <c:v>0.13927036257541325</c:v>
                </c:pt>
                <c:pt idx="9">
                  <c:v>0.14137966839784818</c:v>
                </c:pt>
                <c:pt idx="10">
                  <c:v>0.1417445394057916</c:v>
                </c:pt>
                <c:pt idx="11">
                  <c:v>0.16701502082325964</c:v>
                </c:pt>
                <c:pt idx="12">
                  <c:v>0.17783318052547084</c:v>
                </c:pt>
                <c:pt idx="13">
                  <c:v>0.20188423356397489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2811576"/>
        <c:axId val="67281079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Sheet1!$N$14</c15:sqref>
                        </c15:formulaRef>
                      </c:ext>
                    </c:extLst>
                    <c:strCache>
                      <c:ptCount val="1"/>
                      <c:pt idx="0">
                        <c:v>Body mass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Sheet1!$M$15:$M$28</c15:sqref>
                        </c15:formulaRef>
                      </c:ext>
                    </c:extLst>
                    <c:strCache>
                      <c:ptCount val="14"/>
                      <c:pt idx="0">
                        <c:v>M ang</c:v>
                      </c:pt>
                      <c:pt idx="1">
                        <c:v>SO</c:v>
                      </c:pt>
                      <c:pt idx="2">
                        <c:v>OU</c:v>
                      </c:pt>
                      <c:pt idx="3">
                        <c:v>Mrob</c:v>
                      </c:pt>
                      <c:pt idx="4">
                        <c:v>WB</c:v>
                      </c:pt>
                      <c:pt idx="5">
                        <c:v>AR</c:v>
                      </c:pt>
                      <c:pt idx="6">
                        <c:v>DL</c:v>
                      </c:pt>
                      <c:pt idx="7">
                        <c:v>PX</c:v>
                      </c:pt>
                      <c:pt idx="8">
                        <c:v>M rufo</c:v>
                      </c:pt>
                      <c:pt idx="9">
                        <c:v>MG</c:v>
                      </c:pt>
                      <c:pt idx="10">
                        <c:v>HM</c:v>
                      </c:pt>
                      <c:pt idx="11">
                        <c:v>TT</c:v>
                      </c:pt>
                      <c:pt idx="12">
                        <c:v>MR</c:v>
                      </c:pt>
                      <c:pt idx="13">
                        <c:v>PT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Sheet1!$N$15:$N$28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28.68</c:v>
                      </c:pt>
                      <c:pt idx="1">
                        <c:v>138.65</c:v>
                      </c:pt>
                      <c:pt idx="2">
                        <c:v>11.25</c:v>
                      </c:pt>
                      <c:pt idx="3">
                        <c:v>32.76</c:v>
                      </c:pt>
                      <c:pt idx="4">
                        <c:v>5.22</c:v>
                      </c:pt>
                      <c:pt idx="5">
                        <c:v>3.87</c:v>
                      </c:pt>
                      <c:pt idx="6">
                        <c:v>8.2200000000000006</c:v>
                      </c:pt>
                      <c:pt idx="7">
                        <c:v>10.61</c:v>
                      </c:pt>
                      <c:pt idx="8">
                        <c:v>17.670000000000002</c:v>
                      </c:pt>
                      <c:pt idx="9">
                        <c:v>35.409999999999997</c:v>
                      </c:pt>
                      <c:pt idx="10">
                        <c:v>1.1100000000000001</c:v>
                      </c:pt>
                      <c:pt idx="11">
                        <c:v>4.72</c:v>
                      </c:pt>
                      <c:pt idx="12">
                        <c:v>76.540000000000006</c:v>
                      </c:pt>
                      <c:pt idx="13">
                        <c:v>3.56</c:v>
                      </c:pt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Sheet1!$O$14</c15:sqref>
                        </c15:formulaRef>
                      </c:ext>
                    </c:extLst>
                    <c:strCache>
                      <c:ptCount val="1"/>
                      <c:pt idx="0">
                        <c:v>femur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Sheet1!$M$15:$M$28</c15:sqref>
                        </c15:formulaRef>
                      </c:ext>
                    </c:extLst>
                    <c:strCache>
                      <c:ptCount val="14"/>
                      <c:pt idx="0">
                        <c:v>M ang</c:v>
                      </c:pt>
                      <c:pt idx="1">
                        <c:v>SO</c:v>
                      </c:pt>
                      <c:pt idx="2">
                        <c:v>OU</c:v>
                      </c:pt>
                      <c:pt idx="3">
                        <c:v>Mrob</c:v>
                      </c:pt>
                      <c:pt idx="4">
                        <c:v>WB</c:v>
                      </c:pt>
                      <c:pt idx="5">
                        <c:v>AR</c:v>
                      </c:pt>
                      <c:pt idx="6">
                        <c:v>DL</c:v>
                      </c:pt>
                      <c:pt idx="7">
                        <c:v>PX</c:v>
                      </c:pt>
                      <c:pt idx="8">
                        <c:v>M rufo</c:v>
                      </c:pt>
                      <c:pt idx="9">
                        <c:v>MG</c:v>
                      </c:pt>
                      <c:pt idx="10">
                        <c:v>HM</c:v>
                      </c:pt>
                      <c:pt idx="11">
                        <c:v>TT</c:v>
                      </c:pt>
                      <c:pt idx="12">
                        <c:v>MR</c:v>
                      </c:pt>
                      <c:pt idx="13">
                        <c:v>PT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Sheet1!$O$15:$O$28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81149.13</c:v>
                      </c:pt>
                      <c:pt idx="1">
                        <c:v>426547.03</c:v>
                      </c:pt>
                      <c:pt idx="2">
                        <c:v>26331.34</c:v>
                      </c:pt>
                      <c:pt idx="3">
                        <c:v>87127.76</c:v>
                      </c:pt>
                      <c:pt idx="4">
                        <c:v>8072.4</c:v>
                      </c:pt>
                      <c:pt idx="5">
                        <c:v>8479.64</c:v>
                      </c:pt>
                      <c:pt idx="6">
                        <c:v>18081.53</c:v>
                      </c:pt>
                      <c:pt idx="7">
                        <c:v>24601.71</c:v>
                      </c:pt>
                      <c:pt idx="8">
                        <c:v>48728.53</c:v>
                      </c:pt>
                      <c:pt idx="9">
                        <c:v>91869.19</c:v>
                      </c:pt>
                      <c:pt idx="10">
                        <c:v>1505.32</c:v>
                      </c:pt>
                      <c:pt idx="11">
                        <c:v>10680.7</c:v>
                      </c:pt>
                      <c:pt idx="12">
                        <c:v>178826.43</c:v>
                      </c:pt>
                      <c:pt idx="13">
                        <c:v>4966.8500000000004</c:v>
                      </c:pt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Sheet1!$P$14</c15:sqref>
                        </c15:formulaRef>
                      </c:ext>
                    </c:extLst>
                    <c:strCache>
                      <c:ptCount val="1"/>
                      <c:pt idx="0">
                        <c:v>void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Sheet1!$M$15:$M$28</c15:sqref>
                        </c15:formulaRef>
                      </c:ext>
                    </c:extLst>
                    <c:strCache>
                      <c:ptCount val="14"/>
                      <c:pt idx="0">
                        <c:v>M ang</c:v>
                      </c:pt>
                      <c:pt idx="1">
                        <c:v>SO</c:v>
                      </c:pt>
                      <c:pt idx="2">
                        <c:v>OU</c:v>
                      </c:pt>
                      <c:pt idx="3">
                        <c:v>Mrob</c:v>
                      </c:pt>
                      <c:pt idx="4">
                        <c:v>WB</c:v>
                      </c:pt>
                      <c:pt idx="5">
                        <c:v>AR</c:v>
                      </c:pt>
                      <c:pt idx="6">
                        <c:v>DL</c:v>
                      </c:pt>
                      <c:pt idx="7">
                        <c:v>PX</c:v>
                      </c:pt>
                      <c:pt idx="8">
                        <c:v>M rufo</c:v>
                      </c:pt>
                      <c:pt idx="9">
                        <c:v>MG</c:v>
                      </c:pt>
                      <c:pt idx="10">
                        <c:v>HM</c:v>
                      </c:pt>
                      <c:pt idx="11">
                        <c:v>TT</c:v>
                      </c:pt>
                      <c:pt idx="12">
                        <c:v>MR</c:v>
                      </c:pt>
                      <c:pt idx="13">
                        <c:v>PT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Sheet1!$P$15:$P$28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5175.8500000000004</c:v>
                      </c:pt>
                      <c:pt idx="1">
                        <c:v>33101.129999999997</c:v>
                      </c:pt>
                      <c:pt idx="2">
                        <c:v>2187.5300000000002</c:v>
                      </c:pt>
                      <c:pt idx="3">
                        <c:v>8601.23</c:v>
                      </c:pt>
                      <c:pt idx="4">
                        <c:v>1010.39</c:v>
                      </c:pt>
                      <c:pt idx="5">
                        <c:v>1065.98</c:v>
                      </c:pt>
                      <c:pt idx="6">
                        <c:v>2518.5100000000002</c:v>
                      </c:pt>
                      <c:pt idx="7">
                        <c:v>3719.38</c:v>
                      </c:pt>
                      <c:pt idx="8">
                        <c:v>7884.52</c:v>
                      </c:pt>
                      <c:pt idx="9">
                        <c:v>15127.1</c:v>
                      </c:pt>
                      <c:pt idx="10">
                        <c:v>248.61</c:v>
                      </c:pt>
                      <c:pt idx="11">
                        <c:v>2141.5</c:v>
                      </c:pt>
                      <c:pt idx="12">
                        <c:v>38679.83</c:v>
                      </c:pt>
                      <c:pt idx="13">
                        <c:v>1256.3699999999999</c:v>
                      </c:pt>
                    </c:numCache>
                  </c:numRef>
                </c:val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Sheet1!$Q$14</c15:sqref>
                        </c15:formulaRef>
                      </c:ext>
                    </c:extLst>
                    <c:strCache>
                      <c:ptCount val="1"/>
                      <c:pt idx="0">
                        <c:v>combine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Sheet1!$M$15:$M$28</c15:sqref>
                        </c15:formulaRef>
                      </c:ext>
                    </c:extLst>
                    <c:strCache>
                      <c:ptCount val="14"/>
                      <c:pt idx="0">
                        <c:v>M ang</c:v>
                      </c:pt>
                      <c:pt idx="1">
                        <c:v>SO</c:v>
                      </c:pt>
                      <c:pt idx="2">
                        <c:v>OU</c:v>
                      </c:pt>
                      <c:pt idx="3">
                        <c:v>Mrob</c:v>
                      </c:pt>
                      <c:pt idx="4">
                        <c:v>WB</c:v>
                      </c:pt>
                      <c:pt idx="5">
                        <c:v>AR</c:v>
                      </c:pt>
                      <c:pt idx="6">
                        <c:v>DL</c:v>
                      </c:pt>
                      <c:pt idx="7">
                        <c:v>PX</c:v>
                      </c:pt>
                      <c:pt idx="8">
                        <c:v>M rufo</c:v>
                      </c:pt>
                      <c:pt idx="9">
                        <c:v>MG</c:v>
                      </c:pt>
                      <c:pt idx="10">
                        <c:v>HM</c:v>
                      </c:pt>
                      <c:pt idx="11">
                        <c:v>TT</c:v>
                      </c:pt>
                      <c:pt idx="12">
                        <c:v>MR</c:v>
                      </c:pt>
                      <c:pt idx="13">
                        <c:v>PT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Sheet1!$Q$15:$Q$28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86324.98000000001</c:v>
                      </c:pt>
                      <c:pt idx="1">
                        <c:v>459648.16000000003</c:v>
                      </c:pt>
                      <c:pt idx="2">
                        <c:v>28518.87</c:v>
                      </c:pt>
                      <c:pt idx="3">
                        <c:v>95728.989999999991</c:v>
                      </c:pt>
                      <c:pt idx="4">
                        <c:v>9082.7899999999991</c:v>
                      </c:pt>
                      <c:pt idx="5">
                        <c:v>9545.619999999999</c:v>
                      </c:pt>
                      <c:pt idx="6">
                        <c:v>20600.04</c:v>
                      </c:pt>
                      <c:pt idx="7">
                        <c:v>28321.09</c:v>
                      </c:pt>
                      <c:pt idx="8">
                        <c:v>56613.05</c:v>
                      </c:pt>
                      <c:pt idx="9">
                        <c:v>106996.29000000001</c:v>
                      </c:pt>
                      <c:pt idx="10">
                        <c:v>1753.9299999999998</c:v>
                      </c:pt>
                      <c:pt idx="11">
                        <c:v>12822.2</c:v>
                      </c:pt>
                      <c:pt idx="12">
                        <c:v>217506.26</c:v>
                      </c:pt>
                      <c:pt idx="13">
                        <c:v>6223.22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Sheet1!$R$14</c15:sqref>
                        </c15:formulaRef>
                      </c:ext>
                    </c:extLst>
                    <c:strCache>
                      <c:ptCount val="1"/>
                      <c:pt idx="0">
                        <c:v>difference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Sheet1!$M$15:$M$28</c15:sqref>
                        </c15:formulaRef>
                      </c:ext>
                    </c:extLst>
                    <c:strCache>
                      <c:ptCount val="14"/>
                      <c:pt idx="0">
                        <c:v>M ang</c:v>
                      </c:pt>
                      <c:pt idx="1">
                        <c:v>SO</c:v>
                      </c:pt>
                      <c:pt idx="2">
                        <c:v>OU</c:v>
                      </c:pt>
                      <c:pt idx="3">
                        <c:v>Mrob</c:v>
                      </c:pt>
                      <c:pt idx="4">
                        <c:v>WB</c:v>
                      </c:pt>
                      <c:pt idx="5">
                        <c:v>AR</c:v>
                      </c:pt>
                      <c:pt idx="6">
                        <c:v>DL</c:v>
                      </c:pt>
                      <c:pt idx="7">
                        <c:v>PX</c:v>
                      </c:pt>
                      <c:pt idx="8">
                        <c:v>M rufo</c:v>
                      </c:pt>
                      <c:pt idx="9">
                        <c:v>MG</c:v>
                      </c:pt>
                      <c:pt idx="10">
                        <c:v>HM</c:v>
                      </c:pt>
                      <c:pt idx="11">
                        <c:v>TT</c:v>
                      </c:pt>
                      <c:pt idx="12">
                        <c:v>MR</c:v>
                      </c:pt>
                      <c:pt idx="13">
                        <c:v>PT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Sheet1!$R$15:$R$28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75973.279999999999</c:v>
                      </c:pt>
                      <c:pt idx="1">
                        <c:v>393445.9</c:v>
                      </c:pt>
                      <c:pt idx="2">
                        <c:v>24143.81</c:v>
                      </c:pt>
                      <c:pt idx="3">
                        <c:v>78526.53</c:v>
                      </c:pt>
                      <c:pt idx="4">
                        <c:v>7062.0099999999993</c:v>
                      </c:pt>
                      <c:pt idx="5">
                        <c:v>7413.66</c:v>
                      </c:pt>
                      <c:pt idx="6">
                        <c:v>15563.019999999999</c:v>
                      </c:pt>
                      <c:pt idx="7">
                        <c:v>20882.329999999998</c:v>
                      </c:pt>
                      <c:pt idx="8">
                        <c:v>40844.009999999995</c:v>
                      </c:pt>
                      <c:pt idx="9">
                        <c:v>76742.09</c:v>
                      </c:pt>
                      <c:pt idx="10">
                        <c:v>1256.71</c:v>
                      </c:pt>
                      <c:pt idx="11">
                        <c:v>8539.2000000000007</c:v>
                      </c:pt>
                      <c:pt idx="12">
                        <c:v>140146.59999999998</c:v>
                      </c:pt>
                      <c:pt idx="13">
                        <c:v>3710.4800000000005</c:v>
                      </c:pt>
                    </c:numCache>
                  </c:numRef>
                </c:val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Sheet1!$S$14</c15:sqref>
                        </c15:formulaRef>
                      </c:ext>
                    </c:extLst>
                    <c:strCache>
                      <c:ptCount val="1"/>
                      <c:pt idx="0">
                        <c:v>combo - void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Sheet1!$M$15:$M$28</c15:sqref>
                        </c15:formulaRef>
                      </c:ext>
                    </c:extLst>
                    <c:strCache>
                      <c:ptCount val="14"/>
                      <c:pt idx="0">
                        <c:v>M ang</c:v>
                      </c:pt>
                      <c:pt idx="1">
                        <c:v>SO</c:v>
                      </c:pt>
                      <c:pt idx="2">
                        <c:v>OU</c:v>
                      </c:pt>
                      <c:pt idx="3">
                        <c:v>Mrob</c:v>
                      </c:pt>
                      <c:pt idx="4">
                        <c:v>WB</c:v>
                      </c:pt>
                      <c:pt idx="5">
                        <c:v>AR</c:v>
                      </c:pt>
                      <c:pt idx="6">
                        <c:v>DL</c:v>
                      </c:pt>
                      <c:pt idx="7">
                        <c:v>PX</c:v>
                      </c:pt>
                      <c:pt idx="8">
                        <c:v>M rufo</c:v>
                      </c:pt>
                      <c:pt idx="9">
                        <c:v>MG</c:v>
                      </c:pt>
                      <c:pt idx="10">
                        <c:v>HM</c:v>
                      </c:pt>
                      <c:pt idx="11">
                        <c:v>TT</c:v>
                      </c:pt>
                      <c:pt idx="12">
                        <c:v>MR</c:v>
                      </c:pt>
                      <c:pt idx="13">
                        <c:v>PT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Sheet1!$S$15:$S$28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81149.13</c:v>
                      </c:pt>
                      <c:pt idx="1">
                        <c:v>426547.03</c:v>
                      </c:pt>
                      <c:pt idx="2">
                        <c:v>26331.34</c:v>
                      </c:pt>
                      <c:pt idx="3">
                        <c:v>87127.76</c:v>
                      </c:pt>
                      <c:pt idx="4">
                        <c:v>8072.3999999999987</c:v>
                      </c:pt>
                      <c:pt idx="5">
                        <c:v>8479.64</c:v>
                      </c:pt>
                      <c:pt idx="6">
                        <c:v>18081.53</c:v>
                      </c:pt>
                      <c:pt idx="7">
                        <c:v>24601.71</c:v>
                      </c:pt>
                      <c:pt idx="8">
                        <c:v>48728.53</c:v>
                      </c:pt>
                      <c:pt idx="9">
                        <c:v>91869.19</c:v>
                      </c:pt>
                      <c:pt idx="10">
                        <c:v>1505.3199999999997</c:v>
                      </c:pt>
                      <c:pt idx="11">
                        <c:v>10680.7</c:v>
                      </c:pt>
                      <c:pt idx="12">
                        <c:v>178826.43</c:v>
                      </c:pt>
                      <c:pt idx="13">
                        <c:v>4966.8500000000004</c:v>
                      </c:pt>
                    </c:numCache>
                  </c:numRef>
                </c:val>
              </c15:ser>
            </c15:filteredBarSeries>
          </c:ext>
        </c:extLst>
      </c:barChart>
      <c:catAx>
        <c:axId val="67281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810792"/>
        <c:crosses val="autoZero"/>
        <c:auto val="1"/>
        <c:lblAlgn val="ctr"/>
        <c:lblOffset val="100"/>
        <c:noMultiLvlLbl val="0"/>
      </c:catAx>
      <c:valAx>
        <c:axId val="672810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811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B49C4414-1EC8-4E43-8ACB-88F7CF96E169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E75A44D-3F07-4086-A681-4E258A295825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E8EF51C-A072-4578-84FD-19A9B5285813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738AFBB-2328-4B8C-971F-D41AA40186A2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EF6F9E-B787-4C7A-966A-0F8390967345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6B835D7-6989-4AF1-9012-2ACE9BDD4D9A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8FB2AFC-E7BF-4DD5-A260-04CA14CA1334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EFECFB83-4F45-43B1-844E-5F54BD898990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F2FD4F8-52C4-4B1D-9EF1-30D67FB8EB95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EF76BA38-A6A7-4419-911E-1F4C02B5C211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FF2B36FB-8A16-4D3E-9DF1-730E3562ECA6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F59545A9-13E7-4CFD-998B-503BA6E5A7EF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DEE8E6AD-0076-4CE5-90FD-1A99CBBAD037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FE3AC825-7244-4376-B908-AE0A619DDB9B}" type="CELLRANGE">
                      <a:rPr lang="en-US"/>
                      <a:pPr/>
                      <a:t>[CELLRANGE]</a:t>
                    </a:fld>
                    <a:endParaRPr lang="en-AU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Sheet1!$O$15:$O$28</c:f>
              <c:numCache>
                <c:formatCode>General</c:formatCode>
                <c:ptCount val="14"/>
                <c:pt idx="0">
                  <c:v>81149.13</c:v>
                </c:pt>
                <c:pt idx="1">
                  <c:v>426547.03</c:v>
                </c:pt>
                <c:pt idx="2">
                  <c:v>26331.34</c:v>
                </c:pt>
                <c:pt idx="3">
                  <c:v>87127.76</c:v>
                </c:pt>
                <c:pt idx="4">
                  <c:v>8072.4</c:v>
                </c:pt>
                <c:pt idx="5">
                  <c:v>8479.64</c:v>
                </c:pt>
                <c:pt idx="6">
                  <c:v>18081.53</c:v>
                </c:pt>
                <c:pt idx="7">
                  <c:v>24601.71</c:v>
                </c:pt>
                <c:pt idx="8">
                  <c:v>48728.53</c:v>
                </c:pt>
                <c:pt idx="9">
                  <c:v>91869.19</c:v>
                </c:pt>
                <c:pt idx="10">
                  <c:v>1505.32</c:v>
                </c:pt>
                <c:pt idx="11">
                  <c:v>10680.7</c:v>
                </c:pt>
                <c:pt idx="12">
                  <c:v>178826.43</c:v>
                </c:pt>
                <c:pt idx="13">
                  <c:v>4966.8500000000004</c:v>
                </c:pt>
              </c:numCache>
            </c:numRef>
          </c:xVal>
          <c:yVal>
            <c:numRef>
              <c:f>Sheet1!$P$15:$P$28</c:f>
              <c:numCache>
                <c:formatCode>General</c:formatCode>
                <c:ptCount val="14"/>
                <c:pt idx="0">
                  <c:v>5175.8500000000004</c:v>
                </c:pt>
                <c:pt idx="1">
                  <c:v>33101.129999999997</c:v>
                </c:pt>
                <c:pt idx="2">
                  <c:v>2187.5300000000002</c:v>
                </c:pt>
                <c:pt idx="3">
                  <c:v>8601.23</c:v>
                </c:pt>
                <c:pt idx="4">
                  <c:v>1010.39</c:v>
                </c:pt>
                <c:pt idx="5">
                  <c:v>1065.98</c:v>
                </c:pt>
                <c:pt idx="6">
                  <c:v>2518.5100000000002</c:v>
                </c:pt>
                <c:pt idx="7">
                  <c:v>3719.38</c:v>
                </c:pt>
                <c:pt idx="8">
                  <c:v>7884.52</c:v>
                </c:pt>
                <c:pt idx="9">
                  <c:v>15127.1</c:v>
                </c:pt>
                <c:pt idx="10">
                  <c:v>248.61</c:v>
                </c:pt>
                <c:pt idx="11">
                  <c:v>2141.5</c:v>
                </c:pt>
                <c:pt idx="12">
                  <c:v>38679.83</c:v>
                </c:pt>
                <c:pt idx="13">
                  <c:v>1256.3699999999999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Sheet1!$M$15:$M$28</c15:f>
                <c15:dlblRangeCache>
                  <c:ptCount val="14"/>
                  <c:pt idx="0">
                    <c:v>M ang</c:v>
                  </c:pt>
                  <c:pt idx="1">
                    <c:v>SO</c:v>
                  </c:pt>
                  <c:pt idx="2">
                    <c:v>OU</c:v>
                  </c:pt>
                  <c:pt idx="3">
                    <c:v>Mrob</c:v>
                  </c:pt>
                  <c:pt idx="4">
                    <c:v>WB</c:v>
                  </c:pt>
                  <c:pt idx="5">
                    <c:v>AR</c:v>
                  </c:pt>
                  <c:pt idx="6">
                    <c:v>DL</c:v>
                  </c:pt>
                  <c:pt idx="7">
                    <c:v>PX</c:v>
                  </c:pt>
                  <c:pt idx="8">
                    <c:v>M rufo</c:v>
                  </c:pt>
                  <c:pt idx="9">
                    <c:v>MG</c:v>
                  </c:pt>
                  <c:pt idx="10">
                    <c:v>HM</c:v>
                  </c:pt>
                  <c:pt idx="11">
                    <c:v>TT</c:v>
                  </c:pt>
                  <c:pt idx="12">
                    <c:v>MR</c:v>
                  </c:pt>
                  <c:pt idx="13">
                    <c:v>PT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840312"/>
        <c:axId val="674839528"/>
      </c:scatterChart>
      <c:valAx>
        <c:axId val="674840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Femur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839528"/>
        <c:crosses val="autoZero"/>
        <c:crossBetween val="midCat"/>
      </c:valAx>
      <c:valAx>
        <c:axId val="67483952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Void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840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Sheet1!$I$44</c:f>
              <c:strCache>
                <c:ptCount val="1"/>
                <c:pt idx="0">
                  <c:v>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Sheet1!$J$44:$M$44</c:f>
              <c:numCache>
                <c:formatCode>General</c:formatCode>
                <c:ptCount val="4"/>
                <c:pt idx="0">
                  <c:v>426547.03</c:v>
                </c:pt>
                <c:pt idx="1">
                  <c:v>188828.11000000002</c:v>
                </c:pt>
                <c:pt idx="2">
                  <c:v>237718.92</c:v>
                </c:pt>
                <c:pt idx="3">
                  <c:v>33101.129999999997</c:v>
                </c:pt>
              </c:numCache>
            </c:numRef>
          </c:val>
        </c:ser>
        <c:ser>
          <c:idx val="1"/>
          <c:order val="1"/>
          <c:tx>
            <c:strRef>
              <c:f>Sheet1!$I$45</c:f>
              <c:strCache>
                <c:ptCount val="1"/>
                <c:pt idx="0">
                  <c:v>MR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Sheet1!$J$45:$M$45</c:f>
              <c:numCache>
                <c:formatCode>General</c:formatCode>
                <c:ptCount val="4"/>
                <c:pt idx="0">
                  <c:v>178826.43</c:v>
                </c:pt>
                <c:pt idx="1">
                  <c:v>94144.31</c:v>
                </c:pt>
                <c:pt idx="2">
                  <c:v>84682.12</c:v>
                </c:pt>
                <c:pt idx="3">
                  <c:v>38679.83</c:v>
                </c:pt>
              </c:numCache>
            </c:numRef>
          </c:val>
        </c:ser>
        <c:ser>
          <c:idx val="2"/>
          <c:order val="2"/>
          <c:tx>
            <c:strRef>
              <c:f>Sheet1!$I$46</c:f>
              <c:strCache>
                <c:ptCount val="1"/>
                <c:pt idx="0">
                  <c:v>MG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Sheet1!$J$46:$M$46</c:f>
              <c:numCache>
                <c:formatCode>General</c:formatCode>
                <c:ptCount val="4"/>
                <c:pt idx="0">
                  <c:v>91869.19</c:v>
                </c:pt>
                <c:pt idx="1">
                  <c:v>46661.850000000006</c:v>
                </c:pt>
                <c:pt idx="2">
                  <c:v>45207.34</c:v>
                </c:pt>
                <c:pt idx="3">
                  <c:v>15127.1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7884848"/>
        <c:axId val="677900528"/>
      </c:barChart>
      <c:catAx>
        <c:axId val="677884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900528"/>
        <c:crosses val="autoZero"/>
        <c:auto val="1"/>
        <c:lblAlgn val="ctr"/>
        <c:lblOffset val="100"/>
        <c:noMultiLvlLbl val="0"/>
      </c:catAx>
      <c:valAx>
        <c:axId val="67790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88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new data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Sheet2!$L$3:$N$3</c:f>
              <c:strCache>
                <c:ptCount val="3"/>
                <c:pt idx="0">
                  <c:v>MG</c:v>
                </c:pt>
                <c:pt idx="1">
                  <c:v>MR</c:v>
                </c:pt>
                <c:pt idx="2">
                  <c:v>SO</c:v>
                </c:pt>
              </c:strCache>
            </c:strRef>
          </c:cat>
          <c:val>
            <c:numRef>
              <c:f>Sheet2!$L$4:$N$4</c:f>
              <c:numCache>
                <c:formatCode>General</c:formatCode>
                <c:ptCount val="3"/>
                <c:pt idx="0">
                  <c:v>1.128801175</c:v>
                </c:pt>
                <c:pt idx="1">
                  <c:v>0.8138838312500003</c:v>
                </c:pt>
                <c:pt idx="2">
                  <c:v>8.4544918749999948E-2</c:v>
                </c:pt>
              </c:numCache>
            </c:numRef>
          </c:val>
        </c:ser>
        <c:ser>
          <c:idx val="1"/>
          <c:order val="1"/>
          <c:tx>
            <c:v>original data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Sheet2!$L$3:$N$3</c:f>
              <c:strCache>
                <c:ptCount val="3"/>
                <c:pt idx="0">
                  <c:v>MG</c:v>
                </c:pt>
                <c:pt idx="1">
                  <c:v>MR</c:v>
                </c:pt>
                <c:pt idx="2">
                  <c:v>SO</c:v>
                </c:pt>
              </c:strCache>
            </c:strRef>
          </c:cat>
          <c:val>
            <c:numRef>
              <c:f>Sheet2!$L$5:$N$5</c:f>
              <c:numCache>
                <c:formatCode>General</c:formatCode>
                <c:ptCount val="3"/>
                <c:pt idx="0">
                  <c:v>3.3083520437499958</c:v>
                </c:pt>
                <c:pt idx="1">
                  <c:v>1.4638642187499999</c:v>
                </c:pt>
                <c:pt idx="2">
                  <c:v>0.33034708750000008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7891120"/>
        <c:axId val="677890336"/>
      </c:barChart>
      <c:catAx>
        <c:axId val="67789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890336"/>
        <c:crosses val="autoZero"/>
        <c:auto val="1"/>
        <c:lblAlgn val="ctr"/>
        <c:lblOffset val="100"/>
        <c:noMultiLvlLbl val="0"/>
      </c:catAx>
      <c:valAx>
        <c:axId val="67789033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Average Stress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789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214311</xdr:colOff>
      <xdr:row>12</xdr:row>
      <xdr:rowOff>71436</xdr:rowOff>
    </xdr:from>
    <xdr:to>
      <xdr:col>11</xdr:col>
      <xdr:colOff>9524</xdr:colOff>
      <xdr:row>34</xdr:row>
      <xdr:rowOff>133349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595312</xdr:colOff>
      <xdr:row>30</xdr:row>
      <xdr:rowOff>157162</xdr:rowOff>
    </xdr:from>
    <xdr:to>
      <xdr:col>23</xdr:col>
      <xdr:colOff>290512</xdr:colOff>
      <xdr:row>45</xdr:row>
      <xdr:rowOff>42862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595312</xdr:colOff>
      <xdr:row>43</xdr:row>
      <xdr:rowOff>71437</xdr:rowOff>
    </xdr:from>
    <xdr:to>
      <xdr:col>22</xdr:col>
      <xdr:colOff>290512</xdr:colOff>
      <xdr:row>57</xdr:row>
      <xdr:rowOff>147637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461962</xdr:colOff>
      <xdr:row>7</xdr:row>
      <xdr:rowOff>71437</xdr:rowOff>
    </xdr:from>
    <xdr:to>
      <xdr:col>17</xdr:col>
      <xdr:colOff>157162</xdr:colOff>
      <xdr:row>21</xdr:row>
      <xdr:rowOff>147637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W57"/>
  <sheetViews>
    <sheetView tabSelected="1" topLeftCell="E22" workbookViewId="0">
      <selection activeCell="O35" sqref="O35"/>
    </sheetView>
  </sheetViews>
  <sheetFormatPr defaultRowHeight="15" x14ac:dyDescent="0.25"/>
  <cols>
    <col min="5" max="5" width="31.7109375" customWidth="1"/>
  </cols>
  <sheetData>
    <row r="4" spans="5:23" x14ac:dyDescent="0.25">
      <c r="F4" t="s">
        <v>3</v>
      </c>
      <c r="G4" t="s">
        <v>4</v>
      </c>
      <c r="H4" t="s">
        <v>5</v>
      </c>
      <c r="I4" t="s">
        <v>6</v>
      </c>
      <c r="J4" t="s">
        <v>7</v>
      </c>
      <c r="K4" t="s">
        <v>8</v>
      </c>
      <c r="L4" t="s">
        <v>9</v>
      </c>
      <c r="M4" t="s">
        <v>10</v>
      </c>
      <c r="N4" t="s">
        <v>14</v>
      </c>
      <c r="O4" t="s">
        <v>15</v>
      </c>
      <c r="P4" t="s">
        <v>16</v>
      </c>
      <c r="Q4" t="s">
        <v>17</v>
      </c>
      <c r="R4" t="s">
        <v>18</v>
      </c>
      <c r="S4" t="s">
        <v>19</v>
      </c>
    </row>
    <row r="5" spans="5:23" x14ac:dyDescent="0.25">
      <c r="E5" t="s">
        <v>35</v>
      </c>
      <c r="F5">
        <v>76.540000000000006</v>
      </c>
      <c r="G5">
        <v>35.409999999999997</v>
      </c>
      <c r="H5">
        <v>138.65</v>
      </c>
      <c r="I5">
        <v>1.1100000000000001</v>
      </c>
      <c r="J5">
        <v>3.87</v>
      </c>
      <c r="K5">
        <v>8.2200000000000006</v>
      </c>
      <c r="L5">
        <v>32.76</v>
      </c>
      <c r="M5">
        <v>28.68</v>
      </c>
      <c r="N5">
        <v>17.670000000000002</v>
      </c>
      <c r="O5">
        <v>11.25</v>
      </c>
      <c r="P5">
        <v>10.61</v>
      </c>
      <c r="Q5">
        <v>3.56</v>
      </c>
      <c r="R5">
        <v>4.72</v>
      </c>
      <c r="S5">
        <v>5.22</v>
      </c>
    </row>
    <row r="6" spans="5:23" x14ac:dyDescent="0.25">
      <c r="E6" t="s">
        <v>0</v>
      </c>
      <c r="F6">
        <v>176620.09</v>
      </c>
      <c r="G6">
        <v>91869.19</v>
      </c>
      <c r="H6">
        <v>426547.03</v>
      </c>
      <c r="I6">
        <v>1505.32</v>
      </c>
      <c r="J6">
        <v>8479.64</v>
      </c>
      <c r="K6">
        <v>18081.53</v>
      </c>
      <c r="L6">
        <v>87127.76</v>
      </c>
      <c r="M6">
        <v>81149.13</v>
      </c>
      <c r="N6">
        <v>48728.53</v>
      </c>
      <c r="O6">
        <v>26331.34</v>
      </c>
      <c r="P6">
        <v>24601.71</v>
      </c>
      <c r="Q6">
        <v>4966.8500000000004</v>
      </c>
      <c r="R6">
        <v>10680.7</v>
      </c>
      <c r="S6">
        <v>8072.4</v>
      </c>
    </row>
    <row r="7" spans="5:23" x14ac:dyDescent="0.25">
      <c r="E7" t="s">
        <v>1</v>
      </c>
      <c r="F7">
        <v>39418.050000000003</v>
      </c>
      <c r="G7">
        <v>15127.1</v>
      </c>
      <c r="H7">
        <v>33101.129999999997</v>
      </c>
      <c r="I7">
        <v>248.61</v>
      </c>
      <c r="J7">
        <v>1065.98</v>
      </c>
      <c r="K7">
        <v>2518.5100000000002</v>
      </c>
      <c r="L7">
        <v>8601.23</v>
      </c>
      <c r="M7">
        <v>5175.8500000000004</v>
      </c>
      <c r="N7">
        <v>7884.52</v>
      </c>
      <c r="O7">
        <v>2187.5300000000002</v>
      </c>
      <c r="P7">
        <v>3719.38</v>
      </c>
      <c r="Q7">
        <v>1256.3699999999999</v>
      </c>
      <c r="R7">
        <v>2141.5</v>
      </c>
      <c r="S7">
        <v>1010.39</v>
      </c>
    </row>
    <row r="8" spans="5:23" x14ac:dyDescent="0.25">
      <c r="E8" t="s">
        <v>11</v>
      </c>
      <c r="F8">
        <f>F7+F6</f>
        <v>216038.14</v>
      </c>
      <c r="G8">
        <f t="shared" ref="G8:M8" si="0">G7+G6</f>
        <v>106996.29000000001</v>
      </c>
      <c r="H8">
        <f t="shared" si="0"/>
        <v>459648.16000000003</v>
      </c>
      <c r="I8">
        <f t="shared" si="0"/>
        <v>1753.9299999999998</v>
      </c>
      <c r="J8">
        <f t="shared" si="0"/>
        <v>9545.619999999999</v>
      </c>
      <c r="K8">
        <f t="shared" si="0"/>
        <v>20600.04</v>
      </c>
      <c r="L8">
        <f t="shared" si="0"/>
        <v>95728.989999999991</v>
      </c>
      <c r="M8">
        <f t="shared" si="0"/>
        <v>86324.98000000001</v>
      </c>
      <c r="N8">
        <f t="shared" ref="N8" si="1">N7+N6</f>
        <v>56613.05</v>
      </c>
      <c r="O8">
        <f t="shared" ref="O8" si="2">O7+O6</f>
        <v>28518.87</v>
      </c>
      <c r="P8">
        <f t="shared" ref="P8" si="3">P7+P6</f>
        <v>28321.09</v>
      </c>
      <c r="Q8">
        <f t="shared" ref="Q8" si="4">Q7+Q6</f>
        <v>6223.22</v>
      </c>
      <c r="R8">
        <f t="shared" ref="R8" si="5">R7+R6</f>
        <v>12822.2</v>
      </c>
      <c r="S8">
        <f t="shared" ref="S8" si="6">S7+S6</f>
        <v>9082.7899999999991</v>
      </c>
    </row>
    <row r="9" spans="5:23" x14ac:dyDescent="0.25">
      <c r="E9" t="s">
        <v>2</v>
      </c>
      <c r="F9">
        <f>F6-F7</f>
        <v>137202.03999999998</v>
      </c>
      <c r="G9">
        <f>G6-G7</f>
        <v>76742.09</v>
      </c>
      <c r="H9">
        <f>H6-H7</f>
        <v>393445.9</v>
      </c>
      <c r="I9">
        <f>I6-I7</f>
        <v>1256.71</v>
      </c>
      <c r="J9">
        <f>J6-J7</f>
        <v>7413.66</v>
      </c>
      <c r="K9">
        <f>K6-K7</f>
        <v>15563.019999999999</v>
      </c>
      <c r="L9">
        <f>L6-L7</f>
        <v>78526.53</v>
      </c>
      <c r="M9">
        <f>M6-M7</f>
        <v>75973.279999999999</v>
      </c>
      <c r="N9">
        <f t="shared" ref="N9:S9" si="7">N6-N7</f>
        <v>40844.009999999995</v>
      </c>
      <c r="O9">
        <f t="shared" si="7"/>
        <v>24143.81</v>
      </c>
      <c r="P9">
        <f t="shared" si="7"/>
        <v>20882.329999999998</v>
      </c>
      <c r="Q9">
        <f t="shared" si="7"/>
        <v>3710.4800000000005</v>
      </c>
      <c r="R9">
        <f t="shared" si="7"/>
        <v>8539.2000000000007</v>
      </c>
      <c r="S9">
        <f t="shared" si="7"/>
        <v>7062.0099999999993</v>
      </c>
    </row>
    <row r="10" spans="5:23" x14ac:dyDescent="0.25">
      <c r="E10" t="s">
        <v>12</v>
      </c>
      <c r="F10">
        <f>F7/F8</f>
        <v>0.18245875473654791</v>
      </c>
      <c r="G10">
        <f t="shared" ref="G10:S10" si="8">G7/G8</f>
        <v>0.14137966839784818</v>
      </c>
      <c r="H10">
        <f t="shared" si="8"/>
        <v>7.2014059623343202E-2</v>
      </c>
      <c r="I10">
        <f t="shared" si="8"/>
        <v>0.1417445394057916</v>
      </c>
      <c r="J10">
        <f t="shared" si="8"/>
        <v>0.11167215958732907</v>
      </c>
      <c r="K10">
        <f t="shared" si="8"/>
        <v>0.12225752959702992</v>
      </c>
      <c r="L10">
        <f t="shared" si="8"/>
        <v>8.9849793672742193E-2</v>
      </c>
      <c r="M10">
        <f t="shared" si="8"/>
        <v>5.9957731817603659E-2</v>
      </c>
      <c r="N10">
        <f t="shared" si="8"/>
        <v>0.13927036257541325</v>
      </c>
      <c r="O10">
        <f t="shared" si="8"/>
        <v>7.6704652042665092E-2</v>
      </c>
      <c r="P10">
        <f t="shared" si="8"/>
        <v>0.1313289848660486</v>
      </c>
      <c r="Q10">
        <f t="shared" si="8"/>
        <v>0.20188423356397489</v>
      </c>
      <c r="R10">
        <f t="shared" si="8"/>
        <v>0.16701502082325964</v>
      </c>
      <c r="S10">
        <f t="shared" si="8"/>
        <v>0.11124225045388036</v>
      </c>
    </row>
    <row r="11" spans="5:23" x14ac:dyDescent="0.25">
      <c r="E11" t="s">
        <v>13</v>
      </c>
      <c r="F11">
        <f>F7/F6</f>
        <v>0.22317987721555346</v>
      </c>
      <c r="G11">
        <f t="shared" ref="G11:S11" si="9">G7/G6</f>
        <v>0.16465912021211898</v>
      </c>
      <c r="H11">
        <f t="shared" si="9"/>
        <v>7.7602533066517876E-2</v>
      </c>
      <c r="I11">
        <f t="shared" si="9"/>
        <v>0.16515425291632346</v>
      </c>
      <c r="J11">
        <f t="shared" si="9"/>
        <v>0.12571052544683503</v>
      </c>
      <c r="K11">
        <f t="shared" si="9"/>
        <v>0.13928633251721509</v>
      </c>
      <c r="L11">
        <f t="shared" si="9"/>
        <v>9.8719742134998081E-2</v>
      </c>
      <c r="M11">
        <f t="shared" si="9"/>
        <v>6.3781953053594048E-2</v>
      </c>
      <c r="N11">
        <f t="shared" si="9"/>
        <v>0.16180500417311994</v>
      </c>
      <c r="O11">
        <f t="shared" si="9"/>
        <v>8.3077048110730412E-2</v>
      </c>
      <c r="P11">
        <f t="shared" si="9"/>
        <v>0.1511837998252967</v>
      </c>
      <c r="Q11">
        <f t="shared" si="9"/>
        <v>0.25295106556469388</v>
      </c>
      <c r="R11">
        <f t="shared" si="9"/>
        <v>0.20050183976705646</v>
      </c>
      <c r="S11">
        <f t="shared" si="9"/>
        <v>0.12516599772062831</v>
      </c>
    </row>
    <row r="13" spans="5:23" x14ac:dyDescent="0.25">
      <c r="W13" t="s">
        <v>20</v>
      </c>
    </row>
    <row r="14" spans="5:23" x14ac:dyDescent="0.25">
      <c r="N14" t="s">
        <v>35</v>
      </c>
      <c r="O14" t="s">
        <v>0</v>
      </c>
      <c r="P14" t="s">
        <v>1</v>
      </c>
      <c r="Q14" t="s">
        <v>11</v>
      </c>
      <c r="R14" t="s">
        <v>2</v>
      </c>
      <c r="S14" t="s">
        <v>36</v>
      </c>
      <c r="T14" t="s">
        <v>12</v>
      </c>
      <c r="U14" t="s">
        <v>13</v>
      </c>
      <c r="W14" t="s">
        <v>21</v>
      </c>
    </row>
    <row r="15" spans="5:23" x14ac:dyDescent="0.25">
      <c r="M15" t="s">
        <v>10</v>
      </c>
      <c r="N15">
        <v>28.68</v>
      </c>
      <c r="O15">
        <v>81149.13</v>
      </c>
      <c r="P15">
        <v>5175.8500000000004</v>
      </c>
      <c r="Q15">
        <f>P15+O15</f>
        <v>86324.98000000001</v>
      </c>
      <c r="R15">
        <f>O15-P15</f>
        <v>75973.279999999999</v>
      </c>
      <c r="S15">
        <f>Q15-P15</f>
        <v>81149.13</v>
      </c>
      <c r="T15">
        <f>P15/Q15</f>
        <v>5.9957731817603659E-2</v>
      </c>
      <c r="U15">
        <f>P15/O15</f>
        <v>6.3781953053594048E-2</v>
      </c>
      <c r="W15" t="s">
        <v>22</v>
      </c>
    </row>
    <row r="16" spans="5:23" x14ac:dyDescent="0.25">
      <c r="M16" t="s">
        <v>5</v>
      </c>
      <c r="N16">
        <v>138.65</v>
      </c>
      <c r="O16">
        <v>426547.03</v>
      </c>
      <c r="P16">
        <v>33101.129999999997</v>
      </c>
      <c r="Q16">
        <f>P16+O16</f>
        <v>459648.16000000003</v>
      </c>
      <c r="R16">
        <f>O16-P16</f>
        <v>393445.9</v>
      </c>
      <c r="S16">
        <f>Q16-P16</f>
        <v>426547.03</v>
      </c>
      <c r="T16">
        <f>P16/Q16</f>
        <v>7.2014059623343202E-2</v>
      </c>
      <c r="U16">
        <f>P16/O16</f>
        <v>7.7602533066517876E-2</v>
      </c>
      <c r="W16" t="s">
        <v>23</v>
      </c>
    </row>
    <row r="17" spans="13:23" x14ac:dyDescent="0.25">
      <c r="M17" t="s">
        <v>15</v>
      </c>
      <c r="N17">
        <v>11.25</v>
      </c>
      <c r="O17">
        <v>26331.34</v>
      </c>
      <c r="P17">
        <v>2187.5300000000002</v>
      </c>
      <c r="Q17">
        <f>P17+O17</f>
        <v>28518.87</v>
      </c>
      <c r="R17">
        <f>O17-P17</f>
        <v>24143.81</v>
      </c>
      <c r="S17">
        <f>Q17-P17</f>
        <v>26331.34</v>
      </c>
      <c r="T17">
        <f>P17/Q17</f>
        <v>7.6704652042665092E-2</v>
      </c>
      <c r="U17">
        <f>P17/O17</f>
        <v>8.3077048110730412E-2</v>
      </c>
      <c r="W17" t="s">
        <v>24</v>
      </c>
    </row>
    <row r="18" spans="13:23" x14ac:dyDescent="0.25">
      <c r="M18" t="s">
        <v>9</v>
      </c>
      <c r="N18">
        <v>32.76</v>
      </c>
      <c r="O18">
        <v>87127.76</v>
      </c>
      <c r="P18">
        <v>8601.23</v>
      </c>
      <c r="Q18">
        <f>P18+O18</f>
        <v>95728.989999999991</v>
      </c>
      <c r="R18">
        <f>O18-P18</f>
        <v>78526.53</v>
      </c>
      <c r="S18">
        <f>Q18-P18</f>
        <v>87127.76</v>
      </c>
      <c r="T18">
        <f>P18/Q18</f>
        <v>8.9849793672742193E-2</v>
      </c>
      <c r="U18">
        <f>P18/O18</f>
        <v>9.8719742134998081E-2</v>
      </c>
      <c r="W18" t="s">
        <v>25</v>
      </c>
    </row>
    <row r="19" spans="13:23" x14ac:dyDescent="0.25">
      <c r="M19" t="s">
        <v>19</v>
      </c>
      <c r="N19">
        <v>5.22</v>
      </c>
      <c r="O19">
        <v>8072.4</v>
      </c>
      <c r="P19">
        <v>1010.39</v>
      </c>
      <c r="Q19">
        <f>P19+O19</f>
        <v>9082.7899999999991</v>
      </c>
      <c r="R19">
        <f>O19-P19</f>
        <v>7062.0099999999993</v>
      </c>
      <c r="S19">
        <f>Q19-P19</f>
        <v>8072.3999999999987</v>
      </c>
      <c r="T19">
        <f>P19/Q19</f>
        <v>0.11124225045388036</v>
      </c>
      <c r="U19">
        <f>P19/O19</f>
        <v>0.12516599772062831</v>
      </c>
      <c r="W19" t="s">
        <v>26</v>
      </c>
    </row>
    <row r="20" spans="13:23" x14ac:dyDescent="0.25">
      <c r="M20" t="s">
        <v>7</v>
      </c>
      <c r="N20">
        <v>3.87</v>
      </c>
      <c r="O20">
        <v>8479.64</v>
      </c>
      <c r="P20">
        <v>1065.98</v>
      </c>
      <c r="Q20">
        <f>P20+O20</f>
        <v>9545.619999999999</v>
      </c>
      <c r="R20">
        <f>O20-P20</f>
        <v>7413.66</v>
      </c>
      <c r="S20">
        <f>Q20-P20</f>
        <v>8479.64</v>
      </c>
      <c r="T20">
        <f>P20/Q20</f>
        <v>0.11167215958732907</v>
      </c>
      <c r="U20">
        <f>P20/O20</f>
        <v>0.12571052544683503</v>
      </c>
      <c r="W20" t="s">
        <v>27</v>
      </c>
    </row>
    <row r="21" spans="13:23" x14ac:dyDescent="0.25">
      <c r="M21" t="s">
        <v>8</v>
      </c>
      <c r="N21">
        <v>8.2200000000000006</v>
      </c>
      <c r="O21">
        <v>18081.53</v>
      </c>
      <c r="P21">
        <v>2518.5100000000002</v>
      </c>
      <c r="Q21">
        <f>P21+O21</f>
        <v>20600.04</v>
      </c>
      <c r="R21">
        <f>O21-P21</f>
        <v>15563.019999999999</v>
      </c>
      <c r="S21">
        <f>Q21-P21</f>
        <v>18081.53</v>
      </c>
      <c r="T21">
        <f>P21/Q21</f>
        <v>0.12225752959702992</v>
      </c>
      <c r="U21">
        <f>P21/O21</f>
        <v>0.13928633251721509</v>
      </c>
      <c r="W21" t="s">
        <v>28</v>
      </c>
    </row>
    <row r="22" spans="13:23" x14ac:dyDescent="0.25">
      <c r="M22" t="s">
        <v>16</v>
      </c>
      <c r="N22">
        <v>10.61</v>
      </c>
      <c r="O22">
        <v>24601.71</v>
      </c>
      <c r="P22">
        <v>3719.38</v>
      </c>
      <c r="Q22">
        <f>P22+O22</f>
        <v>28321.09</v>
      </c>
      <c r="R22">
        <f>O22-P22</f>
        <v>20882.329999999998</v>
      </c>
      <c r="S22">
        <f>Q22-P22</f>
        <v>24601.71</v>
      </c>
      <c r="T22">
        <f>P22/Q22</f>
        <v>0.1313289848660486</v>
      </c>
      <c r="U22">
        <f>P22/O22</f>
        <v>0.1511837998252967</v>
      </c>
      <c r="W22" t="s">
        <v>29</v>
      </c>
    </row>
    <row r="23" spans="13:23" x14ac:dyDescent="0.25">
      <c r="M23" t="s">
        <v>14</v>
      </c>
      <c r="N23">
        <v>17.670000000000002</v>
      </c>
      <c r="O23">
        <v>48728.53</v>
      </c>
      <c r="P23">
        <v>7884.52</v>
      </c>
      <c r="Q23">
        <f>P23+O23</f>
        <v>56613.05</v>
      </c>
      <c r="R23">
        <f>O23-P23</f>
        <v>40844.009999999995</v>
      </c>
      <c r="S23">
        <f>Q23-P23</f>
        <v>48728.53</v>
      </c>
      <c r="T23">
        <f>P23/Q23</f>
        <v>0.13927036257541325</v>
      </c>
      <c r="U23">
        <f>P23/O23</f>
        <v>0.16180500417311994</v>
      </c>
      <c r="W23" t="s">
        <v>30</v>
      </c>
    </row>
    <row r="24" spans="13:23" x14ac:dyDescent="0.25">
      <c r="M24" t="s">
        <v>4</v>
      </c>
      <c r="N24">
        <v>35.409999999999997</v>
      </c>
      <c r="O24">
        <v>91869.19</v>
      </c>
      <c r="P24">
        <v>15127.1</v>
      </c>
      <c r="Q24">
        <f>P24+O24</f>
        <v>106996.29000000001</v>
      </c>
      <c r="R24">
        <f>O24-P24</f>
        <v>76742.09</v>
      </c>
      <c r="S24">
        <f>Q24-P24</f>
        <v>91869.19</v>
      </c>
      <c r="T24">
        <f>P24/Q24</f>
        <v>0.14137966839784818</v>
      </c>
      <c r="U24">
        <f>P24/O24</f>
        <v>0.16465912021211898</v>
      </c>
      <c r="W24" t="s">
        <v>31</v>
      </c>
    </row>
    <row r="25" spans="13:23" x14ac:dyDescent="0.25">
      <c r="M25" t="s">
        <v>6</v>
      </c>
      <c r="N25">
        <v>1.1100000000000001</v>
      </c>
      <c r="O25">
        <v>1505.32</v>
      </c>
      <c r="P25">
        <v>248.61</v>
      </c>
      <c r="Q25">
        <f>P25+O25</f>
        <v>1753.9299999999998</v>
      </c>
      <c r="R25">
        <f>O25-P25</f>
        <v>1256.71</v>
      </c>
      <c r="S25">
        <f>Q25-P25</f>
        <v>1505.3199999999997</v>
      </c>
      <c r="T25">
        <f>P25/Q25</f>
        <v>0.1417445394057916</v>
      </c>
      <c r="U25">
        <f>P25/O25</f>
        <v>0.16515425291632346</v>
      </c>
      <c r="W25" t="s">
        <v>32</v>
      </c>
    </row>
    <row r="26" spans="13:23" x14ac:dyDescent="0.25">
      <c r="M26" t="s">
        <v>18</v>
      </c>
      <c r="N26">
        <v>4.72</v>
      </c>
      <c r="O26">
        <v>10680.7</v>
      </c>
      <c r="P26">
        <v>2141.5</v>
      </c>
      <c r="Q26">
        <f>P26+O26</f>
        <v>12822.2</v>
      </c>
      <c r="R26">
        <f>O26-P26</f>
        <v>8539.2000000000007</v>
      </c>
      <c r="S26">
        <f>Q26-P26</f>
        <v>10680.7</v>
      </c>
      <c r="T26">
        <f>P26/Q26</f>
        <v>0.16701502082325964</v>
      </c>
      <c r="U26">
        <f>P26/O26</f>
        <v>0.20050183976705646</v>
      </c>
      <c r="W26" t="s">
        <v>33</v>
      </c>
    </row>
    <row r="27" spans="13:23" x14ac:dyDescent="0.25">
      <c r="M27" t="s">
        <v>3</v>
      </c>
      <c r="N27">
        <v>76.540000000000006</v>
      </c>
      <c r="O27">
        <v>178826.43</v>
      </c>
      <c r="P27">
        <v>38679.83</v>
      </c>
      <c r="Q27">
        <f>P27+O27</f>
        <v>217506.26</v>
      </c>
      <c r="R27">
        <f>O27-P27</f>
        <v>140146.59999999998</v>
      </c>
      <c r="S27">
        <f>Q27-P27</f>
        <v>178826.43</v>
      </c>
      <c r="T27">
        <f>P27/Q27</f>
        <v>0.17783318052547084</v>
      </c>
      <c r="U27">
        <f>P27/O27</f>
        <v>0.21629817247931418</v>
      </c>
      <c r="W27" t="s">
        <v>34</v>
      </c>
    </row>
    <row r="28" spans="13:23" x14ac:dyDescent="0.25">
      <c r="M28" t="s">
        <v>17</v>
      </c>
      <c r="N28">
        <v>3.56</v>
      </c>
      <c r="O28">
        <v>4966.8500000000004</v>
      </c>
      <c r="P28">
        <v>1256.3699999999999</v>
      </c>
      <c r="Q28">
        <f>P28+O28</f>
        <v>6223.22</v>
      </c>
      <c r="R28">
        <f>O28-P28</f>
        <v>3710.4800000000005</v>
      </c>
      <c r="S28">
        <f>Q28-P28</f>
        <v>4966.8500000000004</v>
      </c>
      <c r="T28">
        <f>P28/Q28</f>
        <v>0.20188423356397489</v>
      </c>
      <c r="U28">
        <f>P28/O28</f>
        <v>0.25295106556469388</v>
      </c>
    </row>
    <row r="43" spans="9:14" x14ac:dyDescent="0.25">
      <c r="J43" t="s">
        <v>37</v>
      </c>
      <c r="K43" t="s">
        <v>38</v>
      </c>
      <c r="L43" t="s">
        <v>39</v>
      </c>
      <c r="M43" t="s">
        <v>1</v>
      </c>
      <c r="N43" t="s">
        <v>11</v>
      </c>
    </row>
    <row r="44" spans="9:14" x14ac:dyDescent="0.25">
      <c r="I44" t="s">
        <v>5</v>
      </c>
      <c r="J44">
        <v>426547.03</v>
      </c>
      <c r="K44">
        <f>J44-L44</f>
        <v>188828.11000000002</v>
      </c>
      <c r="L44">
        <v>237718.92</v>
      </c>
      <c r="M44">
        <v>33101.129999999997</v>
      </c>
      <c r="N44">
        <v>459648.16000000003</v>
      </c>
    </row>
    <row r="45" spans="9:14" x14ac:dyDescent="0.25">
      <c r="I45" t="s">
        <v>3</v>
      </c>
      <c r="J45">
        <v>178826.43</v>
      </c>
      <c r="K45">
        <f>J45-L45</f>
        <v>94144.31</v>
      </c>
      <c r="L45">
        <v>84682.12</v>
      </c>
      <c r="M45">
        <v>38679.83</v>
      </c>
      <c r="N45">
        <v>217506.26</v>
      </c>
    </row>
    <row r="46" spans="9:14" x14ac:dyDescent="0.25">
      <c r="I46" t="s">
        <v>4</v>
      </c>
      <c r="J46">
        <v>91869.19</v>
      </c>
      <c r="K46">
        <f>J46-L46</f>
        <v>46661.850000000006</v>
      </c>
      <c r="L46">
        <v>45207.34</v>
      </c>
      <c r="M46">
        <v>15127.1</v>
      </c>
      <c r="N46">
        <f>M46+J46</f>
        <v>106996.29000000001</v>
      </c>
    </row>
    <row r="47" spans="9:14" x14ac:dyDescent="0.25">
      <c r="I47" t="s">
        <v>15</v>
      </c>
      <c r="J47">
        <v>26331.34</v>
      </c>
      <c r="M47">
        <v>2187.5300000000002</v>
      </c>
      <c r="N47">
        <v>28518.87</v>
      </c>
    </row>
    <row r="48" spans="9:14" x14ac:dyDescent="0.25">
      <c r="I48" t="s">
        <v>9</v>
      </c>
      <c r="J48">
        <v>87127.76</v>
      </c>
      <c r="K48">
        <f>J48-L48</f>
        <v>66242.91</v>
      </c>
      <c r="L48">
        <v>20884.849999999999</v>
      </c>
      <c r="M48">
        <v>8601.23</v>
      </c>
      <c r="N48">
        <v>95728.989999999991</v>
      </c>
    </row>
    <row r="49" spans="9:14" x14ac:dyDescent="0.25">
      <c r="I49" t="s">
        <v>19</v>
      </c>
      <c r="J49">
        <v>8072.4</v>
      </c>
      <c r="K49">
        <f>J49-L49</f>
        <v>7078.74</v>
      </c>
      <c r="L49">
        <v>993.66</v>
      </c>
      <c r="M49">
        <v>1010.39</v>
      </c>
      <c r="N49">
        <v>9082.7899999999991</v>
      </c>
    </row>
    <row r="50" spans="9:14" x14ac:dyDescent="0.25">
      <c r="I50" t="s">
        <v>7</v>
      </c>
      <c r="J50">
        <v>8479.64</v>
      </c>
      <c r="K50">
        <f>J50-L50</f>
        <v>7907.48</v>
      </c>
      <c r="L50">
        <v>572.16</v>
      </c>
      <c r="M50">
        <v>1065.98</v>
      </c>
      <c r="N50">
        <v>9545.619999999999</v>
      </c>
    </row>
    <row r="51" spans="9:14" x14ac:dyDescent="0.25">
      <c r="I51" t="s">
        <v>8</v>
      </c>
      <c r="J51">
        <v>18081.53</v>
      </c>
      <c r="M51">
        <v>2518.5100000000002</v>
      </c>
      <c r="N51">
        <v>20600.04</v>
      </c>
    </row>
    <row r="52" spans="9:14" x14ac:dyDescent="0.25">
      <c r="I52" t="s">
        <v>16</v>
      </c>
      <c r="J52">
        <v>24601.71</v>
      </c>
      <c r="M52">
        <v>3719.38</v>
      </c>
      <c r="N52">
        <v>28321.09</v>
      </c>
    </row>
    <row r="53" spans="9:14" x14ac:dyDescent="0.25">
      <c r="I53" t="s">
        <v>14</v>
      </c>
      <c r="J53">
        <v>48728.53</v>
      </c>
      <c r="M53">
        <v>7884.52</v>
      </c>
      <c r="N53">
        <v>56613.05</v>
      </c>
    </row>
    <row r="54" spans="9:14" x14ac:dyDescent="0.25">
      <c r="I54" t="s">
        <v>6</v>
      </c>
      <c r="J54">
        <v>1505.32</v>
      </c>
      <c r="K54">
        <f>J54-L54</f>
        <v>1142.76</v>
      </c>
      <c r="L54">
        <v>362.56</v>
      </c>
      <c r="M54">
        <v>248.61</v>
      </c>
      <c r="N54">
        <v>1753.9299999999998</v>
      </c>
    </row>
    <row r="55" spans="9:14" x14ac:dyDescent="0.25">
      <c r="I55" t="s">
        <v>18</v>
      </c>
      <c r="J55">
        <v>10680.7</v>
      </c>
      <c r="M55">
        <v>2141.5</v>
      </c>
      <c r="N55">
        <v>12822.2</v>
      </c>
    </row>
    <row r="56" spans="9:14" x14ac:dyDescent="0.25">
      <c r="I56" t="s">
        <v>17</v>
      </c>
      <c r="J56">
        <v>4966.8500000000004</v>
      </c>
      <c r="M56">
        <v>1256.3699999999999</v>
      </c>
      <c r="N56">
        <v>6223.22</v>
      </c>
    </row>
    <row r="57" spans="9:14" x14ac:dyDescent="0.25">
      <c r="I57" t="s">
        <v>10</v>
      </c>
      <c r="J57">
        <v>81149.13</v>
      </c>
      <c r="M57">
        <v>5175.8500000000004</v>
      </c>
      <c r="N57">
        <v>86324.98000000001</v>
      </c>
    </row>
  </sheetData>
  <sortState ref="S15:AB28">
    <sortCondition ref="AA15:AA2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163"/>
  <sheetViews>
    <sheetView workbookViewId="0">
      <selection activeCell="R9" sqref="R9"/>
    </sheetView>
  </sheetViews>
  <sheetFormatPr defaultRowHeight="15" x14ac:dyDescent="0.25"/>
  <sheetData>
    <row r="2" spans="5:14" x14ac:dyDescent="0.25">
      <c r="F2" t="s">
        <v>4</v>
      </c>
      <c r="G2" t="s">
        <v>3</v>
      </c>
      <c r="H2" t="s">
        <v>5</v>
      </c>
    </row>
    <row r="3" spans="5:14" x14ac:dyDescent="0.25">
      <c r="E3">
        <v>1</v>
      </c>
      <c r="F3">
        <v>1.2249680000000001</v>
      </c>
      <c r="G3">
        <v>2.0162300000000002</v>
      </c>
      <c r="H3">
        <v>0.18207100000000001</v>
      </c>
      <c r="L3" t="s">
        <v>4</v>
      </c>
      <c r="M3" t="s">
        <v>3</v>
      </c>
      <c r="N3" t="s">
        <v>5</v>
      </c>
    </row>
    <row r="4" spans="5:14" x14ac:dyDescent="0.25">
      <c r="E4">
        <f>E3+1</f>
        <v>2</v>
      </c>
      <c r="F4">
        <v>1.10311</v>
      </c>
      <c r="G4">
        <v>2.0079539999999998</v>
      </c>
      <c r="H4">
        <v>0.18900900000000001</v>
      </c>
      <c r="L4">
        <v>1.128801175</v>
      </c>
      <c r="M4">
        <v>0.8138838312500003</v>
      </c>
      <c r="N4">
        <v>8.4544918749999948E-2</v>
      </c>
    </row>
    <row r="5" spans="5:14" x14ac:dyDescent="0.25">
      <c r="E5">
        <f t="shared" ref="E5:E68" si="0">E4+1</f>
        <v>3</v>
      </c>
      <c r="F5">
        <v>1.13598</v>
      </c>
      <c r="G5">
        <v>1.9287240000000001</v>
      </c>
      <c r="H5">
        <v>0.166627</v>
      </c>
      <c r="L5">
        <v>3.3083520437499958</v>
      </c>
      <c r="M5">
        <v>1.4638642187499999</v>
      </c>
      <c r="N5">
        <v>0.33034708750000008</v>
      </c>
    </row>
    <row r="6" spans="5:14" x14ac:dyDescent="0.25">
      <c r="E6">
        <f t="shared" si="0"/>
        <v>4</v>
      </c>
      <c r="F6">
        <v>1.0917300000000001</v>
      </c>
      <c r="G6">
        <v>1.847083</v>
      </c>
      <c r="H6">
        <v>0.143092</v>
      </c>
    </row>
    <row r="7" spans="5:14" x14ac:dyDescent="0.25">
      <c r="E7">
        <f t="shared" si="0"/>
        <v>5</v>
      </c>
      <c r="F7">
        <v>1.0505119999999999</v>
      </c>
      <c r="G7">
        <v>1.9031670000000001</v>
      </c>
      <c r="H7">
        <v>0.12623899999999999</v>
      </c>
    </row>
    <row r="8" spans="5:14" x14ac:dyDescent="0.25">
      <c r="E8">
        <f t="shared" si="0"/>
        <v>6</v>
      </c>
      <c r="F8">
        <v>0.99590100000000004</v>
      </c>
      <c r="G8">
        <v>1.7322120000000001</v>
      </c>
      <c r="H8">
        <v>9.2340000000000005E-2</v>
      </c>
    </row>
    <row r="9" spans="5:14" x14ac:dyDescent="0.25">
      <c r="E9">
        <f t="shared" si="0"/>
        <v>7</v>
      </c>
      <c r="F9">
        <v>0.94706500000000005</v>
      </c>
      <c r="G9">
        <v>1.6817230000000001</v>
      </c>
      <c r="H9">
        <v>7.2878999999999999E-2</v>
      </c>
    </row>
    <row r="10" spans="5:14" x14ac:dyDescent="0.25">
      <c r="E10">
        <f t="shared" si="0"/>
        <v>8</v>
      </c>
      <c r="F10">
        <v>0.97478799999999999</v>
      </c>
      <c r="G10">
        <v>1.446421</v>
      </c>
      <c r="H10">
        <v>4.1612000000000003E-2</v>
      </c>
    </row>
    <row r="11" spans="5:14" x14ac:dyDescent="0.25">
      <c r="E11">
        <f t="shared" si="0"/>
        <v>9</v>
      </c>
      <c r="F11">
        <v>0.97478799999999999</v>
      </c>
      <c r="G11">
        <v>1.1904589999999999</v>
      </c>
      <c r="H11">
        <v>2.9364999999999999E-2</v>
      </c>
    </row>
    <row r="12" spans="5:14" x14ac:dyDescent="0.25">
      <c r="E12">
        <f t="shared" si="0"/>
        <v>10</v>
      </c>
      <c r="F12">
        <v>0.92829200000000001</v>
      </c>
      <c r="G12">
        <v>1.0072380000000001</v>
      </c>
      <c r="H12">
        <v>1.6542000000000001E-2</v>
      </c>
    </row>
    <row r="13" spans="5:14" x14ac:dyDescent="0.25">
      <c r="E13">
        <f t="shared" si="0"/>
        <v>11</v>
      </c>
      <c r="F13">
        <v>0.99566200000000005</v>
      </c>
      <c r="G13">
        <v>0.81862800000000002</v>
      </c>
      <c r="H13">
        <v>1.8193999999999998E-2</v>
      </c>
    </row>
    <row r="14" spans="5:14" x14ac:dyDescent="0.25">
      <c r="E14">
        <f t="shared" si="0"/>
        <v>12</v>
      </c>
      <c r="F14">
        <v>0.98584400000000005</v>
      </c>
      <c r="G14">
        <v>0.65503800000000001</v>
      </c>
      <c r="H14">
        <v>3.737E-2</v>
      </c>
    </row>
    <row r="15" spans="5:14" x14ac:dyDescent="0.25">
      <c r="E15">
        <f t="shared" si="0"/>
        <v>13</v>
      </c>
      <c r="F15">
        <v>1.065752</v>
      </c>
      <c r="G15">
        <v>0.51025699999999996</v>
      </c>
      <c r="H15">
        <v>5.3527999999999999E-2</v>
      </c>
    </row>
    <row r="16" spans="5:14" x14ac:dyDescent="0.25">
      <c r="E16">
        <f t="shared" si="0"/>
        <v>14</v>
      </c>
      <c r="F16">
        <v>1.1622539999999999</v>
      </c>
      <c r="G16">
        <v>0.45224900000000001</v>
      </c>
      <c r="H16">
        <v>6.4360000000000001E-2</v>
      </c>
    </row>
    <row r="17" spans="5:8" x14ac:dyDescent="0.25">
      <c r="E17">
        <f t="shared" si="0"/>
        <v>15</v>
      </c>
      <c r="F17">
        <v>1.1188149999999999</v>
      </c>
      <c r="G17">
        <v>0.465669</v>
      </c>
      <c r="H17">
        <v>9.7822999999999993E-2</v>
      </c>
    </row>
    <row r="18" spans="5:8" x14ac:dyDescent="0.25">
      <c r="E18">
        <f t="shared" si="0"/>
        <v>16</v>
      </c>
      <c r="F18">
        <v>1.1188149999999999</v>
      </c>
      <c r="G18">
        <v>0.52568700000000002</v>
      </c>
      <c r="H18">
        <v>0.118477</v>
      </c>
    </row>
    <row r="19" spans="5:8" x14ac:dyDescent="0.25">
      <c r="E19">
        <f t="shared" si="0"/>
        <v>17</v>
      </c>
      <c r="F19">
        <v>1.1419729999999999</v>
      </c>
      <c r="G19">
        <v>0.62785199999999997</v>
      </c>
      <c r="H19">
        <v>0.15847700000000001</v>
      </c>
    </row>
    <row r="20" spans="5:8" x14ac:dyDescent="0.25">
      <c r="E20">
        <f t="shared" si="0"/>
        <v>18</v>
      </c>
      <c r="F20">
        <v>1.1941470000000001</v>
      </c>
      <c r="G20">
        <v>0.77957100000000001</v>
      </c>
      <c r="H20">
        <v>0.15182499999999999</v>
      </c>
    </row>
    <row r="21" spans="5:8" x14ac:dyDescent="0.25">
      <c r="E21">
        <f t="shared" si="0"/>
        <v>19</v>
      </c>
      <c r="F21">
        <v>1.4817260000000001</v>
      </c>
      <c r="G21">
        <v>0.75596399999999997</v>
      </c>
      <c r="H21">
        <v>0.11059099999999999</v>
      </c>
    </row>
    <row r="22" spans="5:8" x14ac:dyDescent="0.25">
      <c r="E22">
        <f t="shared" si="0"/>
        <v>20</v>
      </c>
      <c r="F22">
        <v>1.694132</v>
      </c>
      <c r="G22">
        <v>0.59298200000000001</v>
      </c>
      <c r="H22">
        <v>0.159446</v>
      </c>
    </row>
    <row r="23" spans="5:8" x14ac:dyDescent="0.25">
      <c r="E23">
        <f t="shared" si="0"/>
        <v>21</v>
      </c>
      <c r="F23">
        <v>1.0428599999999999</v>
      </c>
      <c r="G23">
        <v>1.706448</v>
      </c>
      <c r="H23">
        <v>0.14718000000000001</v>
      </c>
    </row>
    <row r="24" spans="5:8" x14ac:dyDescent="0.25">
      <c r="E24">
        <f t="shared" si="0"/>
        <v>22</v>
      </c>
      <c r="F24">
        <v>1.10311</v>
      </c>
      <c r="G24">
        <v>1.8072809999999999</v>
      </c>
      <c r="H24">
        <v>0.14899499999999999</v>
      </c>
    </row>
    <row r="25" spans="5:8" x14ac:dyDescent="0.25">
      <c r="E25">
        <f t="shared" si="0"/>
        <v>23</v>
      </c>
      <c r="F25">
        <v>1.0683499999999999</v>
      </c>
      <c r="G25">
        <v>1.861186</v>
      </c>
      <c r="H25">
        <v>0.15909300000000001</v>
      </c>
    </row>
    <row r="26" spans="5:8" x14ac:dyDescent="0.25">
      <c r="E26">
        <f t="shared" si="0"/>
        <v>24</v>
      </c>
      <c r="F26">
        <v>1.0683499999999999</v>
      </c>
      <c r="G26">
        <v>1.8438570000000001</v>
      </c>
      <c r="H26">
        <v>0.152619</v>
      </c>
    </row>
    <row r="27" spans="5:8" x14ac:dyDescent="0.25">
      <c r="E27">
        <f t="shared" si="0"/>
        <v>25</v>
      </c>
      <c r="F27">
        <v>1.0917300000000001</v>
      </c>
      <c r="G27">
        <v>1.8718669999999999</v>
      </c>
      <c r="H27">
        <v>0.15562500000000001</v>
      </c>
    </row>
    <row r="28" spans="5:8" x14ac:dyDescent="0.25">
      <c r="E28">
        <f t="shared" si="0"/>
        <v>26</v>
      </c>
      <c r="F28">
        <v>0.99590100000000004</v>
      </c>
      <c r="G28">
        <v>1.6726529999999999</v>
      </c>
      <c r="H28">
        <v>0.140294</v>
      </c>
    </row>
    <row r="29" spans="5:8" x14ac:dyDescent="0.25">
      <c r="E29">
        <f t="shared" si="0"/>
        <v>27</v>
      </c>
      <c r="F29">
        <v>0.94706500000000005</v>
      </c>
      <c r="G29">
        <v>1.5456540000000001</v>
      </c>
      <c r="H29">
        <v>0.12737899999999999</v>
      </c>
    </row>
    <row r="30" spans="5:8" x14ac:dyDescent="0.25">
      <c r="E30">
        <f t="shared" si="0"/>
        <v>28</v>
      </c>
      <c r="F30">
        <v>0.96602200000000005</v>
      </c>
      <c r="G30">
        <v>1.4388209999999999</v>
      </c>
      <c r="H30">
        <v>0.111356</v>
      </c>
    </row>
    <row r="31" spans="5:8" x14ac:dyDescent="0.25">
      <c r="E31">
        <f t="shared" si="0"/>
        <v>29</v>
      </c>
      <c r="F31">
        <v>0.96602200000000005</v>
      </c>
      <c r="G31">
        <v>1.2303329999999999</v>
      </c>
      <c r="H31">
        <v>9.1929999999999998E-2</v>
      </c>
    </row>
    <row r="32" spans="5:8" x14ac:dyDescent="0.25">
      <c r="E32">
        <f t="shared" si="0"/>
        <v>30</v>
      </c>
      <c r="F32">
        <v>0.93506900000000004</v>
      </c>
      <c r="G32">
        <v>1.0311250000000001</v>
      </c>
      <c r="H32">
        <v>7.6327000000000006E-2</v>
      </c>
    </row>
    <row r="33" spans="5:8" x14ac:dyDescent="0.25">
      <c r="E33">
        <f t="shared" si="0"/>
        <v>31</v>
      </c>
      <c r="F33">
        <v>0.91791599999999995</v>
      </c>
      <c r="G33">
        <v>0.90783999999999998</v>
      </c>
      <c r="H33">
        <v>5.8103000000000002E-2</v>
      </c>
    </row>
    <row r="34" spans="5:8" x14ac:dyDescent="0.25">
      <c r="E34">
        <f t="shared" si="0"/>
        <v>32</v>
      </c>
      <c r="F34">
        <v>0.93425400000000003</v>
      </c>
      <c r="G34">
        <v>0.69925700000000002</v>
      </c>
      <c r="H34">
        <v>4.6553999999999998E-2</v>
      </c>
    </row>
    <row r="35" spans="5:8" x14ac:dyDescent="0.25">
      <c r="E35">
        <f t="shared" si="0"/>
        <v>33</v>
      </c>
      <c r="F35">
        <v>0.93425400000000003</v>
      </c>
      <c r="G35">
        <v>0.61710399999999999</v>
      </c>
      <c r="H35">
        <v>3.9071000000000002E-2</v>
      </c>
    </row>
    <row r="36" spans="5:8" x14ac:dyDescent="0.25">
      <c r="E36">
        <f t="shared" si="0"/>
        <v>34</v>
      </c>
      <c r="F36">
        <v>1.0205390000000001</v>
      </c>
      <c r="G36">
        <v>0.56754099999999996</v>
      </c>
      <c r="H36">
        <v>5.1957999999999997E-2</v>
      </c>
    </row>
    <row r="37" spans="5:8" x14ac:dyDescent="0.25">
      <c r="E37">
        <f t="shared" si="0"/>
        <v>35</v>
      </c>
      <c r="F37">
        <v>1.013439</v>
      </c>
      <c r="G37">
        <v>0.55893999999999999</v>
      </c>
      <c r="H37">
        <v>6.5773999999999999E-2</v>
      </c>
    </row>
    <row r="38" spans="5:8" x14ac:dyDescent="0.25">
      <c r="E38">
        <f t="shared" si="0"/>
        <v>36</v>
      </c>
      <c r="F38">
        <v>1.066964</v>
      </c>
      <c r="G38">
        <v>0.61225700000000005</v>
      </c>
      <c r="H38">
        <v>8.7627999999999998E-2</v>
      </c>
    </row>
    <row r="39" spans="5:8" x14ac:dyDescent="0.25">
      <c r="E39">
        <f t="shared" si="0"/>
        <v>37</v>
      </c>
      <c r="F39">
        <v>1.1419729999999999</v>
      </c>
      <c r="G39">
        <v>0.582986</v>
      </c>
      <c r="H39">
        <v>9.4661999999999996E-2</v>
      </c>
    </row>
    <row r="40" spans="5:8" x14ac:dyDescent="0.25">
      <c r="E40">
        <f t="shared" si="0"/>
        <v>38</v>
      </c>
      <c r="F40">
        <v>1.1419729999999999</v>
      </c>
      <c r="G40">
        <v>0.67578400000000005</v>
      </c>
      <c r="H40">
        <v>0.104016</v>
      </c>
    </row>
    <row r="41" spans="5:8" x14ac:dyDescent="0.25">
      <c r="E41">
        <f t="shared" si="0"/>
        <v>39</v>
      </c>
      <c r="F41">
        <v>1.1419729999999999</v>
      </c>
      <c r="G41">
        <v>0.63480999999999999</v>
      </c>
      <c r="H41">
        <v>0.114579</v>
      </c>
    </row>
    <row r="42" spans="5:8" x14ac:dyDescent="0.25">
      <c r="E42">
        <f t="shared" si="0"/>
        <v>40</v>
      </c>
      <c r="F42">
        <v>1.3540719999999999</v>
      </c>
      <c r="G42">
        <v>0.43701200000000001</v>
      </c>
      <c r="H42">
        <v>6.9453000000000001E-2</v>
      </c>
    </row>
    <row r="43" spans="5:8" x14ac:dyDescent="0.25">
      <c r="E43">
        <f t="shared" si="0"/>
        <v>41</v>
      </c>
      <c r="F43">
        <v>1.0428599999999999</v>
      </c>
      <c r="G43">
        <v>0.78042800000000001</v>
      </c>
      <c r="H43">
        <v>2.5904E-2</v>
      </c>
    </row>
    <row r="44" spans="5:8" x14ac:dyDescent="0.25">
      <c r="E44">
        <f t="shared" si="0"/>
        <v>42</v>
      </c>
      <c r="F44">
        <v>1.0428599999999999</v>
      </c>
      <c r="G44">
        <v>1.330308</v>
      </c>
      <c r="H44">
        <v>3.0927E-2</v>
      </c>
    </row>
    <row r="45" spans="5:8" x14ac:dyDescent="0.25">
      <c r="E45">
        <f t="shared" si="0"/>
        <v>43</v>
      </c>
      <c r="F45">
        <v>1.10311</v>
      </c>
      <c r="G45">
        <v>1.574884</v>
      </c>
      <c r="H45">
        <v>2.2349000000000001E-2</v>
      </c>
    </row>
    <row r="46" spans="5:8" x14ac:dyDescent="0.25">
      <c r="E46">
        <f t="shared" si="0"/>
        <v>44</v>
      </c>
      <c r="F46">
        <v>1.0683499999999999</v>
      </c>
      <c r="G46">
        <v>1.595996</v>
      </c>
      <c r="H46">
        <v>1.9744999999999999E-2</v>
      </c>
    </row>
    <row r="47" spans="5:8" x14ac:dyDescent="0.25">
      <c r="E47">
        <f t="shared" si="0"/>
        <v>45</v>
      </c>
      <c r="F47">
        <v>1.0683499999999999</v>
      </c>
      <c r="G47">
        <v>1.564816</v>
      </c>
      <c r="H47">
        <v>1.1892E-2</v>
      </c>
    </row>
    <row r="48" spans="5:8" x14ac:dyDescent="0.25">
      <c r="E48">
        <f t="shared" si="0"/>
        <v>46</v>
      </c>
      <c r="F48">
        <v>0.99590100000000004</v>
      </c>
      <c r="G48">
        <v>1.4533579999999999</v>
      </c>
      <c r="H48">
        <v>9.5259999999999997E-3</v>
      </c>
    </row>
    <row r="49" spans="5:8" x14ac:dyDescent="0.25">
      <c r="E49">
        <f t="shared" si="0"/>
        <v>47</v>
      </c>
      <c r="F49">
        <v>0.99590100000000004</v>
      </c>
      <c r="G49">
        <v>1.3082800000000001</v>
      </c>
      <c r="H49">
        <v>6.1529999999999996E-3</v>
      </c>
    </row>
    <row r="50" spans="5:8" x14ac:dyDescent="0.25">
      <c r="E50">
        <f t="shared" si="0"/>
        <v>48</v>
      </c>
      <c r="F50">
        <v>0.94706500000000005</v>
      </c>
      <c r="G50">
        <v>1.098422</v>
      </c>
      <c r="H50">
        <v>5.1549999999999999E-3</v>
      </c>
    </row>
    <row r="51" spans="5:8" x14ac:dyDescent="0.25">
      <c r="E51">
        <f t="shared" si="0"/>
        <v>49</v>
      </c>
      <c r="F51">
        <v>0.96602200000000005</v>
      </c>
      <c r="G51">
        <v>0.99687000000000003</v>
      </c>
      <c r="H51">
        <v>1.0383E-2</v>
      </c>
    </row>
    <row r="52" spans="5:8" x14ac:dyDescent="0.25">
      <c r="E52">
        <f t="shared" si="0"/>
        <v>50</v>
      </c>
      <c r="F52">
        <v>0.97478799999999999</v>
      </c>
      <c r="G52">
        <v>0.91369599999999995</v>
      </c>
      <c r="H52">
        <v>1.2949E-2</v>
      </c>
    </row>
    <row r="53" spans="5:8" x14ac:dyDescent="0.25">
      <c r="E53">
        <f t="shared" si="0"/>
        <v>51</v>
      </c>
      <c r="F53">
        <v>0.92829200000000001</v>
      </c>
      <c r="G53">
        <v>0.86105500000000001</v>
      </c>
      <c r="H53">
        <v>1.9366999999999999E-2</v>
      </c>
    </row>
    <row r="54" spans="5:8" x14ac:dyDescent="0.25">
      <c r="E54">
        <f t="shared" si="0"/>
        <v>52</v>
      </c>
      <c r="F54">
        <v>0.91671400000000003</v>
      </c>
      <c r="G54">
        <v>0.78139599999999998</v>
      </c>
      <c r="H54">
        <v>2.0926E-2</v>
      </c>
    </row>
    <row r="55" spans="5:8" x14ac:dyDescent="0.25">
      <c r="E55">
        <f t="shared" si="0"/>
        <v>53</v>
      </c>
      <c r="F55">
        <v>0.93425400000000003</v>
      </c>
      <c r="G55">
        <v>0.78016399999999997</v>
      </c>
      <c r="H55">
        <v>2.4801E-2</v>
      </c>
    </row>
    <row r="56" spans="5:8" x14ac:dyDescent="0.25">
      <c r="E56">
        <f t="shared" si="0"/>
        <v>54</v>
      </c>
      <c r="F56">
        <v>0.98584400000000005</v>
      </c>
      <c r="G56">
        <v>0.69402299999999995</v>
      </c>
      <c r="H56">
        <v>2.6078E-2</v>
      </c>
    </row>
    <row r="57" spans="5:8" x14ac:dyDescent="0.25">
      <c r="E57">
        <f t="shared" si="0"/>
        <v>55</v>
      </c>
      <c r="F57">
        <v>1.065752</v>
      </c>
      <c r="G57">
        <v>0.68723800000000002</v>
      </c>
      <c r="H57">
        <v>3.6631999999999998E-2</v>
      </c>
    </row>
    <row r="58" spans="5:8" x14ac:dyDescent="0.25">
      <c r="E58">
        <f t="shared" si="0"/>
        <v>56</v>
      </c>
      <c r="F58">
        <v>1.1622539999999999</v>
      </c>
      <c r="G58">
        <v>0.63676699999999997</v>
      </c>
      <c r="H58">
        <v>3.9690999999999997E-2</v>
      </c>
    </row>
    <row r="59" spans="5:8" x14ac:dyDescent="0.25">
      <c r="E59">
        <f t="shared" si="0"/>
        <v>57</v>
      </c>
      <c r="F59">
        <v>1.1188149999999999</v>
      </c>
      <c r="G59">
        <v>0.55743100000000001</v>
      </c>
      <c r="H59">
        <v>3.9051000000000002E-2</v>
      </c>
    </row>
    <row r="60" spans="5:8" x14ac:dyDescent="0.25">
      <c r="E60">
        <f t="shared" si="0"/>
        <v>58</v>
      </c>
      <c r="F60">
        <v>1.1419729999999999</v>
      </c>
      <c r="G60">
        <v>0.45468700000000001</v>
      </c>
      <c r="H60">
        <v>3.1955999999999998E-2</v>
      </c>
    </row>
    <row r="61" spans="5:8" x14ac:dyDescent="0.25">
      <c r="E61">
        <f t="shared" si="0"/>
        <v>59</v>
      </c>
      <c r="F61">
        <v>1.1419729999999999</v>
      </c>
      <c r="G61">
        <v>0.38799600000000001</v>
      </c>
      <c r="H61">
        <v>3.3648999999999998E-2</v>
      </c>
    </row>
    <row r="62" spans="5:8" x14ac:dyDescent="0.25">
      <c r="E62">
        <f t="shared" si="0"/>
        <v>60</v>
      </c>
      <c r="F62">
        <v>1.1419729999999999</v>
      </c>
      <c r="G62">
        <v>0.19276399999999999</v>
      </c>
      <c r="H62">
        <v>5.6951000000000002E-2</v>
      </c>
    </row>
    <row r="63" spans="5:8" x14ac:dyDescent="0.25">
      <c r="E63">
        <f t="shared" si="0"/>
        <v>61</v>
      </c>
      <c r="F63">
        <v>1.2249680000000001</v>
      </c>
      <c r="G63">
        <v>0.770092</v>
      </c>
      <c r="H63">
        <v>0.17383599999999999</v>
      </c>
    </row>
    <row r="64" spans="5:8" x14ac:dyDescent="0.25">
      <c r="E64">
        <f t="shared" si="0"/>
        <v>62</v>
      </c>
      <c r="F64">
        <v>1.10311</v>
      </c>
      <c r="G64">
        <v>0.83340700000000001</v>
      </c>
      <c r="H64">
        <v>0.172407</v>
      </c>
    </row>
    <row r="65" spans="5:8" x14ac:dyDescent="0.25">
      <c r="E65">
        <f t="shared" si="0"/>
        <v>63</v>
      </c>
      <c r="F65">
        <v>1.10311</v>
      </c>
      <c r="G65">
        <v>0.94061899999999998</v>
      </c>
      <c r="H65">
        <v>0.17216000000000001</v>
      </c>
    </row>
    <row r="66" spans="5:8" x14ac:dyDescent="0.25">
      <c r="E66">
        <f t="shared" si="0"/>
        <v>64</v>
      </c>
      <c r="F66">
        <v>1.10311</v>
      </c>
      <c r="G66">
        <v>0.90929000000000004</v>
      </c>
      <c r="H66">
        <v>0.16475300000000001</v>
      </c>
    </row>
    <row r="67" spans="5:8" x14ac:dyDescent="0.25">
      <c r="E67">
        <f t="shared" si="0"/>
        <v>65</v>
      </c>
      <c r="F67">
        <v>1.13598</v>
      </c>
      <c r="G67">
        <v>1.0490060000000001</v>
      </c>
      <c r="H67">
        <v>0.15795600000000001</v>
      </c>
    </row>
    <row r="68" spans="5:8" x14ac:dyDescent="0.25">
      <c r="E68">
        <f t="shared" si="0"/>
        <v>66</v>
      </c>
      <c r="F68">
        <v>0.99590100000000004</v>
      </c>
      <c r="G68">
        <v>0.89181699999999997</v>
      </c>
      <c r="H68">
        <v>0.137403</v>
      </c>
    </row>
    <row r="69" spans="5:8" x14ac:dyDescent="0.25">
      <c r="E69">
        <f t="shared" ref="E69:E132" si="1">E68+1</f>
        <v>67</v>
      </c>
      <c r="F69">
        <v>0.99590100000000004</v>
      </c>
      <c r="G69">
        <v>0.89470300000000003</v>
      </c>
      <c r="H69">
        <v>0.124877</v>
      </c>
    </row>
    <row r="70" spans="5:8" x14ac:dyDescent="0.25">
      <c r="E70">
        <f t="shared" si="1"/>
        <v>68</v>
      </c>
      <c r="F70">
        <v>0.94706500000000005</v>
      </c>
      <c r="G70">
        <v>0.891594</v>
      </c>
      <c r="H70">
        <v>9.5618999999999996E-2</v>
      </c>
    </row>
    <row r="71" spans="5:8" x14ac:dyDescent="0.25">
      <c r="E71">
        <f t="shared" si="1"/>
        <v>69</v>
      </c>
      <c r="F71">
        <v>0.99838000000000005</v>
      </c>
      <c r="G71">
        <v>0.77961199999999997</v>
      </c>
      <c r="H71">
        <v>7.8722E-2</v>
      </c>
    </row>
    <row r="72" spans="5:8" x14ac:dyDescent="0.25">
      <c r="E72">
        <f t="shared" si="1"/>
        <v>70</v>
      </c>
      <c r="F72">
        <v>0.97478799999999999</v>
      </c>
      <c r="G72">
        <v>0.87804599999999999</v>
      </c>
      <c r="H72">
        <v>6.0654E-2</v>
      </c>
    </row>
    <row r="73" spans="5:8" x14ac:dyDescent="0.25">
      <c r="E73">
        <f t="shared" si="1"/>
        <v>71</v>
      </c>
      <c r="F73">
        <v>0.97478799999999999</v>
      </c>
      <c r="G73">
        <v>0.83338900000000005</v>
      </c>
      <c r="H73">
        <v>4.0250000000000001E-2</v>
      </c>
    </row>
    <row r="74" spans="5:8" x14ac:dyDescent="0.25">
      <c r="E74">
        <f t="shared" si="1"/>
        <v>72</v>
      </c>
      <c r="F74">
        <v>0.92829200000000001</v>
      </c>
      <c r="G74">
        <v>0.80621299999999996</v>
      </c>
      <c r="H74">
        <v>2.6425000000000001E-2</v>
      </c>
    </row>
    <row r="75" spans="5:8" x14ac:dyDescent="0.25">
      <c r="E75">
        <f t="shared" si="1"/>
        <v>73</v>
      </c>
      <c r="F75">
        <v>1.021593</v>
      </c>
      <c r="G75">
        <v>0.76761999999999997</v>
      </c>
      <c r="H75">
        <v>2.4684999999999999E-2</v>
      </c>
    </row>
    <row r="76" spans="5:8" x14ac:dyDescent="0.25">
      <c r="E76">
        <f t="shared" si="1"/>
        <v>74</v>
      </c>
      <c r="F76">
        <v>1.0176270000000001</v>
      </c>
      <c r="G76">
        <v>0.69503000000000004</v>
      </c>
      <c r="H76">
        <v>3.5132999999999998E-2</v>
      </c>
    </row>
    <row r="77" spans="5:8" x14ac:dyDescent="0.25">
      <c r="E77">
        <f t="shared" si="1"/>
        <v>75</v>
      </c>
      <c r="F77">
        <v>1.065752</v>
      </c>
      <c r="G77">
        <v>0.64744100000000004</v>
      </c>
      <c r="H77">
        <v>5.5206999999999999E-2</v>
      </c>
    </row>
    <row r="78" spans="5:8" x14ac:dyDescent="0.25">
      <c r="E78">
        <f t="shared" si="1"/>
        <v>76</v>
      </c>
      <c r="F78">
        <v>1.232883</v>
      </c>
      <c r="G78">
        <v>0.60573399999999999</v>
      </c>
      <c r="H78">
        <v>8.0418000000000003E-2</v>
      </c>
    </row>
    <row r="79" spans="5:8" x14ac:dyDescent="0.25">
      <c r="E79">
        <f t="shared" si="1"/>
        <v>77</v>
      </c>
      <c r="F79">
        <v>1.1622539999999999</v>
      </c>
      <c r="G79">
        <v>0.51837100000000003</v>
      </c>
      <c r="H79">
        <v>8.7063000000000001E-2</v>
      </c>
    </row>
    <row r="80" spans="5:8" x14ac:dyDescent="0.25">
      <c r="E80">
        <f t="shared" si="1"/>
        <v>78</v>
      </c>
      <c r="F80">
        <v>1.1188149999999999</v>
      </c>
      <c r="G80">
        <v>0.51008500000000001</v>
      </c>
      <c r="H80">
        <v>9.9431000000000005E-2</v>
      </c>
    </row>
    <row r="81" spans="5:8" x14ac:dyDescent="0.25">
      <c r="E81">
        <f t="shared" si="1"/>
        <v>79</v>
      </c>
      <c r="F81">
        <v>1.1188149999999999</v>
      </c>
      <c r="G81">
        <v>0.54315400000000003</v>
      </c>
      <c r="H81">
        <v>0.114567</v>
      </c>
    </row>
    <row r="82" spans="5:8" x14ac:dyDescent="0.25">
      <c r="E82">
        <f t="shared" si="1"/>
        <v>80</v>
      </c>
      <c r="F82">
        <v>1.1188149999999999</v>
      </c>
      <c r="G82">
        <v>0.64820699999999998</v>
      </c>
      <c r="H82">
        <v>9.7901000000000002E-2</v>
      </c>
    </row>
    <row r="83" spans="5:8" x14ac:dyDescent="0.25">
      <c r="E83">
        <f t="shared" si="1"/>
        <v>81</v>
      </c>
      <c r="F83">
        <v>1.2249680000000001</v>
      </c>
      <c r="G83">
        <v>0.70053500000000002</v>
      </c>
      <c r="H83">
        <v>0.195269</v>
      </c>
    </row>
    <row r="84" spans="5:8" x14ac:dyDescent="0.25">
      <c r="E84">
        <f t="shared" si="1"/>
        <v>82</v>
      </c>
      <c r="F84">
        <v>1.29169</v>
      </c>
      <c r="G84">
        <v>0.887266</v>
      </c>
      <c r="H84">
        <v>0.20716000000000001</v>
      </c>
    </row>
    <row r="85" spans="5:8" x14ac:dyDescent="0.25">
      <c r="E85">
        <f t="shared" si="1"/>
        <v>83</v>
      </c>
      <c r="F85">
        <v>1.29169</v>
      </c>
      <c r="G85">
        <v>0.86119000000000001</v>
      </c>
      <c r="H85">
        <v>0.206734</v>
      </c>
    </row>
    <row r="86" spans="5:8" x14ac:dyDescent="0.25">
      <c r="E86">
        <f t="shared" si="1"/>
        <v>84</v>
      </c>
      <c r="F86">
        <v>1.373818</v>
      </c>
      <c r="G86">
        <v>1.0058609999999999</v>
      </c>
      <c r="H86">
        <v>0.17126</v>
      </c>
    </row>
    <row r="87" spans="5:8" x14ac:dyDescent="0.25">
      <c r="E87">
        <f t="shared" si="1"/>
        <v>85</v>
      </c>
      <c r="F87">
        <v>1.373818</v>
      </c>
      <c r="G87">
        <v>0.74558400000000002</v>
      </c>
      <c r="H87">
        <v>0.17057600000000001</v>
      </c>
    </row>
    <row r="88" spans="5:8" x14ac:dyDescent="0.25">
      <c r="E88">
        <f t="shared" si="1"/>
        <v>86</v>
      </c>
      <c r="F88">
        <v>1.200102</v>
      </c>
      <c r="G88">
        <v>0.95087200000000005</v>
      </c>
      <c r="H88">
        <v>0.131517</v>
      </c>
    </row>
    <row r="89" spans="5:8" x14ac:dyDescent="0.25">
      <c r="E89">
        <f t="shared" si="1"/>
        <v>87</v>
      </c>
      <c r="F89">
        <v>1.0341610000000001</v>
      </c>
      <c r="G89">
        <v>0.78321399999999997</v>
      </c>
      <c r="H89">
        <v>9.4814999999999997E-2</v>
      </c>
    </row>
    <row r="90" spans="5:8" x14ac:dyDescent="0.25">
      <c r="E90">
        <f t="shared" si="1"/>
        <v>88</v>
      </c>
      <c r="F90">
        <v>1.0228079999999999</v>
      </c>
      <c r="G90">
        <v>0.67463099999999998</v>
      </c>
      <c r="H90">
        <v>5.4969999999999998E-2</v>
      </c>
    </row>
    <row r="91" spans="5:8" x14ac:dyDescent="0.25">
      <c r="E91">
        <f t="shared" si="1"/>
        <v>89</v>
      </c>
      <c r="F91">
        <v>0.99961100000000003</v>
      </c>
      <c r="G91">
        <v>0.53182200000000002</v>
      </c>
      <c r="H91">
        <v>4.4144999999999997E-2</v>
      </c>
    </row>
    <row r="92" spans="5:8" x14ac:dyDescent="0.25">
      <c r="E92">
        <f t="shared" si="1"/>
        <v>90</v>
      </c>
      <c r="F92">
        <v>0.99961100000000003</v>
      </c>
      <c r="G92">
        <v>0.62584700000000004</v>
      </c>
      <c r="H92">
        <v>4.3354999999999998E-2</v>
      </c>
    </row>
    <row r="93" spans="5:8" x14ac:dyDescent="0.25">
      <c r="E93">
        <f t="shared" si="1"/>
        <v>91</v>
      </c>
      <c r="F93">
        <v>1.000043</v>
      </c>
      <c r="G93">
        <v>0.50152300000000005</v>
      </c>
      <c r="H93">
        <v>3.8408999999999999E-2</v>
      </c>
    </row>
    <row r="94" spans="5:8" x14ac:dyDescent="0.25">
      <c r="E94">
        <f t="shared" si="1"/>
        <v>92</v>
      </c>
      <c r="F94">
        <v>1.000316</v>
      </c>
      <c r="G94">
        <v>0.46632600000000002</v>
      </c>
      <c r="H94">
        <v>5.1652000000000003E-2</v>
      </c>
    </row>
    <row r="95" spans="5:8" x14ac:dyDescent="0.25">
      <c r="E95">
        <f t="shared" si="1"/>
        <v>93</v>
      </c>
      <c r="F95">
        <v>1.0740559999999999</v>
      </c>
      <c r="G95">
        <v>0.45572000000000001</v>
      </c>
      <c r="H95">
        <v>7.1734999999999993E-2</v>
      </c>
    </row>
    <row r="96" spans="5:8" x14ac:dyDescent="0.25">
      <c r="E96">
        <f t="shared" si="1"/>
        <v>94</v>
      </c>
      <c r="F96">
        <v>1.0740559999999999</v>
      </c>
      <c r="G96">
        <v>0.48549799999999999</v>
      </c>
      <c r="H96">
        <v>9.1686000000000004E-2</v>
      </c>
    </row>
    <row r="97" spans="5:8" x14ac:dyDescent="0.25">
      <c r="E97">
        <f t="shared" si="1"/>
        <v>95</v>
      </c>
      <c r="F97">
        <v>1.179792</v>
      </c>
      <c r="G97">
        <v>0.53812800000000005</v>
      </c>
      <c r="H97">
        <v>0.123071</v>
      </c>
    </row>
    <row r="98" spans="5:8" x14ac:dyDescent="0.25">
      <c r="E98">
        <f t="shared" si="1"/>
        <v>96</v>
      </c>
      <c r="F98">
        <v>1.232883</v>
      </c>
      <c r="G98">
        <v>0.63925699999999996</v>
      </c>
      <c r="H98">
        <v>0.138622</v>
      </c>
    </row>
    <row r="99" spans="5:8" x14ac:dyDescent="0.25">
      <c r="E99">
        <f t="shared" si="1"/>
        <v>97</v>
      </c>
      <c r="F99">
        <v>1.120689</v>
      </c>
      <c r="G99">
        <v>0.62832100000000002</v>
      </c>
      <c r="H99">
        <v>0.161714</v>
      </c>
    </row>
    <row r="100" spans="5:8" x14ac:dyDescent="0.25">
      <c r="E100">
        <f t="shared" si="1"/>
        <v>98</v>
      </c>
      <c r="F100">
        <v>1.2321139999999999</v>
      </c>
      <c r="G100">
        <v>0.844912</v>
      </c>
      <c r="H100">
        <v>0.177479</v>
      </c>
    </row>
    <row r="101" spans="5:8" x14ac:dyDescent="0.25">
      <c r="E101">
        <f t="shared" si="1"/>
        <v>99</v>
      </c>
      <c r="F101">
        <v>1.2386349999999999</v>
      </c>
      <c r="G101">
        <v>0.96186400000000005</v>
      </c>
      <c r="H101">
        <v>0.172788</v>
      </c>
    </row>
    <row r="102" spans="5:8" x14ac:dyDescent="0.25">
      <c r="E102">
        <f t="shared" si="1"/>
        <v>100</v>
      </c>
      <c r="F102">
        <v>1.2762709999999999</v>
      </c>
      <c r="G102">
        <v>0.965696</v>
      </c>
      <c r="H102">
        <v>0.15351899999999999</v>
      </c>
    </row>
    <row r="103" spans="5:8" x14ac:dyDescent="0.25">
      <c r="E103">
        <f t="shared" si="1"/>
        <v>101</v>
      </c>
      <c r="F103">
        <v>1.4436789999999999</v>
      </c>
      <c r="G103">
        <v>0.73107100000000003</v>
      </c>
      <c r="H103">
        <v>0.10327799999999999</v>
      </c>
    </row>
    <row r="104" spans="5:8" x14ac:dyDescent="0.25">
      <c r="E104">
        <f t="shared" si="1"/>
        <v>102</v>
      </c>
      <c r="F104">
        <v>1.373818</v>
      </c>
      <c r="G104">
        <v>1.0142770000000001</v>
      </c>
      <c r="H104">
        <v>9.0565000000000007E-2</v>
      </c>
    </row>
    <row r="105" spans="5:8" x14ac:dyDescent="0.25">
      <c r="E105">
        <f t="shared" si="1"/>
        <v>103</v>
      </c>
      <c r="F105">
        <v>1.373818</v>
      </c>
      <c r="G105">
        <v>1.115189</v>
      </c>
      <c r="H105">
        <v>8.6868000000000001E-2</v>
      </c>
    </row>
    <row r="106" spans="5:8" x14ac:dyDescent="0.25">
      <c r="E106">
        <f t="shared" si="1"/>
        <v>104</v>
      </c>
      <c r="F106">
        <v>1.373818</v>
      </c>
      <c r="G106">
        <v>0.87770199999999998</v>
      </c>
      <c r="H106">
        <v>9.9696000000000007E-2</v>
      </c>
    </row>
    <row r="107" spans="5:8" x14ac:dyDescent="0.25">
      <c r="E107">
        <f t="shared" si="1"/>
        <v>105</v>
      </c>
      <c r="F107">
        <v>1.200102</v>
      </c>
      <c r="G107">
        <v>0.60019999999999996</v>
      </c>
      <c r="H107">
        <v>8.2671999999999995E-2</v>
      </c>
    </row>
    <row r="108" spans="5:8" x14ac:dyDescent="0.25">
      <c r="E108">
        <f t="shared" si="1"/>
        <v>106</v>
      </c>
      <c r="F108">
        <v>1.0169809999999999</v>
      </c>
      <c r="G108">
        <v>0.65677300000000005</v>
      </c>
      <c r="H108">
        <v>8.1748000000000001E-2</v>
      </c>
    </row>
    <row r="109" spans="5:8" x14ac:dyDescent="0.25">
      <c r="E109">
        <f t="shared" si="1"/>
        <v>107</v>
      </c>
      <c r="F109">
        <v>1.0228079999999999</v>
      </c>
      <c r="G109">
        <v>0.496643</v>
      </c>
      <c r="H109">
        <v>7.4910000000000004E-2</v>
      </c>
    </row>
    <row r="110" spans="5:8" x14ac:dyDescent="0.25">
      <c r="E110">
        <f t="shared" si="1"/>
        <v>108</v>
      </c>
      <c r="F110">
        <v>1.000043</v>
      </c>
      <c r="G110">
        <v>0.52452600000000005</v>
      </c>
      <c r="H110">
        <v>6.7909999999999998E-2</v>
      </c>
    </row>
    <row r="111" spans="5:8" x14ac:dyDescent="0.25">
      <c r="E111">
        <f t="shared" si="1"/>
        <v>109</v>
      </c>
      <c r="F111">
        <v>1.000043</v>
      </c>
      <c r="G111">
        <v>0.31013200000000002</v>
      </c>
      <c r="H111">
        <v>6.3374E-2</v>
      </c>
    </row>
    <row r="112" spans="5:8" x14ac:dyDescent="0.25">
      <c r="E112">
        <f t="shared" si="1"/>
        <v>110</v>
      </c>
      <c r="F112">
        <v>1.000316</v>
      </c>
      <c r="G112">
        <v>0.37345</v>
      </c>
      <c r="H112">
        <v>6.6819000000000003E-2</v>
      </c>
    </row>
    <row r="113" spans="5:8" x14ac:dyDescent="0.25">
      <c r="E113">
        <f t="shared" si="1"/>
        <v>111</v>
      </c>
      <c r="F113">
        <v>1.0740559999999999</v>
      </c>
      <c r="G113">
        <v>0.289296</v>
      </c>
      <c r="H113">
        <v>6.9350999999999996E-2</v>
      </c>
    </row>
    <row r="114" spans="5:8" x14ac:dyDescent="0.25">
      <c r="E114">
        <f t="shared" si="1"/>
        <v>112</v>
      </c>
      <c r="F114">
        <v>1.0740559999999999</v>
      </c>
      <c r="G114">
        <v>0.25159100000000001</v>
      </c>
      <c r="H114">
        <v>7.7873999999999999E-2</v>
      </c>
    </row>
    <row r="115" spans="5:8" x14ac:dyDescent="0.25">
      <c r="E115">
        <f t="shared" si="1"/>
        <v>113</v>
      </c>
      <c r="F115">
        <v>1.179792</v>
      </c>
      <c r="G115">
        <v>0.33894800000000003</v>
      </c>
      <c r="H115">
        <v>7.9802999999999999E-2</v>
      </c>
    </row>
    <row r="116" spans="5:8" x14ac:dyDescent="0.25">
      <c r="E116">
        <f t="shared" si="1"/>
        <v>114</v>
      </c>
      <c r="F116">
        <v>1.232883</v>
      </c>
      <c r="G116">
        <v>0.33284900000000001</v>
      </c>
      <c r="H116">
        <v>8.5172999999999999E-2</v>
      </c>
    </row>
    <row r="117" spans="5:8" x14ac:dyDescent="0.25">
      <c r="E117">
        <f t="shared" si="1"/>
        <v>115</v>
      </c>
      <c r="F117">
        <v>1.2321139999999999</v>
      </c>
      <c r="G117">
        <v>0.358178</v>
      </c>
      <c r="H117">
        <v>9.7037999999999999E-2</v>
      </c>
    </row>
    <row r="118" spans="5:8" x14ac:dyDescent="0.25">
      <c r="E118">
        <f t="shared" si="1"/>
        <v>116</v>
      </c>
      <c r="F118">
        <v>1.2386349999999999</v>
      </c>
      <c r="G118">
        <v>0.41831800000000002</v>
      </c>
      <c r="H118">
        <v>9.3717999999999996E-2</v>
      </c>
    </row>
    <row r="119" spans="5:8" x14ac:dyDescent="0.25">
      <c r="E119">
        <f t="shared" si="1"/>
        <v>117</v>
      </c>
      <c r="F119">
        <v>1.2386349999999999</v>
      </c>
      <c r="G119">
        <v>0.44276100000000002</v>
      </c>
      <c r="H119">
        <v>0.102172</v>
      </c>
    </row>
    <row r="120" spans="5:8" x14ac:dyDescent="0.25">
      <c r="E120">
        <f t="shared" si="1"/>
        <v>118</v>
      </c>
      <c r="F120">
        <v>1.2762709999999999</v>
      </c>
      <c r="G120">
        <v>0.617865</v>
      </c>
      <c r="H120">
        <v>0.104273</v>
      </c>
    </row>
    <row r="121" spans="5:8" x14ac:dyDescent="0.25">
      <c r="E121">
        <f t="shared" si="1"/>
        <v>119</v>
      </c>
      <c r="F121">
        <v>1.2762709999999999</v>
      </c>
      <c r="G121">
        <v>0.58819999999999995</v>
      </c>
      <c r="H121">
        <v>0.100276</v>
      </c>
    </row>
    <row r="122" spans="5:8" x14ac:dyDescent="0.25">
      <c r="E122">
        <f t="shared" si="1"/>
        <v>120</v>
      </c>
      <c r="F122">
        <v>1.2762709999999999</v>
      </c>
      <c r="G122">
        <v>0.50368000000000002</v>
      </c>
      <c r="H122">
        <v>0.153028</v>
      </c>
    </row>
    <row r="123" spans="5:8" x14ac:dyDescent="0.25">
      <c r="E123">
        <f t="shared" si="1"/>
        <v>121</v>
      </c>
      <c r="F123">
        <v>1.4436789999999999</v>
      </c>
      <c r="G123">
        <v>0.93512399999999996</v>
      </c>
      <c r="H123">
        <v>7.1169999999999997E-2</v>
      </c>
    </row>
    <row r="124" spans="5:8" x14ac:dyDescent="0.25">
      <c r="E124">
        <f t="shared" si="1"/>
        <v>122</v>
      </c>
      <c r="F124">
        <v>1.29169</v>
      </c>
      <c r="G124">
        <v>0.70283099999999998</v>
      </c>
      <c r="H124">
        <v>8.0213000000000007E-2</v>
      </c>
    </row>
    <row r="125" spans="5:8" x14ac:dyDescent="0.25">
      <c r="E125">
        <f t="shared" si="1"/>
        <v>123</v>
      </c>
      <c r="F125">
        <v>1.373818</v>
      </c>
      <c r="G125">
        <v>0.80491400000000002</v>
      </c>
      <c r="H125">
        <v>9.1296000000000002E-2</v>
      </c>
    </row>
    <row r="126" spans="5:8" x14ac:dyDescent="0.25">
      <c r="E126">
        <f t="shared" si="1"/>
        <v>124</v>
      </c>
      <c r="F126">
        <v>1.373818</v>
      </c>
      <c r="G126">
        <v>0.74189899999999998</v>
      </c>
      <c r="H126">
        <v>9.6837999999999994E-2</v>
      </c>
    </row>
    <row r="127" spans="5:8" x14ac:dyDescent="0.25">
      <c r="E127">
        <f t="shared" si="1"/>
        <v>125</v>
      </c>
      <c r="F127">
        <v>1.090967</v>
      </c>
      <c r="G127">
        <v>0.58000200000000002</v>
      </c>
      <c r="H127">
        <v>9.6955E-2</v>
      </c>
    </row>
    <row r="128" spans="5:8" x14ac:dyDescent="0.25">
      <c r="E128">
        <f t="shared" si="1"/>
        <v>126</v>
      </c>
      <c r="F128">
        <v>1.037525</v>
      </c>
      <c r="G128">
        <v>0.49456099999999997</v>
      </c>
      <c r="H128">
        <v>9.5117999999999994E-2</v>
      </c>
    </row>
    <row r="129" spans="5:8" x14ac:dyDescent="0.25">
      <c r="E129">
        <f t="shared" si="1"/>
        <v>127</v>
      </c>
      <c r="F129">
        <v>1.0228079999999999</v>
      </c>
      <c r="G129">
        <v>0.42524000000000001</v>
      </c>
      <c r="H129">
        <v>9.3534000000000006E-2</v>
      </c>
    </row>
    <row r="130" spans="5:8" x14ac:dyDescent="0.25">
      <c r="E130">
        <f t="shared" si="1"/>
        <v>128</v>
      </c>
      <c r="F130">
        <v>0.99961100000000003</v>
      </c>
      <c r="G130">
        <v>0.39398899999999998</v>
      </c>
      <c r="H130">
        <v>8.8562000000000002E-2</v>
      </c>
    </row>
    <row r="131" spans="5:8" x14ac:dyDescent="0.25">
      <c r="E131">
        <f t="shared" si="1"/>
        <v>129</v>
      </c>
      <c r="F131">
        <v>0.99961100000000003</v>
      </c>
      <c r="G131">
        <v>0.44760699999999998</v>
      </c>
      <c r="H131">
        <v>8.0288999999999999E-2</v>
      </c>
    </row>
    <row r="132" spans="5:8" x14ac:dyDescent="0.25">
      <c r="E132">
        <f t="shared" si="1"/>
        <v>130</v>
      </c>
      <c r="F132">
        <v>1.0010600000000001</v>
      </c>
      <c r="G132">
        <v>0.32609199999999999</v>
      </c>
      <c r="H132">
        <v>7.6077000000000006E-2</v>
      </c>
    </row>
    <row r="133" spans="5:8" x14ac:dyDescent="0.25">
      <c r="E133">
        <f t="shared" ref="E133:E196" si="2">E132+1</f>
        <v>131</v>
      </c>
      <c r="F133">
        <v>1.0740559999999999</v>
      </c>
      <c r="G133">
        <v>0.33855800000000003</v>
      </c>
      <c r="H133">
        <v>6.8487000000000006E-2</v>
      </c>
    </row>
    <row r="134" spans="5:8" x14ac:dyDescent="0.25">
      <c r="E134">
        <f t="shared" si="2"/>
        <v>132</v>
      </c>
      <c r="F134">
        <v>1.0740559999999999</v>
      </c>
      <c r="G134">
        <v>0.28422199999999997</v>
      </c>
      <c r="H134">
        <v>6.5529000000000004E-2</v>
      </c>
    </row>
    <row r="135" spans="5:8" x14ac:dyDescent="0.25">
      <c r="E135">
        <f t="shared" si="2"/>
        <v>133</v>
      </c>
      <c r="F135">
        <v>1.232883</v>
      </c>
      <c r="G135">
        <v>0.313309</v>
      </c>
      <c r="H135">
        <v>5.7169999999999999E-2</v>
      </c>
    </row>
    <row r="136" spans="5:8" x14ac:dyDescent="0.25">
      <c r="E136">
        <f t="shared" si="2"/>
        <v>134</v>
      </c>
      <c r="F136">
        <v>1.1622539999999999</v>
      </c>
      <c r="G136">
        <v>0.28010299999999999</v>
      </c>
      <c r="H136">
        <v>5.6721000000000001E-2</v>
      </c>
    </row>
    <row r="137" spans="5:8" x14ac:dyDescent="0.25">
      <c r="E137">
        <f t="shared" si="2"/>
        <v>135</v>
      </c>
      <c r="F137">
        <v>1.2321139999999999</v>
      </c>
      <c r="G137">
        <v>0.230878</v>
      </c>
      <c r="H137">
        <v>6.4538999999999999E-2</v>
      </c>
    </row>
    <row r="138" spans="5:8" x14ac:dyDescent="0.25">
      <c r="E138">
        <f t="shared" si="2"/>
        <v>136</v>
      </c>
      <c r="F138">
        <v>1.1188149999999999</v>
      </c>
      <c r="G138">
        <v>0.224135</v>
      </c>
      <c r="H138">
        <v>6.0474E-2</v>
      </c>
    </row>
    <row r="139" spans="5:8" x14ac:dyDescent="0.25">
      <c r="E139">
        <f t="shared" si="2"/>
        <v>137</v>
      </c>
      <c r="F139">
        <v>1.2348300000000001</v>
      </c>
      <c r="G139">
        <v>0.300402</v>
      </c>
      <c r="H139">
        <v>5.2967E-2</v>
      </c>
    </row>
    <row r="140" spans="5:8" x14ac:dyDescent="0.25">
      <c r="E140">
        <f t="shared" si="2"/>
        <v>138</v>
      </c>
      <c r="F140">
        <v>1.2348300000000001</v>
      </c>
      <c r="G140">
        <v>0.33709899999999998</v>
      </c>
      <c r="H140">
        <v>4.6766000000000002E-2</v>
      </c>
    </row>
    <row r="141" spans="5:8" x14ac:dyDescent="0.25">
      <c r="E141">
        <f t="shared" si="2"/>
        <v>139</v>
      </c>
      <c r="F141">
        <v>1.3540920000000001</v>
      </c>
      <c r="G141">
        <v>0.416738</v>
      </c>
      <c r="H141">
        <v>3.8033999999999998E-2</v>
      </c>
    </row>
    <row r="142" spans="5:8" x14ac:dyDescent="0.25">
      <c r="E142">
        <f t="shared" si="2"/>
        <v>140</v>
      </c>
      <c r="F142">
        <v>1.511674</v>
      </c>
      <c r="G142">
        <v>0.47480099999999997</v>
      </c>
      <c r="H142">
        <v>1.1272000000000001E-2</v>
      </c>
    </row>
    <row r="143" spans="5:8" x14ac:dyDescent="0.25">
      <c r="E143">
        <f t="shared" si="2"/>
        <v>141</v>
      </c>
      <c r="F143">
        <v>1.4436789999999999</v>
      </c>
      <c r="G143">
        <v>1.640212</v>
      </c>
      <c r="H143">
        <v>0.165824</v>
      </c>
    </row>
    <row r="144" spans="5:8" x14ac:dyDescent="0.25">
      <c r="E144">
        <f t="shared" si="2"/>
        <v>142</v>
      </c>
      <c r="F144">
        <v>1.4436789999999999</v>
      </c>
      <c r="G144">
        <v>1.5590520000000001</v>
      </c>
      <c r="H144">
        <v>0.14618900000000001</v>
      </c>
    </row>
    <row r="145" spans="5:8" x14ac:dyDescent="0.25">
      <c r="E145">
        <f t="shared" si="2"/>
        <v>143</v>
      </c>
      <c r="F145">
        <v>1.373818</v>
      </c>
      <c r="G145">
        <v>1.558664</v>
      </c>
      <c r="H145">
        <v>0.124847</v>
      </c>
    </row>
    <row r="146" spans="5:8" x14ac:dyDescent="0.25">
      <c r="E146">
        <f t="shared" si="2"/>
        <v>144</v>
      </c>
      <c r="F146">
        <v>1.373818</v>
      </c>
      <c r="G146">
        <v>1.3410709999999999</v>
      </c>
      <c r="H146">
        <v>0.109985</v>
      </c>
    </row>
    <row r="147" spans="5:8" x14ac:dyDescent="0.25">
      <c r="E147">
        <f t="shared" si="2"/>
        <v>145</v>
      </c>
      <c r="F147">
        <v>1.373818</v>
      </c>
      <c r="G147">
        <v>1.253636</v>
      </c>
      <c r="H147">
        <v>8.4871000000000002E-2</v>
      </c>
    </row>
    <row r="148" spans="5:8" x14ac:dyDescent="0.25">
      <c r="E148">
        <f t="shared" si="2"/>
        <v>146</v>
      </c>
      <c r="F148">
        <v>1.3367929999999999</v>
      </c>
      <c r="G148">
        <v>1.112525</v>
      </c>
      <c r="H148">
        <v>7.3631000000000002E-2</v>
      </c>
    </row>
    <row r="149" spans="5:8" x14ac:dyDescent="0.25">
      <c r="E149">
        <f t="shared" si="2"/>
        <v>147</v>
      </c>
      <c r="F149">
        <v>1.065215</v>
      </c>
      <c r="G149">
        <v>1.030762</v>
      </c>
      <c r="H149">
        <v>6.1567999999999998E-2</v>
      </c>
    </row>
    <row r="150" spans="5:8" x14ac:dyDescent="0.25">
      <c r="E150">
        <f t="shared" si="2"/>
        <v>148</v>
      </c>
      <c r="F150">
        <v>1.000043</v>
      </c>
      <c r="G150">
        <v>0.90977300000000005</v>
      </c>
      <c r="H150">
        <v>5.5308999999999997E-2</v>
      </c>
    </row>
    <row r="151" spans="5:8" x14ac:dyDescent="0.25">
      <c r="E151">
        <f t="shared" si="2"/>
        <v>149</v>
      </c>
      <c r="F151">
        <v>1.000043</v>
      </c>
      <c r="G151">
        <v>0.81988899999999998</v>
      </c>
      <c r="H151">
        <v>4.4006000000000003E-2</v>
      </c>
    </row>
    <row r="152" spans="5:8" x14ac:dyDescent="0.25">
      <c r="E152">
        <f t="shared" si="2"/>
        <v>150</v>
      </c>
      <c r="F152">
        <v>1.000043</v>
      </c>
      <c r="G152">
        <v>0.68510499999999996</v>
      </c>
      <c r="H152">
        <v>3.4393E-2</v>
      </c>
    </row>
    <row r="153" spans="5:8" x14ac:dyDescent="0.25">
      <c r="E153">
        <f t="shared" si="2"/>
        <v>151</v>
      </c>
      <c r="F153">
        <v>1.0853139999999999</v>
      </c>
      <c r="G153">
        <v>0.59234799999999999</v>
      </c>
      <c r="H153">
        <v>2.2547999999999999E-2</v>
      </c>
    </row>
    <row r="154" spans="5:8" x14ac:dyDescent="0.25">
      <c r="E154">
        <f t="shared" si="2"/>
        <v>152</v>
      </c>
      <c r="F154">
        <v>1.0740559999999999</v>
      </c>
      <c r="G154">
        <v>0.49580299999999999</v>
      </c>
      <c r="H154">
        <v>1.0283E-2</v>
      </c>
    </row>
    <row r="155" spans="5:8" x14ac:dyDescent="0.25">
      <c r="E155">
        <f t="shared" si="2"/>
        <v>153</v>
      </c>
      <c r="F155">
        <v>1.0753900000000001</v>
      </c>
      <c r="G155">
        <v>0.43460500000000002</v>
      </c>
      <c r="H155">
        <v>5.9690000000000003E-3</v>
      </c>
    </row>
    <row r="156" spans="5:8" x14ac:dyDescent="0.25">
      <c r="E156">
        <f t="shared" si="2"/>
        <v>154</v>
      </c>
      <c r="F156">
        <v>1.2053780000000001</v>
      </c>
      <c r="G156">
        <v>0.39352300000000001</v>
      </c>
      <c r="H156">
        <v>1.7878999999999999E-2</v>
      </c>
    </row>
    <row r="157" spans="5:8" x14ac:dyDescent="0.25">
      <c r="E157">
        <f t="shared" si="2"/>
        <v>155</v>
      </c>
      <c r="F157">
        <v>1.133837</v>
      </c>
      <c r="G157">
        <v>0.338258</v>
      </c>
      <c r="H157">
        <v>2.9051E-2</v>
      </c>
    </row>
    <row r="158" spans="5:8" x14ac:dyDescent="0.25">
      <c r="E158">
        <f t="shared" si="2"/>
        <v>156</v>
      </c>
      <c r="F158">
        <v>1.189907</v>
      </c>
      <c r="G158">
        <v>0.40689799999999998</v>
      </c>
      <c r="H158">
        <v>4.5002E-2</v>
      </c>
    </row>
    <row r="159" spans="5:8" x14ac:dyDescent="0.25">
      <c r="E159">
        <f t="shared" si="2"/>
        <v>157</v>
      </c>
      <c r="F159">
        <v>1.323469</v>
      </c>
      <c r="G159">
        <v>0.48560900000000001</v>
      </c>
      <c r="H159">
        <v>4.8677999999999999E-2</v>
      </c>
    </row>
    <row r="160" spans="5:8" x14ac:dyDescent="0.25">
      <c r="E160">
        <f t="shared" si="2"/>
        <v>158</v>
      </c>
      <c r="F160">
        <v>1.323469</v>
      </c>
      <c r="G160">
        <v>0.61846100000000004</v>
      </c>
      <c r="H160">
        <v>6.0592E-2</v>
      </c>
    </row>
    <row r="161" spans="5:8" x14ac:dyDescent="0.25">
      <c r="E161">
        <f t="shared" si="2"/>
        <v>159</v>
      </c>
      <c r="F161">
        <v>1.2762709999999999</v>
      </c>
      <c r="G161">
        <v>0.65927100000000005</v>
      </c>
      <c r="H161">
        <v>7.0219000000000004E-2</v>
      </c>
    </row>
    <row r="162" spans="5:8" x14ac:dyDescent="0.25">
      <c r="E162">
        <f t="shared" si="2"/>
        <v>160</v>
      </c>
      <c r="F162">
        <v>1.177327</v>
      </c>
      <c r="G162">
        <v>0.42585499999999998</v>
      </c>
      <c r="H162">
        <v>8.7294999999999998E-2</v>
      </c>
    </row>
    <row r="163" spans="5:8" x14ac:dyDescent="0.25">
      <c r="F163">
        <f>AVERAGE(F3:F162)</f>
        <v>1.128801175</v>
      </c>
      <c r="G163">
        <f t="shared" ref="G163:H163" si="3">AVERAGE(G3:G162)</f>
        <v>0.8138838312500003</v>
      </c>
      <c r="H163">
        <f t="shared" si="3"/>
        <v>8.4544918749999948E-2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Cook</dc:creator>
  <cp:lastModifiedBy>John Cook</cp:lastModifiedBy>
  <dcterms:created xsi:type="dcterms:W3CDTF">2017-11-09T07:00:26Z</dcterms:created>
  <dcterms:modified xsi:type="dcterms:W3CDTF">2017-11-27T09:28:13Z</dcterms:modified>
</cp:coreProperties>
</file>