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AA_Research\AA_Australia\A_ARCproject\Cloud\ARC2017\RESEARCH_Product\Data\"/>
    </mc:Choice>
  </mc:AlternateContent>
  <xr:revisionPtr revIDLastSave="0" documentId="13_ncr:1_{F51A98D8-88B2-4C41-8F4F-E4A11449AC95}" xr6:coauthVersionLast="44" xr6:coauthVersionMax="44" xr10:uidLastSave="{00000000-0000-0000-0000-000000000000}"/>
  <bookViews>
    <workbookView xWindow="-120" yWindow="-120" windowWidth="29040" windowHeight="15840" xr2:uid="{19F5BC04-4770-4B9C-BDEB-03B05C2FDA94}"/>
  </bookViews>
  <sheets>
    <sheet name="Looku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69" i="1" l="1"/>
  <c r="B269" i="1"/>
  <c r="D269" i="1" s="1"/>
  <c r="F268" i="1"/>
  <c r="B268" i="1"/>
  <c r="D268" i="1" s="1"/>
  <c r="F267" i="1"/>
  <c r="B267" i="1"/>
  <c r="D267" i="1" s="1"/>
  <c r="F266" i="1"/>
  <c r="B266" i="1"/>
  <c r="D266" i="1" s="1"/>
  <c r="F265" i="1"/>
  <c r="B265" i="1"/>
  <c r="D265" i="1" s="1"/>
  <c r="F264" i="1"/>
  <c r="B264" i="1"/>
  <c r="D264" i="1" s="1"/>
  <c r="F263" i="1"/>
  <c r="B263" i="1"/>
  <c r="D263" i="1" s="1"/>
  <c r="F262" i="1"/>
  <c r="B262" i="1"/>
  <c r="D262" i="1" s="1"/>
  <c r="F261" i="1"/>
  <c r="B261" i="1"/>
  <c r="D261" i="1" s="1"/>
  <c r="F260" i="1"/>
  <c r="D260" i="1"/>
  <c r="B260" i="1"/>
  <c r="F259" i="1"/>
  <c r="B259" i="1"/>
  <c r="D259" i="1" s="1"/>
  <c r="F258" i="1"/>
  <c r="B258" i="1"/>
  <c r="D258" i="1" s="1"/>
  <c r="F257" i="1"/>
  <c r="B257" i="1"/>
  <c r="D257" i="1" s="1"/>
  <c r="F256" i="1"/>
  <c r="B256" i="1"/>
  <c r="D256" i="1" s="1"/>
  <c r="F255" i="1"/>
  <c r="B255" i="1"/>
  <c r="D255" i="1" s="1"/>
  <c r="F254" i="1"/>
  <c r="B254" i="1"/>
  <c r="D254" i="1" s="1"/>
  <c r="F253" i="1"/>
  <c r="B253" i="1"/>
  <c r="D253" i="1" s="1"/>
  <c r="F252" i="1"/>
  <c r="B252" i="1"/>
  <c r="D252" i="1" s="1"/>
  <c r="F251" i="1"/>
  <c r="B251" i="1"/>
  <c r="D251" i="1" s="1"/>
  <c r="F250" i="1"/>
  <c r="D250" i="1"/>
  <c r="B250" i="1"/>
  <c r="F249" i="1"/>
  <c r="B249" i="1"/>
  <c r="D249" i="1" s="1"/>
  <c r="F248" i="1"/>
  <c r="B248" i="1"/>
  <c r="D248" i="1" s="1"/>
  <c r="F247" i="1"/>
  <c r="B247" i="1"/>
  <c r="D247" i="1" s="1"/>
  <c r="F246" i="1"/>
  <c r="B246" i="1"/>
  <c r="D246" i="1" s="1"/>
  <c r="F245" i="1"/>
  <c r="B245" i="1"/>
  <c r="D245" i="1" s="1"/>
  <c r="F244" i="1"/>
  <c r="D244" i="1"/>
  <c r="B244" i="1"/>
  <c r="F243" i="1"/>
  <c r="B243" i="1"/>
  <c r="D243" i="1" s="1"/>
  <c r="F242" i="1"/>
  <c r="B242" i="1"/>
  <c r="D242" i="1" s="1"/>
  <c r="F241" i="1"/>
  <c r="B241" i="1"/>
  <c r="D241" i="1" s="1"/>
  <c r="F240" i="1"/>
  <c r="B240" i="1"/>
  <c r="D240" i="1" s="1"/>
  <c r="F239" i="1"/>
  <c r="B239" i="1"/>
  <c r="D239" i="1" s="1"/>
  <c r="F238" i="1"/>
  <c r="B238" i="1"/>
  <c r="D238" i="1" s="1"/>
  <c r="F237" i="1"/>
  <c r="B237" i="1"/>
  <c r="D237" i="1" s="1"/>
  <c r="F236" i="1"/>
  <c r="B236" i="1"/>
  <c r="D236" i="1" s="1"/>
  <c r="F235" i="1"/>
  <c r="B235" i="1"/>
  <c r="D235" i="1" s="1"/>
  <c r="F234" i="1"/>
  <c r="D234" i="1"/>
  <c r="B234" i="1"/>
  <c r="F233" i="1"/>
  <c r="B233" i="1"/>
  <c r="D233" i="1" s="1"/>
  <c r="F232" i="1"/>
  <c r="B232" i="1"/>
  <c r="D232" i="1" s="1"/>
  <c r="F231" i="1"/>
  <c r="B231" i="1"/>
  <c r="D231" i="1" s="1"/>
  <c r="F230" i="1"/>
  <c r="B230" i="1"/>
  <c r="D230" i="1" s="1"/>
  <c r="F229" i="1"/>
  <c r="B229" i="1"/>
  <c r="D229" i="1" s="1"/>
  <c r="F228" i="1"/>
  <c r="D228" i="1"/>
  <c r="B228" i="1"/>
  <c r="F227" i="1"/>
  <c r="B227" i="1"/>
  <c r="D227" i="1" s="1"/>
  <c r="F226" i="1"/>
  <c r="D226" i="1"/>
  <c r="B226" i="1"/>
  <c r="F225" i="1"/>
  <c r="B225" i="1"/>
  <c r="D225" i="1" s="1"/>
  <c r="F224" i="1"/>
  <c r="B224" i="1"/>
  <c r="D224" i="1" s="1"/>
  <c r="F223" i="1"/>
  <c r="B223" i="1"/>
  <c r="D223" i="1" s="1"/>
  <c r="F222" i="1"/>
  <c r="B222" i="1"/>
  <c r="D222" i="1" s="1"/>
  <c r="F221" i="1"/>
  <c r="B221" i="1"/>
  <c r="D221" i="1" s="1"/>
  <c r="F220" i="1"/>
  <c r="B220" i="1"/>
  <c r="D220" i="1" s="1"/>
  <c r="F219" i="1"/>
  <c r="B219" i="1"/>
  <c r="D219" i="1" s="1"/>
  <c r="F218" i="1"/>
  <c r="D218" i="1"/>
  <c r="B218" i="1"/>
  <c r="F217" i="1"/>
  <c r="B217" i="1"/>
  <c r="D217" i="1" s="1"/>
  <c r="F216" i="1"/>
  <c r="B216" i="1"/>
  <c r="D216" i="1" s="1"/>
  <c r="F215" i="1"/>
  <c r="B215" i="1"/>
  <c r="D215" i="1" s="1"/>
  <c r="F214" i="1"/>
  <c r="B214" i="1"/>
  <c r="D214" i="1" s="1"/>
  <c r="F213" i="1"/>
  <c r="B213" i="1"/>
  <c r="D213" i="1" s="1"/>
  <c r="F212" i="1"/>
  <c r="D212" i="1"/>
  <c r="B212" i="1"/>
  <c r="F211" i="1"/>
  <c r="B211" i="1"/>
  <c r="D211" i="1" s="1"/>
  <c r="F210" i="1"/>
  <c r="D210" i="1"/>
  <c r="B210" i="1"/>
  <c r="F209" i="1"/>
  <c r="B209" i="1"/>
  <c r="D209" i="1" s="1"/>
  <c r="F208" i="1"/>
  <c r="B208" i="1"/>
  <c r="D208" i="1" s="1"/>
  <c r="F207" i="1"/>
  <c r="B207" i="1"/>
  <c r="D207" i="1" s="1"/>
  <c r="F206" i="1"/>
  <c r="B206" i="1"/>
  <c r="D206" i="1" s="1"/>
  <c r="F205" i="1"/>
  <c r="B205" i="1"/>
  <c r="D205" i="1" s="1"/>
  <c r="F204" i="1"/>
  <c r="B204" i="1"/>
  <c r="D204" i="1" s="1"/>
  <c r="F203" i="1"/>
  <c r="B203" i="1"/>
  <c r="D203" i="1" s="1"/>
  <c r="F202" i="1"/>
  <c r="B202" i="1"/>
  <c r="D202" i="1" s="1"/>
  <c r="F201" i="1"/>
  <c r="B201" i="1"/>
  <c r="D201" i="1" s="1"/>
  <c r="F200" i="1"/>
  <c r="B200" i="1"/>
  <c r="D200" i="1" s="1"/>
  <c r="F199" i="1"/>
  <c r="B199" i="1"/>
  <c r="D199" i="1" s="1"/>
  <c r="F198" i="1"/>
  <c r="B198" i="1"/>
  <c r="D198" i="1" s="1"/>
  <c r="F197" i="1"/>
  <c r="B197" i="1"/>
  <c r="D197" i="1" s="1"/>
  <c r="F196" i="1"/>
  <c r="D196" i="1"/>
  <c r="B196" i="1"/>
  <c r="F195" i="1"/>
  <c r="B195" i="1"/>
  <c r="D195" i="1" s="1"/>
  <c r="F194" i="1"/>
  <c r="B194" i="1"/>
  <c r="D194" i="1" s="1"/>
  <c r="F193" i="1"/>
  <c r="B193" i="1"/>
  <c r="D193" i="1" s="1"/>
  <c r="F192" i="1"/>
  <c r="B192" i="1"/>
  <c r="D192" i="1" s="1"/>
  <c r="F191" i="1"/>
  <c r="B191" i="1"/>
  <c r="D191" i="1" s="1"/>
  <c r="F190" i="1"/>
  <c r="B190" i="1"/>
  <c r="D190" i="1" s="1"/>
  <c r="F189" i="1"/>
  <c r="B189" i="1"/>
  <c r="D189" i="1" s="1"/>
  <c r="F188" i="1"/>
  <c r="B188" i="1"/>
  <c r="D188" i="1" s="1"/>
  <c r="F187" i="1"/>
  <c r="B187" i="1"/>
  <c r="D187" i="1" s="1"/>
  <c r="F186" i="1"/>
  <c r="B186" i="1"/>
  <c r="D186" i="1" s="1"/>
  <c r="F185" i="1"/>
  <c r="B185" i="1"/>
  <c r="D185" i="1" s="1"/>
  <c r="F184" i="1"/>
  <c r="B184" i="1"/>
  <c r="D184" i="1" s="1"/>
  <c r="F183" i="1"/>
  <c r="B183" i="1"/>
  <c r="D183" i="1" s="1"/>
  <c r="F182" i="1"/>
  <c r="B182" i="1"/>
  <c r="D182" i="1" s="1"/>
  <c r="F181" i="1"/>
  <c r="B181" i="1"/>
  <c r="D181" i="1" s="1"/>
  <c r="F180" i="1"/>
  <c r="B180" i="1"/>
  <c r="D180" i="1" s="1"/>
  <c r="F179" i="1"/>
  <c r="B179" i="1"/>
  <c r="D179" i="1" s="1"/>
  <c r="F178" i="1"/>
  <c r="D178" i="1"/>
  <c r="B178" i="1"/>
  <c r="F177" i="1"/>
  <c r="B177" i="1"/>
  <c r="D177" i="1" s="1"/>
  <c r="F176" i="1"/>
  <c r="B176" i="1"/>
  <c r="D176" i="1" s="1"/>
  <c r="F175" i="1"/>
  <c r="B175" i="1"/>
  <c r="D175" i="1" s="1"/>
  <c r="F174" i="1"/>
  <c r="B174" i="1"/>
  <c r="D174" i="1" s="1"/>
  <c r="F173" i="1"/>
  <c r="B173" i="1"/>
  <c r="D173" i="1" s="1"/>
  <c r="F172" i="1"/>
  <c r="D172" i="1"/>
  <c r="B172" i="1"/>
  <c r="F171" i="1"/>
  <c r="B171" i="1"/>
  <c r="D171" i="1" s="1"/>
  <c r="F170" i="1"/>
  <c r="B170" i="1"/>
  <c r="D170" i="1" s="1"/>
  <c r="F169" i="1"/>
  <c r="B169" i="1"/>
  <c r="D169" i="1" s="1"/>
  <c r="F168" i="1"/>
  <c r="B168" i="1"/>
  <c r="D168" i="1" s="1"/>
  <c r="F167" i="1"/>
  <c r="B167" i="1"/>
  <c r="D167" i="1" s="1"/>
  <c r="F166" i="1"/>
  <c r="B166" i="1"/>
  <c r="D166" i="1" s="1"/>
  <c r="F165" i="1"/>
  <c r="B165" i="1"/>
  <c r="D165" i="1" s="1"/>
  <c r="F164" i="1"/>
  <c r="B164" i="1"/>
  <c r="D164" i="1" s="1"/>
  <c r="F163" i="1"/>
  <c r="B163" i="1"/>
  <c r="D163" i="1" s="1"/>
  <c r="F162" i="1"/>
  <c r="D162" i="1"/>
  <c r="B162" i="1"/>
  <c r="F161" i="1"/>
  <c r="B161" i="1"/>
  <c r="D161" i="1" s="1"/>
  <c r="F160" i="1"/>
  <c r="B160" i="1"/>
  <c r="D160" i="1" s="1"/>
  <c r="F159" i="1"/>
  <c r="B159" i="1"/>
  <c r="D159" i="1" s="1"/>
  <c r="F158" i="1"/>
  <c r="B158" i="1"/>
  <c r="D158" i="1" s="1"/>
  <c r="F157" i="1"/>
  <c r="B157" i="1"/>
  <c r="D157" i="1" s="1"/>
  <c r="F156" i="1"/>
  <c r="D156" i="1"/>
  <c r="B156" i="1"/>
  <c r="F155" i="1"/>
  <c r="B155" i="1"/>
  <c r="D155" i="1" s="1"/>
  <c r="F154" i="1"/>
  <c r="D154" i="1"/>
  <c r="B154" i="1"/>
  <c r="F153" i="1"/>
  <c r="B153" i="1"/>
  <c r="D153" i="1" s="1"/>
  <c r="F152" i="1"/>
  <c r="B152" i="1"/>
  <c r="D152" i="1" s="1"/>
  <c r="F151" i="1"/>
  <c r="B151" i="1"/>
  <c r="D151" i="1" s="1"/>
  <c r="F150" i="1"/>
  <c r="B150" i="1"/>
  <c r="D150" i="1" s="1"/>
  <c r="F149" i="1"/>
  <c r="B149" i="1"/>
  <c r="D149" i="1" s="1"/>
  <c r="F148" i="1"/>
  <c r="B148" i="1"/>
  <c r="D148" i="1" s="1"/>
  <c r="F147" i="1"/>
  <c r="B147" i="1"/>
  <c r="D147" i="1" s="1"/>
  <c r="F146" i="1"/>
  <c r="B146" i="1"/>
  <c r="D146" i="1" s="1"/>
  <c r="F145" i="1"/>
  <c r="B145" i="1"/>
  <c r="D145" i="1" s="1"/>
  <c r="F144" i="1"/>
  <c r="B144" i="1"/>
  <c r="D144" i="1" s="1"/>
  <c r="F143" i="1"/>
  <c r="B143" i="1"/>
  <c r="D143" i="1" s="1"/>
  <c r="F142" i="1"/>
  <c r="B142" i="1"/>
  <c r="D142" i="1" s="1"/>
  <c r="F141" i="1"/>
  <c r="B141" i="1"/>
  <c r="D141" i="1" s="1"/>
  <c r="F140" i="1"/>
  <c r="D140" i="1"/>
  <c r="B140" i="1"/>
  <c r="F139" i="1"/>
  <c r="B139" i="1"/>
  <c r="D139" i="1" s="1"/>
  <c r="F138" i="1"/>
  <c r="D138" i="1"/>
  <c r="B138" i="1"/>
  <c r="F137" i="1"/>
  <c r="B137" i="1"/>
  <c r="D137" i="1" s="1"/>
  <c r="F136" i="1"/>
  <c r="B136" i="1"/>
  <c r="D136" i="1" s="1"/>
  <c r="F135" i="1"/>
  <c r="B135" i="1"/>
  <c r="D135" i="1" s="1"/>
  <c r="F134" i="1"/>
  <c r="B134" i="1"/>
  <c r="D134" i="1" s="1"/>
  <c r="F133" i="1"/>
  <c r="B133" i="1"/>
  <c r="D133" i="1" s="1"/>
  <c r="F132" i="1"/>
  <c r="B132" i="1"/>
  <c r="D132" i="1" s="1"/>
  <c r="F131" i="1"/>
  <c r="B131" i="1"/>
  <c r="D131" i="1" s="1"/>
  <c r="F130" i="1"/>
  <c r="D130" i="1"/>
  <c r="B130" i="1"/>
  <c r="F129" i="1"/>
  <c r="B129" i="1"/>
  <c r="D129" i="1" s="1"/>
  <c r="F128" i="1"/>
  <c r="B128" i="1"/>
  <c r="D128" i="1" s="1"/>
  <c r="F127" i="1"/>
  <c r="B127" i="1"/>
  <c r="D127" i="1" s="1"/>
  <c r="F126" i="1"/>
  <c r="B126" i="1"/>
  <c r="D126" i="1" s="1"/>
  <c r="F125" i="1"/>
  <c r="B125" i="1"/>
  <c r="D125" i="1" s="1"/>
  <c r="F124" i="1"/>
  <c r="B124" i="1"/>
  <c r="D124" i="1" s="1"/>
  <c r="F123" i="1"/>
  <c r="B123" i="1"/>
  <c r="D123" i="1" s="1"/>
  <c r="F122" i="1"/>
  <c r="B122" i="1"/>
  <c r="D122" i="1" s="1"/>
  <c r="F121" i="1"/>
  <c r="B121" i="1"/>
  <c r="D121" i="1" s="1"/>
  <c r="F120" i="1"/>
  <c r="B120" i="1"/>
  <c r="D120" i="1" s="1"/>
  <c r="F119" i="1"/>
  <c r="B119" i="1"/>
  <c r="D119" i="1" s="1"/>
  <c r="F118" i="1"/>
  <c r="B118" i="1"/>
  <c r="D118" i="1" s="1"/>
  <c r="F117" i="1"/>
  <c r="B117" i="1"/>
  <c r="D117" i="1" s="1"/>
  <c r="F116" i="1"/>
  <c r="D116" i="1"/>
  <c r="B116" i="1"/>
  <c r="F115" i="1"/>
  <c r="D115" i="1"/>
  <c r="B115" i="1"/>
  <c r="F114" i="1"/>
  <c r="B114" i="1"/>
  <c r="D114" i="1" s="1"/>
  <c r="F113" i="1"/>
  <c r="B113" i="1"/>
  <c r="D113" i="1" s="1"/>
  <c r="F112" i="1"/>
  <c r="B112" i="1"/>
  <c r="D112" i="1" s="1"/>
  <c r="F111" i="1"/>
  <c r="B111" i="1"/>
  <c r="D111" i="1" s="1"/>
  <c r="F110" i="1"/>
  <c r="B110" i="1"/>
  <c r="D110" i="1" s="1"/>
  <c r="F109" i="1"/>
  <c r="B109" i="1"/>
  <c r="D109" i="1" s="1"/>
  <c r="F108" i="1"/>
  <c r="B108" i="1"/>
  <c r="D108" i="1" s="1"/>
  <c r="F107" i="1"/>
  <c r="B107" i="1"/>
  <c r="D107" i="1" s="1"/>
  <c r="F106" i="1"/>
  <c r="B106" i="1"/>
  <c r="D106" i="1" s="1"/>
  <c r="F105" i="1"/>
  <c r="B105" i="1"/>
  <c r="D105" i="1" s="1"/>
  <c r="F104" i="1"/>
  <c r="B104" i="1"/>
  <c r="D104" i="1" s="1"/>
  <c r="F103" i="1"/>
  <c r="B103" i="1"/>
  <c r="D103" i="1" s="1"/>
  <c r="F102" i="1"/>
  <c r="B102" i="1"/>
  <c r="D102" i="1" s="1"/>
  <c r="F101" i="1"/>
  <c r="B101" i="1"/>
  <c r="D101" i="1" s="1"/>
  <c r="F100" i="1"/>
  <c r="D100" i="1"/>
  <c r="B100" i="1"/>
  <c r="F99" i="1"/>
  <c r="D99" i="1"/>
  <c r="B99" i="1"/>
  <c r="F98" i="1"/>
  <c r="B98" i="1"/>
  <c r="D98" i="1" s="1"/>
  <c r="F97" i="1"/>
  <c r="B97" i="1"/>
  <c r="D97" i="1" s="1"/>
  <c r="F96" i="1"/>
  <c r="B96" i="1"/>
  <c r="D96" i="1" s="1"/>
  <c r="F95" i="1"/>
  <c r="B95" i="1"/>
  <c r="D95" i="1" s="1"/>
  <c r="F94" i="1"/>
  <c r="B94" i="1"/>
  <c r="D94" i="1" s="1"/>
  <c r="F93" i="1"/>
  <c r="B93" i="1"/>
  <c r="D93" i="1" s="1"/>
  <c r="F92" i="1"/>
  <c r="B92" i="1"/>
  <c r="D92" i="1" s="1"/>
  <c r="F91" i="1"/>
  <c r="B91" i="1"/>
  <c r="D91" i="1" s="1"/>
  <c r="F90" i="1"/>
  <c r="B90" i="1"/>
  <c r="D90" i="1" s="1"/>
  <c r="F89" i="1"/>
  <c r="B89" i="1"/>
  <c r="D89" i="1" s="1"/>
  <c r="F88" i="1"/>
  <c r="B88" i="1"/>
  <c r="D88" i="1" s="1"/>
  <c r="F87" i="1"/>
  <c r="B87" i="1"/>
  <c r="D87" i="1" s="1"/>
  <c r="F86" i="1"/>
  <c r="B86" i="1"/>
  <c r="D86" i="1" s="1"/>
  <c r="F85" i="1"/>
  <c r="B85" i="1"/>
  <c r="D85" i="1" s="1"/>
  <c r="F84" i="1"/>
  <c r="D84" i="1"/>
  <c r="B84" i="1"/>
  <c r="F83" i="1"/>
  <c r="D83" i="1"/>
  <c r="B83" i="1"/>
  <c r="F82" i="1"/>
  <c r="B82" i="1"/>
  <c r="D82" i="1" s="1"/>
  <c r="F81" i="1"/>
  <c r="B81" i="1"/>
  <c r="D81" i="1" s="1"/>
  <c r="F80" i="1"/>
  <c r="D80" i="1"/>
  <c r="B80" i="1"/>
  <c r="F79" i="1"/>
  <c r="B79" i="1"/>
  <c r="D79" i="1" s="1"/>
  <c r="F78" i="1"/>
  <c r="B78" i="1"/>
  <c r="D78" i="1" s="1"/>
  <c r="F77" i="1"/>
  <c r="B77" i="1"/>
  <c r="D77" i="1" s="1"/>
  <c r="F76" i="1"/>
  <c r="B76" i="1"/>
  <c r="D76" i="1" s="1"/>
  <c r="F75" i="1"/>
  <c r="B75" i="1"/>
  <c r="D75" i="1" s="1"/>
  <c r="F74" i="1"/>
  <c r="B74" i="1"/>
  <c r="D74" i="1" s="1"/>
  <c r="F73" i="1"/>
  <c r="B73" i="1"/>
  <c r="D73" i="1" s="1"/>
  <c r="F72" i="1"/>
  <c r="B72" i="1"/>
  <c r="D72" i="1" s="1"/>
  <c r="F71" i="1"/>
  <c r="B71" i="1"/>
  <c r="D71" i="1" s="1"/>
  <c r="F70" i="1"/>
  <c r="B70" i="1"/>
  <c r="D70" i="1" s="1"/>
  <c r="F69" i="1"/>
  <c r="B69" i="1"/>
  <c r="D69" i="1" s="1"/>
  <c r="F68" i="1"/>
  <c r="D68" i="1"/>
  <c r="B68" i="1"/>
  <c r="F67" i="1"/>
  <c r="B67" i="1"/>
  <c r="D67" i="1" s="1"/>
  <c r="F66" i="1"/>
  <c r="B66" i="1"/>
  <c r="D66" i="1" s="1"/>
  <c r="F65" i="1"/>
  <c r="B65" i="1"/>
  <c r="D65" i="1" s="1"/>
  <c r="F64" i="1"/>
  <c r="B64" i="1"/>
  <c r="D64" i="1" s="1"/>
  <c r="F63" i="1"/>
  <c r="B63" i="1"/>
  <c r="D63" i="1" s="1"/>
  <c r="F62" i="1"/>
  <c r="B62" i="1"/>
  <c r="D62" i="1" s="1"/>
  <c r="F61" i="1"/>
  <c r="B61" i="1"/>
  <c r="D61" i="1" s="1"/>
  <c r="F60" i="1"/>
  <c r="B60" i="1"/>
  <c r="D60" i="1" s="1"/>
  <c r="F59" i="1"/>
  <c r="B59" i="1"/>
  <c r="D59" i="1" s="1"/>
  <c r="F58" i="1"/>
  <c r="B58" i="1"/>
  <c r="D58" i="1" s="1"/>
  <c r="F57" i="1"/>
  <c r="B57" i="1"/>
  <c r="D57" i="1" s="1"/>
  <c r="F56" i="1"/>
  <c r="B56" i="1"/>
  <c r="D56" i="1" s="1"/>
  <c r="F55" i="1"/>
  <c r="B55" i="1"/>
  <c r="D55" i="1" s="1"/>
  <c r="F54" i="1"/>
  <c r="B54" i="1"/>
  <c r="D54" i="1" s="1"/>
  <c r="F53" i="1"/>
  <c r="B53" i="1"/>
  <c r="D53" i="1" s="1"/>
  <c r="F52" i="1"/>
  <c r="B52" i="1"/>
  <c r="D52" i="1" s="1"/>
  <c r="F51" i="1"/>
  <c r="B51" i="1"/>
  <c r="D51" i="1" s="1"/>
  <c r="F50" i="1"/>
  <c r="B50" i="1"/>
  <c r="D50" i="1" s="1"/>
  <c r="F49" i="1"/>
  <c r="B49" i="1"/>
  <c r="D49" i="1" s="1"/>
  <c r="F48" i="1"/>
  <c r="B48" i="1"/>
  <c r="D48" i="1" s="1"/>
  <c r="F47" i="1"/>
  <c r="B47" i="1"/>
  <c r="D47" i="1" s="1"/>
  <c r="F46" i="1"/>
  <c r="B46" i="1"/>
  <c r="D46" i="1" s="1"/>
  <c r="F45" i="1"/>
  <c r="B45" i="1"/>
  <c r="D45" i="1" s="1"/>
  <c r="F44" i="1"/>
  <c r="B44" i="1"/>
  <c r="D44" i="1" s="1"/>
  <c r="F43" i="1"/>
  <c r="B43" i="1"/>
  <c r="D43" i="1" s="1"/>
  <c r="F42" i="1"/>
  <c r="B42" i="1"/>
  <c r="D42" i="1" s="1"/>
  <c r="F41" i="1"/>
  <c r="B41" i="1"/>
  <c r="D41" i="1" s="1"/>
  <c r="F40" i="1"/>
  <c r="B40" i="1"/>
  <c r="D40" i="1" s="1"/>
  <c r="F39" i="1"/>
  <c r="B39" i="1"/>
  <c r="D39" i="1" s="1"/>
  <c r="F38" i="1"/>
  <c r="B38" i="1"/>
  <c r="D38" i="1" s="1"/>
  <c r="F37" i="1"/>
  <c r="B37" i="1"/>
  <c r="D37" i="1" s="1"/>
  <c r="F36" i="1"/>
  <c r="B36" i="1"/>
  <c r="D36" i="1" s="1"/>
  <c r="F35" i="1"/>
  <c r="B35" i="1"/>
  <c r="D35" i="1" s="1"/>
  <c r="F34" i="1"/>
  <c r="B34" i="1"/>
  <c r="D34" i="1" s="1"/>
  <c r="F33" i="1"/>
  <c r="B33" i="1"/>
  <c r="D33" i="1" s="1"/>
  <c r="F32" i="1"/>
  <c r="B32" i="1"/>
  <c r="D32" i="1" s="1"/>
  <c r="F31" i="1"/>
  <c r="B31" i="1"/>
  <c r="D31" i="1" s="1"/>
  <c r="F30" i="1"/>
  <c r="B30" i="1"/>
  <c r="D30" i="1" s="1"/>
  <c r="F29" i="1"/>
  <c r="B29" i="1"/>
  <c r="D29" i="1" s="1"/>
  <c r="F28" i="1"/>
  <c r="B28" i="1"/>
  <c r="D28" i="1" s="1"/>
  <c r="F27" i="1"/>
  <c r="B27" i="1"/>
  <c r="D27" i="1" s="1"/>
  <c r="F26" i="1"/>
  <c r="B26" i="1"/>
  <c r="D26" i="1" s="1"/>
  <c r="F25" i="1"/>
  <c r="B25" i="1"/>
  <c r="D25" i="1" s="1"/>
  <c r="F24" i="1"/>
  <c r="B24" i="1"/>
  <c r="D24" i="1" s="1"/>
  <c r="F23" i="1"/>
  <c r="B23" i="1"/>
  <c r="D23" i="1" s="1"/>
  <c r="F22" i="1"/>
  <c r="B22" i="1"/>
  <c r="D22" i="1" s="1"/>
  <c r="F21" i="1"/>
  <c r="B21" i="1"/>
  <c r="D21" i="1" s="1"/>
  <c r="F20" i="1"/>
  <c r="B20" i="1"/>
  <c r="D20" i="1" s="1"/>
  <c r="F19" i="1"/>
  <c r="B19" i="1"/>
  <c r="D19" i="1" s="1"/>
  <c r="F18" i="1"/>
  <c r="B18" i="1"/>
  <c r="D18" i="1" s="1"/>
  <c r="F17" i="1"/>
  <c r="B17" i="1"/>
  <c r="D17" i="1" s="1"/>
  <c r="F16" i="1"/>
  <c r="B16" i="1"/>
  <c r="D16" i="1" s="1"/>
  <c r="F15" i="1"/>
  <c r="B15" i="1"/>
  <c r="D15" i="1" s="1"/>
  <c r="F14" i="1"/>
  <c r="B14" i="1"/>
  <c r="D14" i="1" s="1"/>
  <c r="F13" i="1"/>
  <c r="B13" i="1"/>
  <c r="D13" i="1" s="1"/>
  <c r="F12" i="1"/>
  <c r="B12" i="1"/>
  <c r="D12" i="1" s="1"/>
  <c r="F11" i="1"/>
  <c r="B11" i="1"/>
  <c r="D11" i="1" s="1"/>
  <c r="F10" i="1"/>
  <c r="B10" i="1"/>
  <c r="D10" i="1" s="1"/>
  <c r="F9" i="1"/>
  <c r="B9" i="1"/>
  <c r="D9" i="1" s="1"/>
  <c r="F8" i="1"/>
  <c r="D8" i="1"/>
</calcChain>
</file>

<file path=xl/sharedStrings.xml><?xml version="1.0" encoding="utf-8"?>
<sst xmlns="http://schemas.openxmlformats.org/spreadsheetml/2006/main" count="2415" uniqueCount="624">
  <si>
    <t>The convict places of Van Diemen's Land, 1803-77</t>
  </si>
  <si>
    <r>
      <rPr>
        <i/>
        <sz val="14"/>
        <rFont val="Arial"/>
        <family val="2"/>
      </rPr>
      <t>Landscapes</t>
    </r>
    <r>
      <rPr>
        <sz val="14"/>
        <rFont val="Arial"/>
        <family val="2"/>
      </rPr>
      <t xml:space="preserve"> project database 4</t>
    </r>
  </si>
  <si>
    <t>Compiled by Richard Tuffin, University of New England</t>
  </si>
  <si>
    <t>Version 1. Published April 2020</t>
  </si>
  <si>
    <r>
      <t>Landscapes of Production and Punishment</t>
    </r>
    <r>
      <rPr>
        <sz val="8"/>
        <rFont val="Arial"/>
        <family val="2"/>
      </rPr>
      <t>, DP170103642</t>
    </r>
  </si>
  <si>
    <t>If using this data please use the reference: Tuffin, Richard, (April 2020), 'The convict places of Van Diemen's Land, 1803-77: Landscapes project database 4', Excel database, University of New England, DOI: , [Date accessed].</t>
  </si>
  <si>
    <t>PlaceCode</t>
  </si>
  <si>
    <t>TypeCode</t>
  </si>
  <si>
    <t>PhaseCode</t>
  </si>
  <si>
    <t>Coding</t>
  </si>
  <si>
    <t>PlaceName</t>
  </si>
  <si>
    <t>Place + Type</t>
  </si>
  <si>
    <t>Type</t>
  </si>
  <si>
    <t>Management</t>
  </si>
  <si>
    <t>Labour</t>
  </si>
  <si>
    <t>DateStart</t>
  </si>
  <si>
    <t>StartMonth</t>
  </si>
  <si>
    <t>DateEnd</t>
  </si>
  <si>
    <t>EndMonth</t>
  </si>
  <si>
    <t>x</t>
  </si>
  <si>
    <t>y</t>
  </si>
  <si>
    <t>Accuracy</t>
  </si>
  <si>
    <t>Location</t>
  </si>
  <si>
    <t>Notes</t>
  </si>
  <si>
    <t>Source</t>
  </si>
  <si>
    <t>Provenance</t>
  </si>
  <si>
    <t>AL</t>
  </si>
  <si>
    <t>Albany Vale</t>
  </si>
  <si>
    <t>party</t>
  </si>
  <si>
    <t>1829</t>
  </si>
  <si>
    <t>Conduct record location files</t>
  </si>
  <si>
    <t>Research by Richard Tuffin, Landscapes of Production and Punishment</t>
  </si>
  <si>
    <t>AB</t>
  </si>
  <si>
    <t>Allanvale</t>
  </si>
  <si>
    <t>road station</t>
  </si>
  <si>
    <t>1835</t>
  </si>
  <si>
    <t>1837</t>
  </si>
  <si>
    <t>Unknown</t>
  </si>
  <si>
    <t>ConvictsAndCarriageways_p85; ThompsonFiles; Conduct record location files</t>
  </si>
  <si>
    <t>AN</t>
  </si>
  <si>
    <t>Anson</t>
  </si>
  <si>
    <t>probation station</t>
  </si>
  <si>
    <t>Convict department</t>
  </si>
  <si>
    <t>British</t>
  </si>
  <si>
    <t>1844</t>
  </si>
  <si>
    <t>1850</t>
  </si>
  <si>
    <t>Low</t>
  </si>
  <si>
    <t>Settled</t>
  </si>
  <si>
    <t>Brand, The Convict Probation System, pp. 224-6</t>
  </si>
  <si>
    <t>AP</t>
  </si>
  <si>
    <t>Antill Ponds</t>
  </si>
  <si>
    <t>Road department</t>
  </si>
  <si>
    <t>Colonial</t>
  </si>
  <si>
    <t>1842</t>
  </si>
  <si>
    <t>1855</t>
  </si>
  <si>
    <t>Brand, The Convict Probation System, pp. 142, 224-6</t>
  </si>
  <si>
    <t>AU</t>
  </si>
  <si>
    <t>Auburn</t>
  </si>
  <si>
    <t>c1826</t>
  </si>
  <si>
    <t>c1832</t>
  </si>
  <si>
    <t>unsettled</t>
  </si>
  <si>
    <t>Military station here as well from c1829 till c1840; Thompson points to location; Conduct record location files</t>
  </si>
  <si>
    <t>Trove; Thompson Files NS6052/1/227</t>
  </si>
  <si>
    <t>Research by John Dent, commissioned by Landscapes of Production and Punishment</t>
  </si>
  <si>
    <t>AR</t>
  </si>
  <si>
    <t>Austin's Bridge</t>
  </si>
  <si>
    <t>public works</t>
  </si>
  <si>
    <t>1843</t>
  </si>
  <si>
    <t>AF</t>
  </si>
  <si>
    <t>Austin's Ferry</t>
  </si>
  <si>
    <t>1827</t>
  </si>
  <si>
    <t>1828</t>
  </si>
  <si>
    <t>ThompsonFiles</t>
  </si>
  <si>
    <t>AV</t>
  </si>
  <si>
    <t>Avoca</t>
  </si>
  <si>
    <t>hiring depot</t>
  </si>
  <si>
    <t>British/Private</t>
  </si>
  <si>
    <t>1846</t>
  </si>
  <si>
    <t>Apr</t>
  </si>
  <si>
    <t>Partially settled</t>
  </si>
  <si>
    <t>Brand, The Convict Probation System, pp. 224-6; Thompson Files 6052/1/6; Trove; BPP; Avoca plans A/22, A/23, A2/7</t>
  </si>
  <si>
    <t>1847</t>
  </si>
  <si>
    <t>May</t>
  </si>
  <si>
    <t>aka St Paul's Plains; constructing road for private individuals</t>
  </si>
  <si>
    <t>Brand, The Convict Probation System, pp. 224-6; BPP, 1849 (02), p.126; Thompson Files 6052/1/6; Trove; BPP; Avoca plans A/22, A/23, A2/7</t>
  </si>
  <si>
    <t>Research by Richard Tuffin, Landscapes of Production and Punishment; Research by John Dent, commissioned by Landscapes of Production and Punishment</t>
  </si>
  <si>
    <t>1838</t>
  </si>
  <si>
    <t>1845</t>
  </si>
  <si>
    <t>ThompsonFiles; Brand, The Convict Probation System, pp. 224-6</t>
  </si>
  <si>
    <t>BA</t>
  </si>
  <si>
    <t>Bagdad</t>
  </si>
  <si>
    <t>1824</t>
  </si>
  <si>
    <t>Med</t>
  </si>
  <si>
    <t>Also known as Constitution Hill gang?</t>
  </si>
  <si>
    <t>ThompsonFiles; AF398-1-229</t>
  </si>
  <si>
    <t>Brand, The Convict Probation System, pp. 142, 224-6; BPP, 1849 (02), p.126; Conduct record location files</t>
  </si>
  <si>
    <r>
      <t xml:space="preserve">Research by Richard Tuffin, </t>
    </r>
    <r>
      <rPr>
        <i/>
        <sz val="9"/>
        <color theme="1"/>
        <rFont val="Arial"/>
        <family val="2"/>
      </rPr>
      <t>Landscapes of Production and Punishment</t>
    </r>
  </si>
  <si>
    <t>BH</t>
  </si>
  <si>
    <t>Bennett's Hill</t>
  </si>
  <si>
    <t>1848</t>
  </si>
  <si>
    <t>BC</t>
  </si>
  <si>
    <t>Beresford's Creek</t>
  </si>
  <si>
    <t>1825</t>
  </si>
  <si>
    <t>BB</t>
  </si>
  <si>
    <t>Birch's Bay</t>
  </si>
  <si>
    <t>1830</t>
  </si>
  <si>
    <t>Macfie</t>
  </si>
  <si>
    <t>BF</t>
  </si>
  <si>
    <t>Black Forest</t>
  </si>
  <si>
    <t>1831</t>
  </si>
  <si>
    <t>BS</t>
  </si>
  <si>
    <t>Black Snake</t>
  </si>
  <si>
    <t>1826</t>
  </si>
  <si>
    <t>BL</t>
  </si>
  <si>
    <t>Blackman's River</t>
  </si>
  <si>
    <t>Brand, The Convict Probation System, pp. 224-6; BPP, 1849 (02), p.126; Conduct record location files</t>
  </si>
  <si>
    <t>Brand, The Convict Probation System, pp. 224-6; BPP, 1849 (02), p.126</t>
  </si>
  <si>
    <t>BO</t>
  </si>
  <si>
    <t>Bothwell</t>
  </si>
  <si>
    <t>1834</t>
  </si>
  <si>
    <t>1849</t>
  </si>
  <si>
    <t>BW</t>
  </si>
  <si>
    <t>Bridgewater</t>
  </si>
  <si>
    <t>chain gang</t>
  </si>
  <si>
    <t>1839</t>
  </si>
  <si>
    <t>1841</t>
  </si>
  <si>
    <t>BI</t>
  </si>
  <si>
    <t>Brighton</t>
  </si>
  <si>
    <t>BM</t>
  </si>
  <si>
    <t>Broadmarsh</t>
  </si>
  <si>
    <t>British/Colonial</t>
  </si>
  <si>
    <t>Brand, The Convict Probation System, pp. 224-6; Conduct record location files</t>
  </si>
  <si>
    <t>1832</t>
  </si>
  <si>
    <t>BR</t>
  </si>
  <si>
    <t>Brown's River</t>
  </si>
  <si>
    <t>1851</t>
  </si>
  <si>
    <t>BU</t>
  </si>
  <si>
    <t>Buckland</t>
  </si>
  <si>
    <t>Brand, The Convict Probation System, pp. 224-6; Parham_p47</t>
  </si>
  <si>
    <t>BP</t>
  </si>
  <si>
    <t>Bushy Park</t>
  </si>
  <si>
    <t>CP</t>
  </si>
  <si>
    <t>Campania</t>
  </si>
  <si>
    <t>ThompsonFiles; BPP, 1847-48 (941), p.99</t>
  </si>
  <si>
    <t>CT</t>
  </si>
  <si>
    <t>Campbell Town</t>
  </si>
  <si>
    <t>High</t>
  </si>
  <si>
    <t>Bridge St bowls club over part of site</t>
  </si>
  <si>
    <t>Brand, The Convict Probation System, pp. 142, 224-6; CSO5/282/7414; PWD266-1-1190</t>
  </si>
  <si>
    <t>1856</t>
  </si>
  <si>
    <t>as above; chain gang at this site</t>
  </si>
  <si>
    <t>CA</t>
  </si>
  <si>
    <t>Carrick</t>
  </si>
  <si>
    <t>bridge station</t>
  </si>
  <si>
    <t>partly settled</t>
  </si>
  <si>
    <t>Notman took 40 men to repair bridge Apr 1834; Dr J Clerke attended Carrick Bridge road gang in 1834</t>
  </si>
  <si>
    <t>Trove</t>
  </si>
  <si>
    <t>CS</t>
  </si>
  <si>
    <t>Cascades</t>
  </si>
  <si>
    <t>Unsettled</t>
  </si>
  <si>
    <t>punishment station</t>
  </si>
  <si>
    <t>CL</t>
  </si>
  <si>
    <t>Cleveland</t>
  </si>
  <si>
    <t>plans show "old penal building"; used as a hiring depot; and had a market garden of 30 acresand cleared &amp; fenced town lots and repair road</t>
  </si>
  <si>
    <t>Brand, The Convict Probation System, pp. 142, 224-6; BPP; Trove; AF396-1-987; AF721-2-159; AF721-1-166; Thompson Files NS6052/1/81; Conduct record location files</t>
  </si>
  <si>
    <t>January 1842</t>
  </si>
  <si>
    <t>plans show "old penal building"</t>
  </si>
  <si>
    <t>Brand, The Convict Probation System, pp. 142, 224-6; BPP; Trove; AF396-1-987; AF721-2-159; AF721-1-166; Thompson Files NS6052/1/81</t>
  </si>
  <si>
    <t>CM</t>
  </si>
  <si>
    <t>Coal Mines</t>
  </si>
  <si>
    <t>penal station</t>
  </si>
  <si>
    <t>Britain</t>
  </si>
  <si>
    <t>1833</t>
  </si>
  <si>
    <t>1840</t>
  </si>
  <si>
    <t>CR</t>
  </si>
  <si>
    <t>Coal River</t>
  </si>
  <si>
    <t>CH</t>
  </si>
  <si>
    <t>Cocked Hat Hill</t>
  </si>
  <si>
    <t>aka The Springs now Breadalbane</t>
  </si>
  <si>
    <t>Thompson Files NS6052/1/78; Trove; THC listing 4387; Brand</t>
  </si>
  <si>
    <t>1852</t>
  </si>
  <si>
    <t>portable station, location unknown</t>
  </si>
  <si>
    <t>Brand, The Convict Probation System, pp. 224-6; Thompson Files NS6052/1/78; Trove; THC listing 4387; Conduct record location files</t>
  </si>
  <si>
    <t>CO</t>
  </si>
  <si>
    <t>Collin's Marsh</t>
  </si>
  <si>
    <t>CN</t>
  </si>
  <si>
    <t>Constitution Hill</t>
  </si>
  <si>
    <t>CI</t>
  </si>
  <si>
    <t>Cornelian Hill</t>
  </si>
  <si>
    <t>DA</t>
  </si>
  <si>
    <t>Darlington</t>
  </si>
  <si>
    <t>Brand, The Convict Probation System, pp. 224-6; BPP, 1847, p. 122</t>
  </si>
  <si>
    <t>DG</t>
  </si>
  <si>
    <t>Deep Gully</t>
  </si>
  <si>
    <t>Location unknown, listed in C&amp;C</t>
  </si>
  <si>
    <t>DE</t>
  </si>
  <si>
    <t>Deloraine</t>
  </si>
  <si>
    <t>first bridge washed away in 1844 and a new one built; settlers objected when the PS put grain into local market in opposition to them</t>
  </si>
  <si>
    <t>Brand, The Convict Probation System, pp. 224-6; Thompson Files NS6052/1/222; BPP; AF721/1/191 (Oct 1848)</t>
  </si>
  <si>
    <t>road/bridge station</t>
  </si>
  <si>
    <t xml:space="preserve">Colonial </t>
  </si>
  <si>
    <t>c1830</t>
  </si>
  <si>
    <t>c1835</t>
  </si>
  <si>
    <t xml:space="preserve">road station at Alveston possibly opposite first watch house?; buildings built by settlers; small party under Bobby Notman built first ford then bridge </t>
  </si>
  <si>
    <t>Trove; In Pioneer's Footsteps by G Davis, 2015; Deloraine Past &amp; Present series by the Tramp, Daily Telegraph 1893/4; AF721/1/191 (Oct 1848)</t>
  </si>
  <si>
    <t>DI</t>
  </si>
  <si>
    <t>Douglas River</t>
  </si>
  <si>
    <t>1854</t>
  </si>
  <si>
    <t>Station location possibly near todays Golf Course?</t>
  </si>
  <si>
    <t>Brand, The Convict Probation System, pp. 224-6; Thompson Files NS6052/1/2 (not yet sighted); AF398/1/540; AF396/1/921 (Coal Pits)</t>
  </si>
  <si>
    <t>DO</t>
  </si>
  <si>
    <t>Dover</t>
  </si>
  <si>
    <t>DR</t>
  </si>
  <si>
    <t>Dromedary</t>
  </si>
  <si>
    <t>Colonial/Private</t>
  </si>
  <si>
    <t>Brand, The Convict Probation System, pp. 145, 224-6; BPP, 1849 (02), p.126</t>
  </si>
  <si>
    <t>DU</t>
  </si>
  <si>
    <t>Dunrobin</t>
  </si>
  <si>
    <t>EH</t>
  </si>
  <si>
    <t>Eagle Hawk Neck</t>
  </si>
  <si>
    <t>1877</t>
  </si>
  <si>
    <t>EM</t>
  </si>
  <si>
    <t>Eastern Marshes</t>
  </si>
  <si>
    <t>EI</t>
  </si>
  <si>
    <t>Egg Island</t>
  </si>
  <si>
    <t>EF</t>
  </si>
  <si>
    <t>Epping Forest</t>
  </si>
  <si>
    <t>Jan</t>
  </si>
  <si>
    <t>Nov</t>
  </si>
  <si>
    <t>no idea where it was located</t>
  </si>
  <si>
    <t>Thompson Files NS6052/1/79; Trove</t>
  </si>
  <si>
    <t>FA</t>
  </si>
  <si>
    <t>Falmouth</t>
  </si>
  <si>
    <t>Thompson Files NS6052/1/4; Tas Convict Probation Station Inventory; Thanks to Providence, T McManus, 1993; Brand; Plan A5/55</t>
  </si>
  <si>
    <t>FI</t>
  </si>
  <si>
    <t>Fingal</t>
  </si>
  <si>
    <t>Convict Dept</t>
  </si>
  <si>
    <t>aka Break o Day Plain; had at least 3 outstations; road making, clearing and cultivating land, 110 ac garden; erected by public subscription from landowners</t>
  </si>
  <si>
    <t>BPP; Fingal plan A5/9; Thompson Files NS6052/1/6; PWD 266/1275; Tas Convict Probation Station Inventory; Brand</t>
  </si>
  <si>
    <t>FB</t>
  </si>
  <si>
    <t>Flinders Bay</t>
  </si>
  <si>
    <t>Brand, The Convict Probation System, pp. 224-6; CSO5/282/7414</t>
  </si>
  <si>
    <t>FR</t>
  </si>
  <si>
    <t>Forest Road</t>
  </si>
  <si>
    <t>GT</t>
  </si>
  <si>
    <t>George Town</t>
  </si>
  <si>
    <t>female factory</t>
  </si>
  <si>
    <t>spinning &amp; weaving till 1828, needlework &amp; washing clothes</t>
  </si>
  <si>
    <t>Convict Lives at the George Town female factory, ed A Alexander, 2014; PWD266-1-1283 &amp; 4</t>
  </si>
  <si>
    <t>GL</t>
  </si>
  <si>
    <t>Glenorchy</t>
  </si>
  <si>
    <t>Brand, The Convict Probation System, pp. 142, 224-6; Conduct record location files</t>
  </si>
  <si>
    <t>GR</t>
  </si>
  <si>
    <t>Gordon River</t>
  </si>
  <si>
    <t>GF</t>
  </si>
  <si>
    <t>Government Farm</t>
  </si>
  <si>
    <t>GH</t>
  </si>
  <si>
    <t>Grass Tree Hill</t>
  </si>
  <si>
    <t>GS</t>
  </si>
  <si>
    <t>Great Swanport</t>
  </si>
  <si>
    <t>BPP, 1847, p. 23</t>
  </si>
  <si>
    <t>GE</t>
  </si>
  <si>
    <t>Green Lagoon</t>
  </si>
  <si>
    <t>GN</t>
  </si>
  <si>
    <t>Green Point</t>
  </si>
  <si>
    <t>1836</t>
  </si>
  <si>
    <t>GP</t>
  </si>
  <si>
    <t>Green Ponds</t>
  </si>
  <si>
    <t>Brand, The Convict Probation System, pp. 224-6; CSO5/282/7414; Conduct record location files</t>
  </si>
  <si>
    <t>HH</t>
  </si>
  <si>
    <t>Halfway Hill</t>
  </si>
  <si>
    <t>HA</t>
  </si>
  <si>
    <t>Hamilton</t>
  </si>
  <si>
    <t>Not enumerated in Oct 1846, Not enumerated in Dec 1848</t>
  </si>
  <si>
    <t>HO</t>
  </si>
  <si>
    <t>Hobart, Battery</t>
  </si>
  <si>
    <t>Hobart, Brickfields</t>
  </si>
  <si>
    <t>nursery</t>
  </si>
  <si>
    <t>1853</t>
  </si>
  <si>
    <t>1858</t>
  </si>
  <si>
    <t>Hobart, Cascades water party</t>
  </si>
  <si>
    <t>Hobart, Cascades</t>
  </si>
  <si>
    <t>Hobart, water works</t>
  </si>
  <si>
    <t>Hobart, Commissariat Store</t>
  </si>
  <si>
    <t>Hobart, Customs House</t>
  </si>
  <si>
    <t>Hobart, Domain farm</t>
  </si>
  <si>
    <t>Hobart, Domain quarry</t>
  </si>
  <si>
    <t>1859</t>
  </si>
  <si>
    <t>Hobart, Dynnyrne nursery</t>
  </si>
  <si>
    <t>Hobart</t>
  </si>
  <si>
    <t>Hobart, Franklin Wharf</t>
  </si>
  <si>
    <t>Hobart, hulk</t>
  </si>
  <si>
    <t>Hobart, lumber yard</t>
  </si>
  <si>
    <t>Hobart, New Government House</t>
  </si>
  <si>
    <t>1857</t>
  </si>
  <si>
    <t>Hobart, New Market</t>
  </si>
  <si>
    <t>Hobart, New Wharf</t>
  </si>
  <si>
    <t>Hobart, No. 1</t>
  </si>
  <si>
    <t>Hobart, No. 2</t>
  </si>
  <si>
    <t>Hobart, Old Wharf</t>
  </si>
  <si>
    <t>Hobart, Ordnance Stores</t>
  </si>
  <si>
    <t>Hobart, paddock</t>
  </si>
  <si>
    <t>Hobart, prisoners' barracks</t>
  </si>
  <si>
    <t>prisoners' barracks</t>
  </si>
  <si>
    <t>Hobart, prisoners' barracks garden</t>
  </si>
  <si>
    <t>Hobart, slaughterhouse</t>
  </si>
  <si>
    <t>Hobart, St. George's church</t>
  </si>
  <si>
    <t>Hobart, Town Surveyor's</t>
  </si>
  <si>
    <t>HU</t>
  </si>
  <si>
    <t>Huon Island</t>
  </si>
  <si>
    <t>HY</t>
  </si>
  <si>
    <t>Hythe</t>
  </si>
  <si>
    <t>IB</t>
  </si>
  <si>
    <t>Impression Bay</t>
  </si>
  <si>
    <t>House of Correction</t>
  </si>
  <si>
    <t>Brand, The Convict Probation System, pp. 224-6; Lord, Impression Bay, pp. 20-30</t>
  </si>
  <si>
    <t>invalid depot</t>
  </si>
  <si>
    <t>Brand, The Convict Probation System, pp. 224-6; Lord, Impression Bay, pp. 20-30; BPP, 1849 (02), p.126</t>
  </si>
  <si>
    <t>JS</t>
  </si>
  <si>
    <t>Jacob's Sugar Loaf</t>
  </si>
  <si>
    <t>JE</t>
  </si>
  <si>
    <t>Jericho</t>
  </si>
  <si>
    <t>Brand, The Convict Probation System, pp. 142, 224-6; CSO5/282/7414</t>
  </si>
  <si>
    <t>Convict department/Road department</t>
  </si>
  <si>
    <t>JR</t>
  </si>
  <si>
    <t>Jerusalem</t>
  </si>
  <si>
    <t>Jerusalem, Notman's</t>
  </si>
  <si>
    <t>JC</t>
  </si>
  <si>
    <t>Jordan's Creek</t>
  </si>
  <si>
    <t>KP</t>
  </si>
  <si>
    <t>Kangaroo Point</t>
  </si>
  <si>
    <t>KL</t>
  </si>
  <si>
    <t>Kerry Lodge</t>
  </si>
  <si>
    <t>Feb</t>
  </si>
  <si>
    <t xml:space="preserve">Overseers house excavated by E Casella in 2016 &amp; 2018; </t>
  </si>
  <si>
    <t>Thompson Files NS6052/1/77; Trove; THC listing 4387</t>
  </si>
  <si>
    <t>June</t>
  </si>
  <si>
    <t>&gt; May</t>
  </si>
  <si>
    <t>Closed when pas holders no longer needed for road repairs</t>
  </si>
  <si>
    <t>BPP, Latrobe report</t>
  </si>
  <si>
    <t>July</t>
  </si>
  <si>
    <t>New huts built 1844 but may be under new highway</t>
  </si>
  <si>
    <t>BPP</t>
  </si>
  <si>
    <t>Aug</t>
  </si>
  <si>
    <t>Employed on road works</t>
  </si>
  <si>
    <t>BPP; Latrobe Report</t>
  </si>
  <si>
    <t>KM</t>
  </si>
  <si>
    <t xml:space="preserve">Kings Meadows </t>
  </si>
  <si>
    <t>Road department (A Cheyne)</t>
  </si>
  <si>
    <t>Dec</t>
  </si>
  <si>
    <t>Partly settled</t>
  </si>
  <si>
    <t>Work on ELWS and roads; Ltn chain gang at station May 1837</t>
  </si>
  <si>
    <t>Babington plan 1838; CSO5/1/18/356; CSO2370; CSO5/45/1019; Trove; Archaeology Report, Darren Watton, 2019; Thompson Files NS6052/1180</t>
  </si>
  <si>
    <t>LN</t>
  </si>
  <si>
    <t>Launceston, Cataract</t>
  </si>
  <si>
    <t>Launceston</t>
  </si>
  <si>
    <t>Launceston, Dark Hollow</t>
  </si>
  <si>
    <t xml:space="preserve">Convict Dept </t>
  </si>
  <si>
    <t>aka House of Correction</t>
  </si>
  <si>
    <t xml:space="preserve">BPP; Smythe map;The Launceston female factory, A Bartlett, THRA P&amp;P June 1994; Places of Management, Mentoring &amp; Medicine in Launceston, A Green, LCC, 2007; Convict Lives - The Launceston female factory, Frost &amp; Hodgson </t>
  </si>
  <si>
    <t>female hiring depot</t>
  </si>
  <si>
    <t>site of female factory</t>
  </si>
  <si>
    <t>as above</t>
  </si>
  <si>
    <t>late</t>
  </si>
  <si>
    <t>rented house (150 pounds pa) for pass holders corner Charles &amp; Frederick St; aka St John's Square Depot</t>
  </si>
  <si>
    <t>Trove; The Launceston female factory, A Bartlett, THRA P&amp;P June 1994; Places of Management, Mentoring &amp; Medicine in Launceston, A Green, LCC, 2007;</t>
  </si>
  <si>
    <t>Launceston, brickfields</t>
  </si>
  <si>
    <t>Launceston, government garden</t>
  </si>
  <si>
    <t>Launceston, lumber yard</t>
  </si>
  <si>
    <t>male hiring depot</t>
  </si>
  <si>
    <t>Public Works Dept</t>
  </si>
  <si>
    <t>circa</t>
  </si>
  <si>
    <t>Medium</t>
  </si>
  <si>
    <t>rented building on lower end St John St, formerly Gore &amp; Co stores (behind the tench)</t>
  </si>
  <si>
    <t>BPP Arrowsmith map; Trove</t>
  </si>
  <si>
    <t>Convict Dept/Town Surveyor</t>
  </si>
  <si>
    <t>British?</t>
  </si>
  <si>
    <t>barracks and hiring depot; convicts working at road repair streets of Ltn and foreign wharf for those under magisterial sentence; corner Wellington &amp; Paterson Sts; treadmill part of the barracks</t>
  </si>
  <si>
    <t>&lt;Feb</t>
  </si>
  <si>
    <t>&gt;Mar</t>
  </si>
  <si>
    <t>Prisoners barracks or Tench for Lord Stanley's pets (Examiner 6/12/1845); hiiring depot c 1845 onwards</t>
  </si>
  <si>
    <t>Trove, Smythe map, Places of Management, Mentoring &amp; Medicine in Launceston, A Green, LCC, 2007;</t>
  </si>
  <si>
    <t>Launceston, Notman's</t>
  </si>
  <si>
    <t>Launceston, Royal Engineers' Yard</t>
  </si>
  <si>
    <t>Launceston, Sand Hill</t>
  </si>
  <si>
    <t>Launceston, Springs</t>
  </si>
  <si>
    <t>Launceston, swamp</t>
  </si>
  <si>
    <t>Launceston, Town Surveyor's</t>
  </si>
  <si>
    <t>Launceston, wharf</t>
  </si>
  <si>
    <t>LE</t>
  </si>
  <si>
    <t>Leipsic</t>
  </si>
  <si>
    <t>aka Leipsig; buildings sold 1850</t>
  </si>
  <si>
    <t>BPP; Thompson Files NS6052/1/1; Trove</t>
  </si>
  <si>
    <t>LS</t>
  </si>
  <si>
    <t>Lemon Springs</t>
  </si>
  <si>
    <t>LX</t>
  </si>
  <si>
    <t>Lennox</t>
  </si>
  <si>
    <t>LM</t>
  </si>
  <si>
    <t>Long Marsh Dam</t>
  </si>
  <si>
    <t>LT</t>
  </si>
  <si>
    <t>Long Point</t>
  </si>
  <si>
    <t>Brand, The Convict Probation System, pp. 224-6; BPP, 1847, p.122</t>
  </si>
  <si>
    <t>LO</t>
  </si>
  <si>
    <t>Longford</t>
  </si>
  <si>
    <t>CSO22/61/308</t>
  </si>
  <si>
    <t>LG</t>
  </si>
  <si>
    <t>Long Meadows</t>
  </si>
  <si>
    <t>LB</t>
  </si>
  <si>
    <t>Lovely Banks</t>
  </si>
  <si>
    <t>August</t>
  </si>
  <si>
    <t>LY</t>
  </si>
  <si>
    <t>Lymington</t>
  </si>
  <si>
    <t>Not enumerated in Dec 1848</t>
  </si>
  <si>
    <t>MH</t>
  </si>
  <si>
    <t>Macquarie Harbour</t>
  </si>
  <si>
    <t>1822</t>
  </si>
  <si>
    <t>December</t>
  </si>
  <si>
    <t>Brand, The Convict Probation System, pp. 224-6; BPP, 1849, p.125</t>
  </si>
  <si>
    <t>ML</t>
  </si>
  <si>
    <t>Malcolm's Huts</t>
  </si>
  <si>
    <t>MS</t>
  </si>
  <si>
    <t>Maria Island</t>
  </si>
  <si>
    <t>MA</t>
  </si>
  <si>
    <t>Marlborough</t>
  </si>
  <si>
    <t>MN</t>
  </si>
  <si>
    <t>Meander, bridge</t>
  </si>
  <si>
    <t>ME</t>
  </si>
  <si>
    <t>Mersey</t>
  </si>
  <si>
    <t>c1846</t>
  </si>
  <si>
    <t>Low/Med</t>
  </si>
  <si>
    <t>aka Kimberley's Ford; opened because VDL Co were to pay for labour but they then refused</t>
  </si>
  <si>
    <t>Thompson Files NS6052/1/223; BPP; Examiner 19/4/1845; Cornwall Chronicle 14/1/1846</t>
  </si>
  <si>
    <t>MI</t>
  </si>
  <si>
    <t>Middle Arm, lime kilns</t>
  </si>
  <si>
    <t>?</t>
  </si>
  <si>
    <t>c1817</t>
  </si>
  <si>
    <t>c1833</t>
  </si>
  <si>
    <t>Unpublished paper by John Dent</t>
  </si>
  <si>
    <t>MO</t>
  </si>
  <si>
    <t>Morven</t>
  </si>
  <si>
    <t>Tunnel party for Evandale Launceston Water Scheme (ELWS)</t>
  </si>
  <si>
    <t>THC listing 11063; A Magnificent Failure, Simon Harris, Hobart 1988.</t>
  </si>
  <si>
    <t>MD</t>
  </si>
  <si>
    <t>Mount Direction</t>
  </si>
  <si>
    <t>aka Upway</t>
  </si>
  <si>
    <t>J Arrowsmith map of Tasmania 1840; Hobart Town Courier 11/10/1839 (escapees); Cornwall Chronicle 31/10/1833; Conduct record location files</t>
  </si>
  <si>
    <t>Research by John Dent, commissioned by Landscapes of Production and Punishment; Research by Richard Tuffin, Landscapes of Production and Punishment</t>
  </si>
  <si>
    <t>MP</t>
  </si>
  <si>
    <t>Muddy Plains</t>
  </si>
  <si>
    <t>NN</t>
  </si>
  <si>
    <t>New Norfolk</t>
  </si>
  <si>
    <t>assignable party</t>
  </si>
  <si>
    <t>New Norfolk, hospital and invalid depot</t>
  </si>
  <si>
    <t>New Norfolk, Royal Engineer depot</t>
  </si>
  <si>
    <t>Royal Engineers</t>
  </si>
  <si>
    <t>NT</t>
  </si>
  <si>
    <t>New Town, hulk</t>
  </si>
  <si>
    <t>New Town, farm</t>
  </si>
  <si>
    <t>1821</t>
  </si>
  <si>
    <t>New Town</t>
  </si>
  <si>
    <t>NR</t>
  </si>
  <si>
    <t>Nicholl's Rivulet</t>
  </si>
  <si>
    <t>Not enumerated in Oct 1846</t>
  </si>
  <si>
    <t>NP</t>
  </si>
  <si>
    <t>Norfolk Plains East</t>
  </si>
  <si>
    <t>1841?</t>
  </si>
  <si>
    <t>settled</t>
  </si>
  <si>
    <t>aka Dyball's Forest; Pateena</t>
  </si>
  <si>
    <t>Hobart Town Courier 24/1/1840 (new station); PWD266/1342 (Nov 1839); Conduct record location files</t>
  </si>
  <si>
    <t>NW</t>
  </si>
  <si>
    <t>North West Bay</t>
  </si>
  <si>
    <t>NO</t>
  </si>
  <si>
    <t>Notman's</t>
  </si>
  <si>
    <t xml:space="preserve">Road department   </t>
  </si>
  <si>
    <t>Road repair and possibly ELWS; chain gang at this site</t>
  </si>
  <si>
    <t>CSO290/47; Manuscript 3251 NLA 1829-833 box 3 vol3 p282 et seq; Cornwall paln 1/61; Trove</t>
  </si>
  <si>
    <t>OA</t>
  </si>
  <si>
    <t>Oatlands</t>
  </si>
  <si>
    <t>Not enumerated in Dec 1849</t>
  </si>
  <si>
    <t>gaol gang</t>
  </si>
  <si>
    <t>June 1845</t>
  </si>
  <si>
    <t>Brand, The Convict Probation System, pp. 142, 224-6; BPP, 1849 (02), p.126</t>
  </si>
  <si>
    <t>Oatlands, Town Surveyor's</t>
  </si>
  <si>
    <t>OB</t>
  </si>
  <si>
    <t>O'Brien's Bridge</t>
  </si>
  <si>
    <t>OU</t>
  </si>
  <si>
    <t>Ouse</t>
  </si>
  <si>
    <t>OC</t>
  </si>
  <si>
    <t>Oyster Cove</t>
  </si>
  <si>
    <t>Not enumerated in Oct 1847</t>
  </si>
  <si>
    <t>PS</t>
  </si>
  <si>
    <t>Parson's Pass</t>
  </si>
  <si>
    <t>Not enumerated in Jun 1849</t>
  </si>
  <si>
    <t>PE</t>
  </si>
  <si>
    <t>Perth, bridge</t>
  </si>
  <si>
    <t>Perth</t>
  </si>
  <si>
    <t>July 1845</t>
  </si>
  <si>
    <t>also a hiring depot at this time</t>
  </si>
  <si>
    <t>Tas Convict Probation Station Inventory, THO, 2003; Thompson Files NS6052/1/76; THC Listing 4523; BPP; PWD266/1609.</t>
  </si>
  <si>
    <t>&lt;July</t>
  </si>
  <si>
    <t>&gt;1826</t>
  </si>
  <si>
    <t>not sure if this station was at the same location as the future probation station</t>
  </si>
  <si>
    <t>Hobart Town Gazette 30/7/1824; CSO36/1/1</t>
  </si>
  <si>
    <t>constructing Perth Bridge which was finished in 1839</t>
  </si>
  <si>
    <t>Launceston Advertiser 18/2/1836; Brand, The Convict Probation System, pp. 224-6</t>
  </si>
  <si>
    <t>PI</t>
  </si>
  <si>
    <t>Picton</t>
  </si>
  <si>
    <t>PP</t>
  </si>
  <si>
    <t>Point Puer</t>
  </si>
  <si>
    <t>PO</t>
  </si>
  <si>
    <t>Pontville</t>
  </si>
  <si>
    <t>PA</t>
  </si>
  <si>
    <t>Port Arthur</t>
  </si>
  <si>
    <t>1871</t>
  </si>
  <si>
    <t>Colonial department</t>
  </si>
  <si>
    <t>PC</t>
  </si>
  <si>
    <t>Port Cygnet</t>
  </si>
  <si>
    <t>PR</t>
  </si>
  <si>
    <t>Prosser's Plains</t>
  </si>
  <si>
    <t>RN</t>
  </si>
  <si>
    <t>Ralph's Bay Neck</t>
  </si>
  <si>
    <t>1870</t>
  </si>
  <si>
    <t>RB</t>
  </si>
  <si>
    <t>Recherche Bay</t>
  </si>
  <si>
    <t>Tuffin_Thesis</t>
  </si>
  <si>
    <t>RF</t>
  </si>
  <si>
    <t>Reibey's Ford</t>
  </si>
  <si>
    <t>AKA Hadspen; Ltn side of river, north side road, near bridge; 1838 75 men in chain gang</t>
  </si>
  <si>
    <t>Thompson Files NSS6052/1/14; PWD 266/1310; Trove; CSO22/61/308</t>
  </si>
  <si>
    <t>RD</t>
  </si>
  <si>
    <t>Red Hill</t>
  </si>
  <si>
    <t>RE</t>
  </si>
  <si>
    <t>Restdown Ferry</t>
  </si>
  <si>
    <t>RI</t>
  </si>
  <si>
    <t>Richmond</t>
  </si>
  <si>
    <t>RH</t>
  </si>
  <si>
    <t>Rocky Hills</t>
  </si>
  <si>
    <t>Not enumerated in Oct 1848</t>
  </si>
  <si>
    <t>RO</t>
  </si>
  <si>
    <t>Ross, bridge</t>
  </si>
  <si>
    <t>Ross</t>
  </si>
  <si>
    <t>Brand, The Convict Probation System, pp. 224-6; BPP, 1849 (02), p.126; Brand, The Convict Probation System, pp. 142, 224-6; CSO5/282/7414</t>
  </si>
  <si>
    <t>Ross, moveable station</t>
  </si>
  <si>
    <t>SR</t>
  </si>
  <si>
    <t>Salt Water River</t>
  </si>
  <si>
    <t>Brand, The Convict Probation System, pp. 224-6; CSO5/282/7414; BPP, 1849 (02), p.126</t>
  </si>
  <si>
    <t>SA</t>
  </si>
  <si>
    <t>Sandy Bay</t>
  </si>
  <si>
    <t>SC</t>
  </si>
  <si>
    <t>Seven Mile Creek</t>
  </si>
  <si>
    <t>SI</t>
  </si>
  <si>
    <t>Slopen Island</t>
  </si>
  <si>
    <t>Not enumerated in Dec 1844</t>
  </si>
  <si>
    <t>SB</t>
  </si>
  <si>
    <t>Snake Banks</t>
  </si>
  <si>
    <t>Medium/High</t>
  </si>
  <si>
    <t>I have worked out from the site plan where it should be but needs to be confirmed on site</t>
  </si>
  <si>
    <t>Trove; PWD 266-1-1713; LaTrobe Report; ThompsonFiles NS6052/1/75; A Midlands Odyssey, Frank Rigney, 2008</t>
  </si>
  <si>
    <t>ST</t>
  </si>
  <si>
    <t>Sorell Rivulet</t>
  </si>
  <si>
    <t>SU</t>
  </si>
  <si>
    <t>South East Point</t>
  </si>
  <si>
    <t>SE</t>
  </si>
  <si>
    <t xml:space="preserve">South Esk </t>
  </si>
  <si>
    <t>SO</t>
  </si>
  <si>
    <t>Southport</t>
  </si>
  <si>
    <t>SY</t>
  </si>
  <si>
    <t>Spring Bay</t>
  </si>
  <si>
    <t>SH</t>
  </si>
  <si>
    <t>Spring Hill</t>
  </si>
  <si>
    <t>SM</t>
  </si>
  <si>
    <t>St Mary's Pass</t>
  </si>
  <si>
    <t>Not enumerated in Mar 1842</t>
  </si>
  <si>
    <t>aka Grassy Bottom, St Marys Vale; 4ac garden; security by 96th Regt; 7 timber buildings; buildings offerred for sale Mar 1848</t>
  </si>
  <si>
    <t>BPP; Tas Convict Probation Station Inventory; Trove; Thompson Files NS6052/1/3; Roads Cor 5 (1843)</t>
  </si>
  <si>
    <t>SP</t>
  </si>
  <si>
    <t>St Peter's Pass</t>
  </si>
  <si>
    <t>SV</t>
  </si>
  <si>
    <t>St Peter's Valley</t>
  </si>
  <si>
    <t>Stanley</t>
  </si>
  <si>
    <t>private</t>
  </si>
  <si>
    <t>VDL Co</t>
  </si>
  <si>
    <t>1840?</t>
  </si>
  <si>
    <t>Had convicts at Highfield</t>
  </si>
  <si>
    <t>SW</t>
  </si>
  <si>
    <t>Swansea</t>
  </si>
  <si>
    <t>TU</t>
  </si>
  <si>
    <t>Tunbridge</t>
  </si>
  <si>
    <t>VV</t>
  </si>
  <si>
    <t>Victoria Valley</t>
  </si>
  <si>
    <t>Brand, The Convict Probation System, pp. 224-6; BPP, '1845', p. 8</t>
  </si>
  <si>
    <t>September</t>
  </si>
  <si>
    <t>Brand, The Convict Probation System, pp. 224-6; BPP, '1845', p. 8; Conduct record location files</t>
  </si>
  <si>
    <t>WB</t>
  </si>
  <si>
    <t>Wedge Bay</t>
  </si>
  <si>
    <t>1944</t>
  </si>
  <si>
    <t>Not enumerated in May 1842</t>
  </si>
  <si>
    <t>WS</t>
  </si>
  <si>
    <t>West Tamar</t>
  </si>
  <si>
    <t>Road department?</t>
  </si>
  <si>
    <t>Colonial?</t>
  </si>
  <si>
    <t>Not known</t>
  </si>
  <si>
    <t>Location of old road worked out then Arrowsmith's map shows location north of creek</t>
  </si>
  <si>
    <t xml:space="preserve">Cornwall Chronicle 18/4/1840; </t>
  </si>
  <si>
    <t>WE</t>
  </si>
  <si>
    <t>Westbury</t>
  </si>
  <si>
    <t>&lt;Dec</t>
  </si>
  <si>
    <t>when buildings sold in 1848 had 108 ac garden; fire in 1852</t>
  </si>
  <si>
    <t>Thompson files NS6052/1/221; Brand;  AF721/1/769 (plan W25, 1847); BPP</t>
  </si>
  <si>
    <t>Colonial Land Fund</t>
  </si>
  <si>
    <t>1845 had 41 ac garden; superintendents building @ 39 William St THR 11021</t>
  </si>
  <si>
    <t>Thompson files NS6052/1/221; AF721/1/769 (plan W25, 1847); BPP</t>
  </si>
  <si>
    <t>Military</t>
  </si>
  <si>
    <t>Road gang under control of military; located on west of village green; outstation @ Dry's Plains</t>
  </si>
  <si>
    <t>W21 plan; trove; PWD266/1/1857 (1841); AF721/1/764 (W/21,1837)</t>
  </si>
  <si>
    <t>WT</t>
  </si>
  <si>
    <t>Western Tiers</t>
  </si>
  <si>
    <t>WC</t>
  </si>
  <si>
    <t>Willis's Corners</t>
  </si>
  <si>
    <t>Oct</t>
  </si>
  <si>
    <t>possibly near bridge over Blanchards Creek (dry stone bridge); superintendent Thomas Smith</t>
  </si>
  <si>
    <t>Colonial Times 3/8/1841; Hobart Town Couirer 18/10/1839</t>
  </si>
  <si>
    <t>WO</t>
  </si>
  <si>
    <t>Woolpack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</si>
</sst>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6"/>
      <color theme="1"/>
      <name val="Arial"/>
      <family val="2"/>
    </font>
    <font>
      <sz val="9"/>
      <color rgb="FFFF0000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  <font>
      <i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49" fontId="1" fillId="0" borderId="0" xfId="0" applyNumberFormat="1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49" fontId="9" fillId="0" borderId="0" xfId="0" applyNumberFormat="1" applyFont="1"/>
    <xf numFmtId="0" fontId="11" fillId="0" borderId="0" xfId="0" applyFont="1"/>
    <xf numFmtId="49" fontId="11" fillId="0" borderId="0" xfId="0" applyNumberFormat="1" applyFont="1"/>
    <xf numFmtId="0" fontId="1" fillId="2" borderId="0" xfId="0" applyFont="1" applyFill="1"/>
    <xf numFmtId="49" fontId="1" fillId="2" borderId="0" xfId="0" applyNumberFormat="1" applyFont="1" applyFill="1"/>
    <xf numFmtId="0" fontId="11" fillId="3" borderId="0" xfId="0" applyFont="1" applyFill="1"/>
    <xf numFmtId="49" fontId="11" fillId="3" borderId="0" xfId="0" applyNumberFormat="1" applyFont="1" applyFill="1"/>
    <xf numFmtId="49" fontId="1" fillId="3" borderId="0" xfId="0" applyNumberFormat="1" applyFont="1" applyFill="1"/>
    <xf numFmtId="0" fontId="1" fillId="3" borderId="0" xfId="0" applyFont="1" applyFill="1"/>
    <xf numFmtId="0" fontId="1" fillId="3" borderId="0" xfId="0" applyFont="1" applyFill="1" applyAlignment="1">
      <alignment horizontal="left"/>
    </xf>
  </cellXfs>
  <cellStyles count="1">
    <cellStyle name="Normal" xfId="0" builtinId="0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02E72-0346-43C5-9E3F-966CF40D95D7}">
  <dimension ref="A1:W269"/>
  <sheetViews>
    <sheetView tabSelected="1" workbookViewId="0">
      <selection activeCell="I7" sqref="I7"/>
    </sheetView>
  </sheetViews>
  <sheetFormatPr defaultColWidth="12.5703125" defaultRowHeight="12" x14ac:dyDescent="0.2"/>
  <cols>
    <col min="1" max="1" width="8.140625" style="1" bestFit="1" customWidth="1"/>
    <col min="2" max="2" width="7.85546875" style="1" bestFit="1" customWidth="1"/>
    <col min="3" max="3" width="5.28515625" style="1" customWidth="1"/>
    <col min="4" max="4" width="8" style="3" bestFit="1" customWidth="1"/>
    <col min="5" max="5" width="18.7109375" style="1" customWidth="1"/>
    <col min="6" max="6" width="26.5703125" style="1" customWidth="1"/>
    <col min="7" max="7" width="17.42578125" style="1" bestFit="1" customWidth="1"/>
    <col min="8" max="8" width="19" style="1" customWidth="1"/>
    <col min="9" max="9" width="12" style="1" customWidth="1"/>
    <col min="10" max="10" width="8.85546875" style="4" customWidth="1"/>
    <col min="11" max="11" width="9.7109375" style="4" customWidth="1"/>
    <col min="12" max="12" width="7.7109375" style="4" customWidth="1"/>
    <col min="13" max="13" width="9.7109375" style="1" customWidth="1"/>
    <col min="14" max="17" width="12.5703125" style="1"/>
    <col min="18" max="18" width="10.7109375" style="1" customWidth="1"/>
    <col min="19" max="19" width="27.140625" style="1" customWidth="1"/>
    <col min="20" max="20" width="35.5703125" style="1" customWidth="1"/>
    <col min="21" max="16384" width="12.5703125" style="1"/>
  </cols>
  <sheetData>
    <row r="1" spans="1:23" ht="20.25" x14ac:dyDescent="0.3">
      <c r="A1" s="2" t="s">
        <v>0</v>
      </c>
    </row>
    <row r="2" spans="1:23" ht="18.75" x14ac:dyDescent="0.3">
      <c r="A2" s="5" t="s">
        <v>1</v>
      </c>
    </row>
    <row r="3" spans="1:23" ht="12.75" x14ac:dyDescent="0.2">
      <c r="A3" s="6" t="s">
        <v>2</v>
      </c>
      <c r="G3" s="7" t="s">
        <v>3</v>
      </c>
    </row>
    <row r="4" spans="1:23" x14ac:dyDescent="0.2">
      <c r="A4" s="8" t="s">
        <v>4</v>
      </c>
    </row>
    <row r="5" spans="1:23" x14ac:dyDescent="0.2">
      <c r="A5" s="7" t="s">
        <v>5</v>
      </c>
    </row>
    <row r="6" spans="1:23" x14ac:dyDescent="0.2">
      <c r="B6" s="7"/>
    </row>
    <row r="7" spans="1:23" s="9" customFormat="1" x14ac:dyDescent="0.2">
      <c r="A7" s="9" t="s">
        <v>6</v>
      </c>
      <c r="B7" s="9" t="s">
        <v>7</v>
      </c>
      <c r="C7" s="9" t="s">
        <v>8</v>
      </c>
      <c r="D7" s="10" t="s">
        <v>9</v>
      </c>
      <c r="E7" s="9" t="s">
        <v>10</v>
      </c>
      <c r="F7" s="9" t="s">
        <v>11</v>
      </c>
      <c r="G7" s="9" t="s">
        <v>12</v>
      </c>
      <c r="H7" s="9" t="s">
        <v>13</v>
      </c>
      <c r="I7" s="9" t="s">
        <v>14</v>
      </c>
      <c r="J7" s="11" t="s">
        <v>15</v>
      </c>
      <c r="K7" s="11" t="s">
        <v>16</v>
      </c>
      <c r="L7" s="11" t="s">
        <v>17</v>
      </c>
      <c r="M7" s="9" t="s">
        <v>18</v>
      </c>
      <c r="N7" s="9" t="s">
        <v>19</v>
      </c>
      <c r="O7" s="9" t="s">
        <v>20</v>
      </c>
      <c r="P7" s="9" t="s">
        <v>21</v>
      </c>
      <c r="Q7" s="9" t="s">
        <v>22</v>
      </c>
      <c r="R7" s="9" t="s">
        <v>23</v>
      </c>
      <c r="S7" s="9" t="s">
        <v>24</v>
      </c>
      <c r="T7" s="9" t="s">
        <v>25</v>
      </c>
    </row>
    <row r="8" spans="1:23" s="12" customFormat="1" x14ac:dyDescent="0.2">
      <c r="A8" s="12" t="s">
        <v>26</v>
      </c>
      <c r="C8" s="12">
        <v>1</v>
      </c>
      <c r="D8" s="3" t="str">
        <f t="shared" ref="D8:D71" si="0">_xlfn.CONCAT(A8,"-",B8,"-",C8)</f>
        <v>AL--1</v>
      </c>
      <c r="E8" s="12" t="s">
        <v>27</v>
      </c>
      <c r="F8" s="1" t="str">
        <f t="shared" ref="F8:F71" si="1">IF(E8="","",E8)&amp;IF(AND(E8&lt;&gt;"",G8&lt;&gt;""),", ","")&amp;IF(G8="","",G8)</f>
        <v>Albany Vale, party</v>
      </c>
      <c r="G8" s="12" t="s">
        <v>28</v>
      </c>
      <c r="J8" s="13" t="s">
        <v>29</v>
      </c>
      <c r="K8" s="13"/>
      <c r="L8" s="13" t="s">
        <v>29</v>
      </c>
      <c r="S8" s="1" t="s">
        <v>30</v>
      </c>
      <c r="T8" s="1" t="s">
        <v>31</v>
      </c>
    </row>
    <row r="9" spans="1:23" x14ac:dyDescent="0.2">
      <c r="A9" s="1" t="s">
        <v>32</v>
      </c>
      <c r="B9" s="1" t="str">
        <f>IF(ISNUMBER(SEARCH("road station",$G9)),"RS",IF(ISNUMBER(SEARCH("probation station*",$G9)),"PS",IF(ISNUMBER(SEARCH("hiring depot",$G9)),"HD",IF(ISNUMBER(SEARCH("female factory",$G9)),"FF",IF(ISNUMBER(SEARCH("invalid depot",$G9)),"ID",IF(ISNUMBER(SEARCH("reformatory",$G9)),"RF",IF(ISNUMBER(SEARCH("chain gang",$G9)),"CG",IF(ISNUMBER(SEARCH("road/bridge station",$G9)),"BS",IF(ISNUMBER(SEARCH("public works",$G9)),"PW",IF(ISNUMBER(SEARCH("punishment station",$G9)),"PU",IF(ISNUMBER(SEARCH("penal station",$G9)),"PE",IF(ISNUMBER(SEARCH("private",$G9)),"PV",IF(ISNUMBER(SEARCH("nursery",$G9)),"NU",IF(ISNUMBER(SEARCH("bridge station",$G9)),"BS",IF(ISNUMBER(SEARCH("house of correction",$G9)),"HC",IF(ISNUMBER(SEARCH("prisoners' barracks",$G9)),"PB",IF(ISNUMBER(SEARCH("assignable party",$G9)),"AP",IF(ISNUMBER(SEARCH("gaol gang",$G9)),"GG",""))))))))))))))))))</f>
        <v>RS</v>
      </c>
      <c r="C9" s="1">
        <v>1</v>
      </c>
      <c r="D9" s="3" t="str">
        <f t="shared" si="0"/>
        <v>AB-RS-1</v>
      </c>
      <c r="E9" s="1" t="s">
        <v>33</v>
      </c>
      <c r="F9" s="1" t="str">
        <f t="shared" si="1"/>
        <v>Allanvale, road station</v>
      </c>
      <c r="G9" s="1" t="s">
        <v>34</v>
      </c>
      <c r="J9" s="4" t="s">
        <v>35</v>
      </c>
      <c r="L9" s="4" t="s">
        <v>36</v>
      </c>
      <c r="N9" s="1">
        <v>494494.85389999999</v>
      </c>
      <c r="O9" s="1">
        <v>5276487.3329999996</v>
      </c>
      <c r="P9" s="1" t="s">
        <v>37</v>
      </c>
      <c r="S9" s="1" t="s">
        <v>38</v>
      </c>
      <c r="T9" s="1" t="s">
        <v>31</v>
      </c>
    </row>
    <row r="10" spans="1:23" x14ac:dyDescent="0.2">
      <c r="A10" s="1" t="s">
        <v>39</v>
      </c>
      <c r="B10" s="1" t="str">
        <f t="shared" ref="B10:B85" si="2">IF(ISNUMBER(SEARCH("road station",$G10)),"RS",IF(ISNUMBER(SEARCH("probation station*",$G10)),"PS",IF(ISNUMBER(SEARCH("hiring depot",$G10)),"HD",IF(ISNUMBER(SEARCH("female factory",$G10)),"FF",IF(ISNUMBER(SEARCH("invalid depot",$G10)),"ID",IF(ISNUMBER(SEARCH("reformatory",$G10)),"RF",IF(ISNUMBER(SEARCH("chain gang",$G10)),"CG",IF(ISNUMBER(SEARCH("road/bridge station",$G10)),"BS",IF(ISNUMBER(SEARCH("public works",$G10)),"PW",IF(ISNUMBER(SEARCH("punishment station",$G10)),"PU",IF(ISNUMBER(SEARCH("penal station",$G10)),"PE",IF(ISNUMBER(SEARCH("private",$G10)),"PV",IF(ISNUMBER(SEARCH("nursery",$G10)),"NU",IF(ISNUMBER(SEARCH("bridge station",$G10)),"BS",IF(ISNUMBER(SEARCH("house of correction",$G10)),"HC",IF(ISNUMBER(SEARCH("prisoners' barracks",$G10)),"PB",IF(ISNUMBER(SEARCH("assignable party",$G10)),"AP",IF(ISNUMBER(SEARCH("gaol gang",$G10)),"GG",""))))))))))))))))))</f>
        <v>PS</v>
      </c>
      <c r="C10" s="1">
        <v>1</v>
      </c>
      <c r="D10" s="3" t="str">
        <f t="shared" si="0"/>
        <v>AN-PS-1</v>
      </c>
      <c r="E10" s="1" t="s">
        <v>40</v>
      </c>
      <c r="F10" s="1" t="str">
        <f t="shared" si="1"/>
        <v>Anson, probation station</v>
      </c>
      <c r="G10" s="1" t="s">
        <v>41</v>
      </c>
      <c r="H10" s="1" t="s">
        <v>42</v>
      </c>
      <c r="I10" s="1" t="s">
        <v>43</v>
      </c>
      <c r="J10" s="4" t="s">
        <v>44</v>
      </c>
      <c r="L10" s="4" t="s">
        <v>45</v>
      </c>
      <c r="N10" s="1">
        <v>524632.89549999998</v>
      </c>
      <c r="O10" s="1">
        <v>524632.89549999998</v>
      </c>
      <c r="P10" s="1" t="s">
        <v>46</v>
      </c>
      <c r="Q10" s="1" t="s">
        <v>47</v>
      </c>
      <c r="S10" s="1" t="s">
        <v>48</v>
      </c>
      <c r="T10" s="1" t="s">
        <v>31</v>
      </c>
    </row>
    <row r="11" spans="1:23" x14ac:dyDescent="0.2">
      <c r="A11" s="1" t="s">
        <v>49</v>
      </c>
      <c r="B11" s="1" t="str">
        <f t="shared" si="2"/>
        <v>RS</v>
      </c>
      <c r="C11" s="1">
        <v>1</v>
      </c>
      <c r="D11" s="3" t="str">
        <f t="shared" si="0"/>
        <v>AP-RS-1</v>
      </c>
      <c r="E11" s="1" t="s">
        <v>50</v>
      </c>
      <c r="F11" s="1" t="str">
        <f t="shared" si="1"/>
        <v>Antill Ponds, road station</v>
      </c>
      <c r="G11" s="1" t="s">
        <v>34</v>
      </c>
      <c r="H11" s="1" t="s">
        <v>51</v>
      </c>
      <c r="I11" s="1" t="s">
        <v>52</v>
      </c>
      <c r="J11" s="4" t="s">
        <v>53</v>
      </c>
      <c r="L11" s="4" t="s">
        <v>54</v>
      </c>
      <c r="N11" s="1">
        <v>533320.59979999997</v>
      </c>
      <c r="O11" s="1">
        <v>5327179.0080000004</v>
      </c>
      <c r="P11" s="1" t="s">
        <v>46</v>
      </c>
      <c r="Q11" s="1" t="s">
        <v>47</v>
      </c>
      <c r="S11" s="1" t="s">
        <v>55</v>
      </c>
      <c r="T11" s="1" t="s">
        <v>31</v>
      </c>
    </row>
    <row r="12" spans="1:23" x14ac:dyDescent="0.2">
      <c r="A12" s="1" t="s">
        <v>56</v>
      </c>
      <c r="B12" s="1" t="str">
        <f t="shared" si="2"/>
        <v>RS</v>
      </c>
      <c r="C12" s="1">
        <v>1</v>
      </c>
      <c r="D12" s="3" t="str">
        <f t="shared" si="0"/>
        <v>AU-RS-1</v>
      </c>
      <c r="E12" s="14" t="s">
        <v>57</v>
      </c>
      <c r="F12" s="1" t="str">
        <f t="shared" si="1"/>
        <v>Auburn, road station</v>
      </c>
      <c r="G12" s="14" t="s">
        <v>34</v>
      </c>
      <c r="H12" s="14" t="s">
        <v>51</v>
      </c>
      <c r="I12" s="14" t="s">
        <v>52</v>
      </c>
      <c r="J12" s="15" t="s">
        <v>58</v>
      </c>
      <c r="K12" s="15"/>
      <c r="L12" s="15" t="s">
        <v>59</v>
      </c>
      <c r="M12" s="14"/>
      <c r="N12" s="14">
        <v>523110</v>
      </c>
      <c r="O12" s="14">
        <v>5353110</v>
      </c>
      <c r="P12" s="14" t="s">
        <v>46</v>
      </c>
      <c r="Q12" s="14" t="s">
        <v>60</v>
      </c>
      <c r="R12" s="14" t="s">
        <v>61</v>
      </c>
      <c r="S12" s="14" t="s">
        <v>62</v>
      </c>
      <c r="T12" s="14" t="s">
        <v>63</v>
      </c>
      <c r="U12" s="14"/>
      <c r="V12" s="14"/>
      <c r="W12" s="14"/>
    </row>
    <row r="13" spans="1:23" x14ac:dyDescent="0.2">
      <c r="A13" s="1" t="s">
        <v>64</v>
      </c>
      <c r="B13" s="1" t="str">
        <f t="shared" si="2"/>
        <v>PW</v>
      </c>
      <c r="C13" s="1">
        <v>1</v>
      </c>
      <c r="D13" s="3" t="str">
        <f t="shared" si="0"/>
        <v>AR-PW-1</v>
      </c>
      <c r="E13" s="1" t="s">
        <v>65</v>
      </c>
      <c r="F13" s="1" t="str">
        <f t="shared" si="1"/>
        <v>Austin's Bridge, public works</v>
      </c>
      <c r="G13" s="1" t="s">
        <v>66</v>
      </c>
      <c r="J13" s="4" t="s">
        <v>53</v>
      </c>
      <c r="L13" s="4" t="s">
        <v>67</v>
      </c>
      <c r="S13" s="1" t="s">
        <v>30</v>
      </c>
      <c r="T13" s="1" t="s">
        <v>31</v>
      </c>
    </row>
    <row r="14" spans="1:23" x14ac:dyDescent="0.2">
      <c r="A14" s="1" t="s">
        <v>68</v>
      </c>
      <c r="B14" s="1" t="str">
        <f t="shared" si="2"/>
        <v>RS</v>
      </c>
      <c r="C14" s="1">
        <v>1</v>
      </c>
      <c r="D14" s="3" t="str">
        <f t="shared" si="0"/>
        <v>AF-RS-1</v>
      </c>
      <c r="E14" s="1" t="s">
        <v>69</v>
      </c>
      <c r="F14" s="1" t="str">
        <f t="shared" si="1"/>
        <v>Austin's Ferry, road station</v>
      </c>
      <c r="G14" s="1" t="s">
        <v>34</v>
      </c>
      <c r="J14" s="4" t="s">
        <v>70</v>
      </c>
      <c r="L14" s="4" t="s">
        <v>71</v>
      </c>
      <c r="N14" s="1">
        <v>520836.84629999998</v>
      </c>
      <c r="O14" s="1">
        <v>5263603.2659999998</v>
      </c>
      <c r="P14" s="1" t="s">
        <v>46</v>
      </c>
      <c r="S14" s="1" t="s">
        <v>72</v>
      </c>
      <c r="T14" s="1" t="s">
        <v>31</v>
      </c>
    </row>
    <row r="15" spans="1:23" x14ac:dyDescent="0.2">
      <c r="A15" s="1" t="s">
        <v>73</v>
      </c>
      <c r="B15" s="1" t="str">
        <f t="shared" si="2"/>
        <v>HD</v>
      </c>
      <c r="C15" s="1">
        <v>1</v>
      </c>
      <c r="D15" s="3" t="str">
        <f t="shared" si="0"/>
        <v>AV-HD-1</v>
      </c>
      <c r="E15" s="1" t="s">
        <v>74</v>
      </c>
      <c r="F15" s="1" t="str">
        <f t="shared" si="1"/>
        <v>Avoca, hiring depot</v>
      </c>
      <c r="G15" s="1" t="s">
        <v>75</v>
      </c>
      <c r="H15" s="1" t="s">
        <v>51</v>
      </c>
      <c r="I15" s="1" t="s">
        <v>76</v>
      </c>
      <c r="J15" s="4" t="s">
        <v>77</v>
      </c>
      <c r="K15" s="4" t="s">
        <v>78</v>
      </c>
      <c r="L15" s="4" t="s">
        <v>77</v>
      </c>
      <c r="N15" s="1">
        <v>560086.04489999998</v>
      </c>
      <c r="O15" s="1">
        <v>5374328.0269999998</v>
      </c>
      <c r="P15" s="1" t="s">
        <v>46</v>
      </c>
      <c r="Q15" s="1" t="s">
        <v>79</v>
      </c>
      <c r="S15" s="1" t="s">
        <v>80</v>
      </c>
      <c r="T15" s="1" t="s">
        <v>31</v>
      </c>
    </row>
    <row r="16" spans="1:23" x14ac:dyDescent="0.2">
      <c r="A16" s="1" t="s">
        <v>73</v>
      </c>
      <c r="B16" s="1" t="str">
        <f t="shared" si="2"/>
        <v>HD</v>
      </c>
      <c r="C16" s="1">
        <v>2</v>
      </c>
      <c r="D16" s="3" t="str">
        <f t="shared" si="0"/>
        <v>AV-HD-2</v>
      </c>
      <c r="E16" s="16" t="s">
        <v>74</v>
      </c>
      <c r="F16" s="1" t="str">
        <f t="shared" si="1"/>
        <v>Avoca, hiring depot</v>
      </c>
      <c r="G16" s="16" t="s">
        <v>75</v>
      </c>
      <c r="H16" s="16" t="s">
        <v>42</v>
      </c>
      <c r="I16" s="16" t="s">
        <v>76</v>
      </c>
      <c r="J16" s="17" t="s">
        <v>81</v>
      </c>
      <c r="K16" s="18"/>
      <c r="L16" s="17">
        <v>1848</v>
      </c>
      <c r="M16" s="19" t="s">
        <v>82</v>
      </c>
      <c r="N16" s="16">
        <v>560086.04489999998</v>
      </c>
      <c r="O16" s="16">
        <v>5374328.0269999998</v>
      </c>
      <c r="P16" s="19" t="s">
        <v>46</v>
      </c>
      <c r="Q16" s="16" t="s">
        <v>79</v>
      </c>
      <c r="R16" s="19" t="s">
        <v>83</v>
      </c>
      <c r="S16" s="16" t="s">
        <v>84</v>
      </c>
      <c r="T16" s="19" t="s">
        <v>85</v>
      </c>
      <c r="U16" s="19"/>
      <c r="V16" s="19"/>
      <c r="W16" s="19"/>
    </row>
    <row r="17" spans="1:23" x14ac:dyDescent="0.2">
      <c r="A17" s="1" t="s">
        <v>73</v>
      </c>
      <c r="B17" s="1" t="str">
        <f t="shared" si="2"/>
        <v>RS</v>
      </c>
      <c r="C17" s="1">
        <v>1</v>
      </c>
      <c r="D17" s="3" t="str">
        <f t="shared" si="0"/>
        <v>AV-RS-1</v>
      </c>
      <c r="E17" s="1" t="s">
        <v>74</v>
      </c>
      <c r="F17" s="1" t="str">
        <f t="shared" si="1"/>
        <v>Avoca, road station</v>
      </c>
      <c r="G17" s="1" t="s">
        <v>34</v>
      </c>
      <c r="H17" s="1" t="s">
        <v>51</v>
      </c>
      <c r="J17" s="4" t="s">
        <v>86</v>
      </c>
      <c r="L17" s="4" t="s">
        <v>87</v>
      </c>
      <c r="N17" s="1">
        <v>560086.04489999998</v>
      </c>
      <c r="O17" s="1">
        <v>5374328.0269999998</v>
      </c>
      <c r="P17" s="1" t="s">
        <v>46</v>
      </c>
      <c r="S17" s="1" t="s">
        <v>88</v>
      </c>
      <c r="T17" s="1" t="s">
        <v>31</v>
      </c>
    </row>
    <row r="18" spans="1:23" x14ac:dyDescent="0.2">
      <c r="A18" s="1" t="s">
        <v>89</v>
      </c>
      <c r="B18" s="1" t="str">
        <f t="shared" si="2"/>
        <v>RS</v>
      </c>
      <c r="C18" s="1">
        <v>1</v>
      </c>
      <c r="D18" s="3" t="str">
        <f t="shared" si="0"/>
        <v>BA-RS-1</v>
      </c>
      <c r="E18" s="1" t="s">
        <v>90</v>
      </c>
      <c r="F18" s="1" t="str">
        <f t="shared" si="1"/>
        <v>Bagdad, road station</v>
      </c>
      <c r="G18" s="1" t="s">
        <v>34</v>
      </c>
      <c r="H18" s="1" t="s">
        <v>51</v>
      </c>
      <c r="I18" s="1" t="s">
        <v>52</v>
      </c>
      <c r="J18" s="4" t="s">
        <v>91</v>
      </c>
      <c r="L18" s="4">
        <v>1846</v>
      </c>
      <c r="N18" s="1">
        <v>518020.34740000003</v>
      </c>
      <c r="O18" s="1">
        <v>5284382.0369999995</v>
      </c>
      <c r="P18" s="1" t="s">
        <v>92</v>
      </c>
      <c r="Q18" s="1" t="s">
        <v>47</v>
      </c>
      <c r="R18" s="1" t="s">
        <v>93</v>
      </c>
      <c r="S18" s="1" t="s">
        <v>94</v>
      </c>
      <c r="T18" s="1" t="s">
        <v>31</v>
      </c>
    </row>
    <row r="19" spans="1:23" x14ac:dyDescent="0.2">
      <c r="A19" s="1" t="s">
        <v>89</v>
      </c>
      <c r="B19" s="1" t="str">
        <f t="shared" si="2"/>
        <v>RS</v>
      </c>
      <c r="C19" s="1">
        <v>2</v>
      </c>
      <c r="D19" s="3" t="str">
        <f t="shared" si="0"/>
        <v>BA-RS-2</v>
      </c>
      <c r="E19" s="16" t="s">
        <v>90</v>
      </c>
      <c r="F19" s="1" t="str">
        <f t="shared" si="1"/>
        <v>Bagdad, road station</v>
      </c>
      <c r="G19" s="16" t="s">
        <v>34</v>
      </c>
      <c r="H19" s="16" t="s">
        <v>42</v>
      </c>
      <c r="I19" s="16" t="s">
        <v>52</v>
      </c>
      <c r="J19" s="17">
        <v>1847</v>
      </c>
      <c r="K19" s="18"/>
      <c r="L19" s="17">
        <v>1848</v>
      </c>
      <c r="M19" s="19"/>
      <c r="N19" s="16">
        <v>518020.34740000003</v>
      </c>
      <c r="O19" s="16">
        <v>5284382.0369999995</v>
      </c>
      <c r="P19" s="19" t="s">
        <v>92</v>
      </c>
      <c r="Q19" s="16" t="s">
        <v>47</v>
      </c>
      <c r="R19" s="19"/>
      <c r="S19" s="16" t="s">
        <v>95</v>
      </c>
      <c r="T19" s="19" t="s">
        <v>96</v>
      </c>
      <c r="U19" s="19"/>
      <c r="V19" s="19"/>
      <c r="W19" s="19"/>
    </row>
    <row r="20" spans="1:23" x14ac:dyDescent="0.2">
      <c r="A20" s="1" t="s">
        <v>97</v>
      </c>
      <c r="B20" s="1" t="str">
        <f t="shared" si="2"/>
        <v>RS</v>
      </c>
      <c r="C20" s="1">
        <v>1</v>
      </c>
      <c r="D20" s="3" t="str">
        <f t="shared" si="0"/>
        <v>BH-RS-1</v>
      </c>
      <c r="E20" s="12" t="s">
        <v>98</v>
      </c>
      <c r="F20" s="1" t="str">
        <f t="shared" si="1"/>
        <v>Bennett's Hill, road station</v>
      </c>
      <c r="G20" s="12" t="s">
        <v>34</v>
      </c>
      <c r="H20" s="12"/>
      <c r="I20" s="12"/>
      <c r="J20" s="13" t="s">
        <v>99</v>
      </c>
      <c r="L20" s="13" t="s">
        <v>99</v>
      </c>
      <c r="N20" s="12"/>
      <c r="O20" s="12"/>
      <c r="Q20" s="12"/>
      <c r="S20" s="12" t="s">
        <v>30</v>
      </c>
      <c r="T20" s="1" t="s">
        <v>31</v>
      </c>
    </row>
    <row r="21" spans="1:23" x14ac:dyDescent="0.2">
      <c r="A21" s="1" t="s">
        <v>100</v>
      </c>
      <c r="B21" s="1" t="str">
        <f t="shared" si="2"/>
        <v/>
      </c>
      <c r="C21" s="1">
        <v>1</v>
      </c>
      <c r="D21" s="3" t="str">
        <f t="shared" si="0"/>
        <v>BC--1</v>
      </c>
      <c r="E21" s="12" t="s">
        <v>101</v>
      </c>
      <c r="F21" s="1" t="str">
        <f t="shared" si="1"/>
        <v>Beresford's Creek, party</v>
      </c>
      <c r="G21" s="12" t="s">
        <v>28</v>
      </c>
      <c r="H21" s="12"/>
      <c r="I21" s="12"/>
      <c r="J21" s="13" t="s">
        <v>102</v>
      </c>
      <c r="L21" s="13" t="s">
        <v>102</v>
      </c>
      <c r="N21" s="12"/>
      <c r="O21" s="12"/>
      <c r="Q21" s="12"/>
      <c r="S21" s="12" t="s">
        <v>30</v>
      </c>
      <c r="T21" s="1" t="s">
        <v>31</v>
      </c>
    </row>
    <row r="22" spans="1:23" x14ac:dyDescent="0.2">
      <c r="A22" s="1" t="s">
        <v>103</v>
      </c>
      <c r="B22" s="1" t="str">
        <f t="shared" si="2"/>
        <v>PW</v>
      </c>
      <c r="C22" s="1">
        <v>1</v>
      </c>
      <c r="D22" s="3" t="str">
        <f t="shared" si="0"/>
        <v>BB-PW-1</v>
      </c>
      <c r="E22" s="1" t="s">
        <v>104</v>
      </c>
      <c r="F22" s="1" t="str">
        <f t="shared" si="1"/>
        <v>Birch's Bay, public works</v>
      </c>
      <c r="G22" s="1" t="s">
        <v>66</v>
      </c>
      <c r="J22" s="4" t="s">
        <v>102</v>
      </c>
      <c r="L22" s="4" t="s">
        <v>105</v>
      </c>
      <c r="N22" s="1">
        <v>519261.55839999998</v>
      </c>
      <c r="O22" s="1">
        <v>5219683.6380000003</v>
      </c>
      <c r="P22" s="1" t="s">
        <v>46</v>
      </c>
      <c r="S22" s="1" t="s">
        <v>106</v>
      </c>
      <c r="T22" s="1" t="s">
        <v>31</v>
      </c>
    </row>
    <row r="23" spans="1:23" x14ac:dyDescent="0.2">
      <c r="A23" s="1" t="s">
        <v>107</v>
      </c>
      <c r="B23" s="1" t="str">
        <f t="shared" si="2"/>
        <v>RS</v>
      </c>
      <c r="C23" s="1">
        <v>1</v>
      </c>
      <c r="D23" s="3" t="str">
        <f t="shared" si="0"/>
        <v>BF-RS-1</v>
      </c>
      <c r="E23" s="1" t="s">
        <v>108</v>
      </c>
      <c r="F23" s="1" t="str">
        <f t="shared" si="1"/>
        <v>Black Forest, road station</v>
      </c>
      <c r="G23" s="1" t="s">
        <v>34</v>
      </c>
      <c r="J23" s="4" t="s">
        <v>109</v>
      </c>
      <c r="L23" s="4" t="s">
        <v>109</v>
      </c>
      <c r="S23" s="12" t="s">
        <v>30</v>
      </c>
      <c r="T23" s="1" t="s">
        <v>31</v>
      </c>
    </row>
    <row r="24" spans="1:23" x14ac:dyDescent="0.2">
      <c r="A24" s="1" t="s">
        <v>110</v>
      </c>
      <c r="B24" s="1" t="str">
        <f t="shared" si="2"/>
        <v>RS</v>
      </c>
      <c r="C24" s="1">
        <v>1</v>
      </c>
      <c r="D24" s="3" t="str">
        <f t="shared" si="0"/>
        <v>BS-RS-1</v>
      </c>
      <c r="E24" s="1" t="s">
        <v>111</v>
      </c>
      <c r="F24" s="1" t="str">
        <f t="shared" si="1"/>
        <v>Black Snake, road station</v>
      </c>
      <c r="G24" s="1" t="s">
        <v>34</v>
      </c>
      <c r="J24" s="4" t="s">
        <v>112</v>
      </c>
      <c r="L24" s="4" t="s">
        <v>105</v>
      </c>
      <c r="N24" s="1">
        <v>518932.88459999999</v>
      </c>
      <c r="O24" s="1">
        <v>5266675.074</v>
      </c>
      <c r="P24" s="1" t="s">
        <v>46</v>
      </c>
      <c r="S24" s="12" t="s">
        <v>30</v>
      </c>
      <c r="T24" s="1" t="s">
        <v>31</v>
      </c>
    </row>
    <row r="25" spans="1:23" x14ac:dyDescent="0.2">
      <c r="A25" s="1" t="s">
        <v>113</v>
      </c>
      <c r="B25" s="1" t="str">
        <f t="shared" si="2"/>
        <v>RS</v>
      </c>
      <c r="C25" s="1">
        <v>1</v>
      </c>
      <c r="D25" s="3" t="str">
        <f t="shared" si="0"/>
        <v>BL-RS-1</v>
      </c>
      <c r="E25" s="1" t="s">
        <v>114</v>
      </c>
      <c r="F25" s="1" t="str">
        <f t="shared" si="1"/>
        <v>Blackman's River, road station</v>
      </c>
      <c r="G25" s="1" t="s">
        <v>34</v>
      </c>
      <c r="J25" s="4" t="s">
        <v>29</v>
      </c>
      <c r="L25" s="4" t="s">
        <v>105</v>
      </c>
      <c r="N25" s="1">
        <v>532031.16709999996</v>
      </c>
      <c r="O25" s="1">
        <v>5330444.1059999997</v>
      </c>
      <c r="P25" s="1" t="s">
        <v>46</v>
      </c>
      <c r="S25" s="1" t="s">
        <v>115</v>
      </c>
      <c r="T25" s="1" t="s">
        <v>31</v>
      </c>
    </row>
    <row r="26" spans="1:23" x14ac:dyDescent="0.2">
      <c r="A26" s="1" t="s">
        <v>113</v>
      </c>
      <c r="B26" s="1" t="str">
        <f t="shared" si="2"/>
        <v>RS</v>
      </c>
      <c r="C26" s="1">
        <v>2</v>
      </c>
      <c r="D26" s="3" t="str">
        <f t="shared" si="0"/>
        <v>BL-RS-2</v>
      </c>
      <c r="E26" s="1" t="s">
        <v>114</v>
      </c>
      <c r="F26" s="1" t="str">
        <f t="shared" si="1"/>
        <v>Blackman's River, road station</v>
      </c>
      <c r="G26" s="1" t="s">
        <v>34</v>
      </c>
      <c r="H26" s="1" t="s">
        <v>42</v>
      </c>
      <c r="I26" s="1" t="s">
        <v>43</v>
      </c>
      <c r="J26" s="4" t="s">
        <v>81</v>
      </c>
      <c r="L26" s="4" t="s">
        <v>81</v>
      </c>
      <c r="N26" s="1">
        <v>532031.16709999996</v>
      </c>
      <c r="O26" s="1">
        <v>5330444.1059999997</v>
      </c>
      <c r="P26" s="1" t="s">
        <v>46</v>
      </c>
      <c r="Q26" s="1" t="s">
        <v>79</v>
      </c>
      <c r="S26" s="1" t="s">
        <v>116</v>
      </c>
      <c r="T26" s="1" t="s">
        <v>31</v>
      </c>
    </row>
    <row r="27" spans="1:23" x14ac:dyDescent="0.2">
      <c r="A27" s="1" t="s">
        <v>117</v>
      </c>
      <c r="B27" s="1" t="str">
        <f t="shared" si="2"/>
        <v>PW</v>
      </c>
      <c r="C27" s="1">
        <v>1</v>
      </c>
      <c r="D27" s="3" t="str">
        <f t="shared" si="0"/>
        <v>BO-PW-1</v>
      </c>
      <c r="E27" s="1" t="s">
        <v>118</v>
      </c>
      <c r="F27" s="1" t="str">
        <f t="shared" si="1"/>
        <v>Bothwell, public works</v>
      </c>
      <c r="G27" s="1" t="s">
        <v>66</v>
      </c>
      <c r="J27" s="4" t="s">
        <v>105</v>
      </c>
      <c r="L27" s="4" t="s">
        <v>119</v>
      </c>
      <c r="S27" s="12" t="s">
        <v>30</v>
      </c>
      <c r="T27" s="1" t="s">
        <v>31</v>
      </c>
    </row>
    <row r="28" spans="1:23" x14ac:dyDescent="0.2">
      <c r="A28" s="1" t="s">
        <v>117</v>
      </c>
      <c r="B28" s="1" t="str">
        <f t="shared" si="2"/>
        <v>RS</v>
      </c>
      <c r="C28" s="1">
        <v>1</v>
      </c>
      <c r="D28" s="3" t="str">
        <f t="shared" si="0"/>
        <v>BO-RS-1</v>
      </c>
      <c r="E28" s="1" t="s">
        <v>118</v>
      </c>
      <c r="F28" s="1" t="str">
        <f t="shared" si="1"/>
        <v>Bothwell, road station</v>
      </c>
      <c r="G28" s="1" t="s">
        <v>34</v>
      </c>
      <c r="J28" s="4" t="s">
        <v>120</v>
      </c>
      <c r="L28" s="4" t="s">
        <v>45</v>
      </c>
      <c r="S28" s="12" t="s">
        <v>30</v>
      </c>
      <c r="T28" s="1" t="s">
        <v>31</v>
      </c>
    </row>
    <row r="29" spans="1:23" x14ac:dyDescent="0.2">
      <c r="A29" s="1" t="s">
        <v>121</v>
      </c>
      <c r="B29" s="1" t="str">
        <f t="shared" si="2"/>
        <v>CG</v>
      </c>
      <c r="C29" s="1">
        <v>1</v>
      </c>
      <c r="D29" s="3" t="str">
        <f t="shared" si="0"/>
        <v>BW-CG-1</v>
      </c>
      <c r="E29" s="1" t="s">
        <v>122</v>
      </c>
      <c r="F29" s="1" t="str">
        <f t="shared" si="1"/>
        <v>Bridgewater, chain gang</v>
      </c>
      <c r="G29" s="1" t="s">
        <v>123</v>
      </c>
      <c r="J29" s="4" t="s">
        <v>91</v>
      </c>
      <c r="L29" s="4" t="s">
        <v>124</v>
      </c>
      <c r="N29" s="1">
        <v>518131.37449999998</v>
      </c>
      <c r="O29" s="1">
        <v>5266902.2079999996</v>
      </c>
      <c r="P29" s="1" t="s">
        <v>92</v>
      </c>
      <c r="S29" s="12" t="s">
        <v>30</v>
      </c>
      <c r="T29" s="1" t="s">
        <v>31</v>
      </c>
    </row>
    <row r="30" spans="1:23" x14ac:dyDescent="0.2">
      <c r="A30" s="1" t="s">
        <v>121</v>
      </c>
      <c r="B30" s="1" t="str">
        <f t="shared" si="2"/>
        <v>PS</v>
      </c>
      <c r="C30" s="1">
        <v>1</v>
      </c>
      <c r="D30" s="3" t="str">
        <f t="shared" si="0"/>
        <v>BW-PS-1</v>
      </c>
      <c r="E30" s="1" t="s">
        <v>122</v>
      </c>
      <c r="F30" s="1" t="str">
        <f t="shared" si="1"/>
        <v>Bridgewater, probation station</v>
      </c>
      <c r="G30" s="1" t="s">
        <v>41</v>
      </c>
      <c r="J30" s="4" t="s">
        <v>125</v>
      </c>
      <c r="L30" s="4" t="s">
        <v>99</v>
      </c>
      <c r="N30" s="1">
        <v>518131.37449999998</v>
      </c>
      <c r="O30" s="1">
        <v>5266902.2079999996</v>
      </c>
      <c r="P30" s="1" t="s">
        <v>92</v>
      </c>
      <c r="S30" s="12" t="s">
        <v>30</v>
      </c>
      <c r="T30" s="1" t="s">
        <v>31</v>
      </c>
    </row>
    <row r="31" spans="1:23" x14ac:dyDescent="0.2">
      <c r="A31" s="1" t="s">
        <v>121</v>
      </c>
      <c r="B31" s="1" t="str">
        <f t="shared" si="2"/>
        <v>RS</v>
      </c>
      <c r="C31" s="1">
        <v>1</v>
      </c>
      <c r="D31" s="3" t="str">
        <f t="shared" si="0"/>
        <v>BW-RS-1</v>
      </c>
      <c r="E31" s="1" t="s">
        <v>122</v>
      </c>
      <c r="F31" s="1" t="str">
        <f t="shared" si="1"/>
        <v>Bridgewater, road station</v>
      </c>
      <c r="G31" s="1" t="s">
        <v>34</v>
      </c>
      <c r="J31" s="4" t="s">
        <v>124</v>
      </c>
      <c r="L31" s="4" t="s">
        <v>125</v>
      </c>
      <c r="N31" s="1">
        <v>518131.37449999998</v>
      </c>
      <c r="O31" s="1">
        <v>5266902.2079999996</v>
      </c>
      <c r="P31" s="1" t="s">
        <v>92</v>
      </c>
      <c r="S31" s="12" t="s">
        <v>30</v>
      </c>
      <c r="T31" s="1" t="s">
        <v>31</v>
      </c>
    </row>
    <row r="32" spans="1:23" x14ac:dyDescent="0.2">
      <c r="A32" s="1" t="s">
        <v>126</v>
      </c>
      <c r="B32" s="1" t="str">
        <f t="shared" si="2"/>
        <v>PW</v>
      </c>
      <c r="C32" s="1">
        <v>1</v>
      </c>
      <c r="D32" s="3" t="str">
        <f t="shared" si="0"/>
        <v>BI-PW-1</v>
      </c>
      <c r="E32" s="1" t="s">
        <v>127</v>
      </c>
      <c r="F32" s="1" t="str">
        <f t="shared" si="1"/>
        <v>Brighton, public works</v>
      </c>
      <c r="G32" s="1" t="s">
        <v>66</v>
      </c>
      <c r="J32" s="4" t="s">
        <v>105</v>
      </c>
      <c r="L32" s="4" t="s">
        <v>105</v>
      </c>
      <c r="S32" s="12" t="s">
        <v>30</v>
      </c>
      <c r="T32" s="1" t="s">
        <v>31</v>
      </c>
    </row>
    <row r="33" spans="1:23" x14ac:dyDescent="0.2">
      <c r="A33" s="1" t="s">
        <v>128</v>
      </c>
      <c r="B33" s="1" t="str">
        <f t="shared" si="2"/>
        <v>PS</v>
      </c>
      <c r="C33" s="1">
        <v>1</v>
      </c>
      <c r="D33" s="3" t="str">
        <f t="shared" si="0"/>
        <v>BM-PS-1</v>
      </c>
      <c r="E33" s="1" t="s">
        <v>129</v>
      </c>
      <c r="F33" s="1" t="str">
        <f t="shared" si="1"/>
        <v>Broadmarsh, probation station</v>
      </c>
      <c r="G33" s="1" t="s">
        <v>41</v>
      </c>
      <c r="H33" s="1" t="s">
        <v>42</v>
      </c>
      <c r="I33" s="1" t="s">
        <v>130</v>
      </c>
      <c r="J33" s="4" t="s">
        <v>53</v>
      </c>
      <c r="L33" s="4" t="s">
        <v>81</v>
      </c>
      <c r="N33" s="1">
        <v>510404.63270000002</v>
      </c>
      <c r="O33" s="1">
        <v>5277354.95</v>
      </c>
      <c r="P33" s="1" t="s">
        <v>46</v>
      </c>
      <c r="Q33" s="1" t="s">
        <v>79</v>
      </c>
      <c r="S33" s="1" t="s">
        <v>131</v>
      </c>
      <c r="T33" s="1" t="s">
        <v>31</v>
      </c>
    </row>
    <row r="34" spans="1:23" s="14" customFormat="1" x14ac:dyDescent="0.2">
      <c r="A34" s="1" t="s">
        <v>128</v>
      </c>
      <c r="B34" s="1" t="str">
        <f t="shared" si="2"/>
        <v>RS</v>
      </c>
      <c r="C34" s="1">
        <v>1</v>
      </c>
      <c r="D34" s="3" t="str">
        <f t="shared" si="0"/>
        <v>BM-RS-1</v>
      </c>
      <c r="E34" s="1" t="s">
        <v>129</v>
      </c>
      <c r="F34" s="1" t="str">
        <f t="shared" si="1"/>
        <v>Broadmarsh, road station</v>
      </c>
      <c r="G34" s="1" t="s">
        <v>34</v>
      </c>
      <c r="H34" s="1"/>
      <c r="I34" s="1"/>
      <c r="J34" s="4" t="s">
        <v>132</v>
      </c>
      <c r="K34" s="4"/>
      <c r="L34" s="4" t="s">
        <v>132</v>
      </c>
      <c r="M34" s="1"/>
      <c r="N34" s="1">
        <v>510404.63270000002</v>
      </c>
      <c r="O34" s="1">
        <v>5277354.95</v>
      </c>
      <c r="P34" s="1" t="s">
        <v>46</v>
      </c>
      <c r="Q34" s="1"/>
      <c r="R34" s="1"/>
      <c r="S34" s="1" t="s">
        <v>30</v>
      </c>
      <c r="T34" s="1" t="s">
        <v>31</v>
      </c>
      <c r="U34" s="1"/>
      <c r="V34" s="1"/>
      <c r="W34" s="1"/>
    </row>
    <row r="35" spans="1:23" s="14" customFormat="1" x14ac:dyDescent="0.2">
      <c r="A35" s="1" t="s">
        <v>133</v>
      </c>
      <c r="B35" s="1" t="str">
        <f t="shared" si="2"/>
        <v>HD</v>
      </c>
      <c r="C35" s="1">
        <v>1</v>
      </c>
      <c r="D35" s="3" t="str">
        <f t="shared" si="0"/>
        <v>BR-HD-1</v>
      </c>
      <c r="E35" s="1" t="s">
        <v>134</v>
      </c>
      <c r="F35" s="1" t="str">
        <f t="shared" si="1"/>
        <v>Brown's River, hiring depot</v>
      </c>
      <c r="G35" s="1" t="s">
        <v>75</v>
      </c>
      <c r="H35" s="1" t="s">
        <v>42</v>
      </c>
      <c r="I35" s="1" t="s">
        <v>43</v>
      </c>
      <c r="J35" s="4" t="s">
        <v>87</v>
      </c>
      <c r="K35" s="4"/>
      <c r="L35" s="4" t="s">
        <v>135</v>
      </c>
      <c r="M35" s="1"/>
      <c r="N35" s="1">
        <v>527401.40009999997</v>
      </c>
      <c r="O35" s="1">
        <v>5243291.8830000004</v>
      </c>
      <c r="P35" s="1" t="s">
        <v>46</v>
      </c>
      <c r="Q35" s="1" t="s">
        <v>79</v>
      </c>
      <c r="R35" s="1"/>
      <c r="S35" s="1" t="s">
        <v>48</v>
      </c>
      <c r="T35" s="1" t="s">
        <v>31</v>
      </c>
      <c r="U35" s="1"/>
      <c r="V35" s="1"/>
      <c r="W35" s="1"/>
    </row>
    <row r="36" spans="1:23" s="14" customFormat="1" x14ac:dyDescent="0.2">
      <c r="A36" s="1" t="s">
        <v>133</v>
      </c>
      <c r="B36" s="1" t="str">
        <f t="shared" si="2"/>
        <v>PS</v>
      </c>
      <c r="C36" s="1">
        <v>1</v>
      </c>
      <c r="D36" s="3" t="str">
        <f t="shared" si="0"/>
        <v>BR-PS-1</v>
      </c>
      <c r="E36" s="1" t="s">
        <v>134</v>
      </c>
      <c r="F36" s="1" t="str">
        <f t="shared" si="1"/>
        <v>Brown's River, probation station</v>
      </c>
      <c r="G36" s="1" t="s">
        <v>41</v>
      </c>
      <c r="H36" s="1" t="s">
        <v>42</v>
      </c>
      <c r="I36" s="1" t="s">
        <v>43</v>
      </c>
      <c r="J36" s="4" t="s">
        <v>124</v>
      </c>
      <c r="K36" s="4"/>
      <c r="L36" s="4" t="s">
        <v>44</v>
      </c>
      <c r="M36" s="1"/>
      <c r="N36" s="1">
        <v>527401.40009999997</v>
      </c>
      <c r="O36" s="1">
        <v>5243291.8830000004</v>
      </c>
      <c r="P36" s="1" t="s">
        <v>46</v>
      </c>
      <c r="Q36" s="1" t="s">
        <v>79</v>
      </c>
      <c r="R36" s="1"/>
      <c r="S36" s="1" t="s">
        <v>131</v>
      </c>
      <c r="T36" s="1" t="s">
        <v>31</v>
      </c>
      <c r="U36" s="1"/>
      <c r="V36" s="1"/>
      <c r="W36" s="1"/>
    </row>
    <row r="37" spans="1:23" s="14" customFormat="1" x14ac:dyDescent="0.2">
      <c r="A37" s="1" t="s">
        <v>133</v>
      </c>
      <c r="B37" s="1" t="str">
        <f t="shared" si="2"/>
        <v>RS</v>
      </c>
      <c r="C37" s="1">
        <v>1</v>
      </c>
      <c r="D37" s="3" t="str">
        <f t="shared" si="0"/>
        <v>BR-RS-1</v>
      </c>
      <c r="E37" s="1" t="s">
        <v>134</v>
      </c>
      <c r="F37" s="1" t="str">
        <f t="shared" si="1"/>
        <v>Brown's River, road station</v>
      </c>
      <c r="G37" s="1" t="s">
        <v>34</v>
      </c>
      <c r="H37" s="1" t="s">
        <v>42</v>
      </c>
      <c r="I37" s="1" t="s">
        <v>43</v>
      </c>
      <c r="J37" s="4" t="s">
        <v>124</v>
      </c>
      <c r="K37" s="4"/>
      <c r="L37" s="4" t="s">
        <v>124</v>
      </c>
      <c r="M37" s="1"/>
      <c r="N37" s="1">
        <v>527401.40009999997</v>
      </c>
      <c r="O37" s="1">
        <v>5243291.8830000004</v>
      </c>
      <c r="P37" s="1" t="s">
        <v>46</v>
      </c>
      <c r="Q37" s="1" t="s">
        <v>79</v>
      </c>
      <c r="R37" s="1"/>
      <c r="S37" s="1" t="s">
        <v>131</v>
      </c>
      <c r="T37" s="1" t="s">
        <v>31</v>
      </c>
      <c r="U37" s="1"/>
      <c r="V37" s="1"/>
      <c r="W37" s="1"/>
    </row>
    <row r="38" spans="1:23" s="14" customFormat="1" x14ac:dyDescent="0.2">
      <c r="A38" s="1" t="s">
        <v>136</v>
      </c>
      <c r="B38" s="1" t="str">
        <f t="shared" si="2"/>
        <v>PS</v>
      </c>
      <c r="C38" s="1">
        <v>1</v>
      </c>
      <c r="D38" s="3" t="str">
        <f t="shared" si="0"/>
        <v>BU-PS-1</v>
      </c>
      <c r="E38" s="1" t="s">
        <v>137</v>
      </c>
      <c r="F38" s="1" t="str">
        <f t="shared" si="1"/>
        <v>Buckland, probation station</v>
      </c>
      <c r="G38" s="1" t="s">
        <v>41</v>
      </c>
      <c r="H38" s="1" t="s">
        <v>42</v>
      </c>
      <c r="I38" s="1" t="s">
        <v>130</v>
      </c>
      <c r="J38" s="4" t="s">
        <v>67</v>
      </c>
      <c r="K38" s="4"/>
      <c r="L38" s="4" t="s">
        <v>120</v>
      </c>
      <c r="M38" s="1"/>
      <c r="N38" s="1">
        <v>560324.44319999998</v>
      </c>
      <c r="O38" s="1">
        <v>5282513.227</v>
      </c>
      <c r="P38" s="1" t="s">
        <v>92</v>
      </c>
      <c r="Q38" s="1" t="s">
        <v>79</v>
      </c>
      <c r="R38" s="1"/>
      <c r="S38" s="1" t="s">
        <v>138</v>
      </c>
      <c r="T38" s="1" t="s">
        <v>31</v>
      </c>
      <c r="U38" s="1"/>
      <c r="V38" s="1"/>
      <c r="W38" s="1"/>
    </row>
    <row r="39" spans="1:23" s="14" customFormat="1" x14ac:dyDescent="0.2">
      <c r="A39" s="1" t="s">
        <v>139</v>
      </c>
      <c r="B39" s="1" t="str">
        <f t="shared" si="2"/>
        <v/>
      </c>
      <c r="C39" s="1">
        <v>1</v>
      </c>
      <c r="D39" s="3" t="str">
        <f t="shared" si="0"/>
        <v>BP--1</v>
      </c>
      <c r="E39" s="1" t="s">
        <v>140</v>
      </c>
      <c r="F39" s="1" t="str">
        <f t="shared" si="1"/>
        <v>Bushy Park, party</v>
      </c>
      <c r="G39" s="1" t="s">
        <v>28</v>
      </c>
      <c r="H39" s="1"/>
      <c r="I39" s="1"/>
      <c r="J39" s="4" t="s">
        <v>86</v>
      </c>
      <c r="K39" s="4"/>
      <c r="L39" s="4" t="s">
        <v>86</v>
      </c>
      <c r="M39" s="1"/>
      <c r="N39" s="1"/>
      <c r="O39" s="1"/>
      <c r="P39" s="1"/>
      <c r="Q39" s="1"/>
      <c r="R39" s="1"/>
      <c r="S39" s="1"/>
      <c r="T39" s="1" t="s">
        <v>31</v>
      </c>
      <c r="U39" s="1"/>
      <c r="V39" s="1"/>
      <c r="W39" s="1"/>
    </row>
    <row r="40" spans="1:23" s="14" customFormat="1" x14ac:dyDescent="0.2">
      <c r="A40" s="1" t="s">
        <v>141</v>
      </c>
      <c r="B40" s="1" t="str">
        <f t="shared" si="2"/>
        <v>RS</v>
      </c>
      <c r="C40" s="1">
        <v>1</v>
      </c>
      <c r="D40" s="3" t="str">
        <f t="shared" si="0"/>
        <v>CP-RS-1</v>
      </c>
      <c r="E40" s="1" t="s">
        <v>142</v>
      </c>
      <c r="F40" s="1" t="str">
        <f t="shared" si="1"/>
        <v>Campania, road station</v>
      </c>
      <c r="G40" s="1" t="s">
        <v>34</v>
      </c>
      <c r="H40" s="1" t="s">
        <v>51</v>
      </c>
      <c r="I40" s="1" t="s">
        <v>52</v>
      </c>
      <c r="J40" s="4" t="s">
        <v>77</v>
      </c>
      <c r="K40" s="4"/>
      <c r="L40" s="4" t="s">
        <v>77</v>
      </c>
      <c r="M40" s="1"/>
      <c r="N40" s="1">
        <v>534589.14489999996</v>
      </c>
      <c r="O40" s="1">
        <v>5276325.2429999998</v>
      </c>
      <c r="P40" s="1" t="s">
        <v>46</v>
      </c>
      <c r="Q40" s="1" t="s">
        <v>47</v>
      </c>
      <c r="R40" s="1"/>
      <c r="S40" s="1" t="s">
        <v>143</v>
      </c>
      <c r="T40" s="1" t="s">
        <v>31</v>
      </c>
      <c r="U40" s="1"/>
      <c r="V40" s="1"/>
      <c r="W40" s="1"/>
    </row>
    <row r="41" spans="1:23" s="14" customFormat="1" x14ac:dyDescent="0.2">
      <c r="A41" s="1" t="s">
        <v>144</v>
      </c>
      <c r="B41" s="1" t="str">
        <f t="shared" si="2"/>
        <v>CG</v>
      </c>
      <c r="C41" s="1">
        <v>1</v>
      </c>
      <c r="D41" s="3" t="str">
        <f t="shared" si="0"/>
        <v>CT-CG-1</v>
      </c>
      <c r="E41" s="1" t="s">
        <v>145</v>
      </c>
      <c r="F41" s="1" t="str">
        <f t="shared" si="1"/>
        <v>Campbell Town, chain gang</v>
      </c>
      <c r="G41" s="1" t="s">
        <v>123</v>
      </c>
      <c r="H41" s="1" t="s">
        <v>42</v>
      </c>
      <c r="I41" s="1" t="s">
        <v>52</v>
      </c>
      <c r="J41" s="4" t="s">
        <v>35</v>
      </c>
      <c r="K41" s="4"/>
      <c r="L41" s="4" t="s">
        <v>53</v>
      </c>
      <c r="M41" s="1"/>
      <c r="N41" s="14">
        <v>540600</v>
      </c>
      <c r="O41" s="14">
        <v>5357720</v>
      </c>
      <c r="P41" s="14" t="s">
        <v>146</v>
      </c>
      <c r="Q41" s="1" t="s">
        <v>47</v>
      </c>
      <c r="R41" s="14" t="s">
        <v>147</v>
      </c>
      <c r="S41" s="1" t="s">
        <v>148</v>
      </c>
      <c r="T41" s="1" t="s">
        <v>85</v>
      </c>
      <c r="U41" s="1"/>
      <c r="V41" s="1"/>
      <c r="W41" s="1"/>
    </row>
    <row r="42" spans="1:23" s="14" customFormat="1" x14ac:dyDescent="0.2">
      <c r="A42" s="1" t="s">
        <v>144</v>
      </c>
      <c r="B42" s="1" t="str">
        <f t="shared" si="2"/>
        <v>HD</v>
      </c>
      <c r="C42" s="1">
        <v>1</v>
      </c>
      <c r="D42" s="3" t="str">
        <f t="shared" si="0"/>
        <v>CT-HD-1</v>
      </c>
      <c r="E42" s="1" t="s">
        <v>145</v>
      </c>
      <c r="F42" s="1" t="str">
        <f t="shared" si="1"/>
        <v>Campbell Town, hiring depot</v>
      </c>
      <c r="G42" s="1" t="s">
        <v>75</v>
      </c>
      <c r="H42" s="1" t="s">
        <v>42</v>
      </c>
      <c r="I42" s="1" t="s">
        <v>52</v>
      </c>
      <c r="J42" s="4" t="s">
        <v>67</v>
      </c>
      <c r="K42" s="4"/>
      <c r="L42" s="4" t="s">
        <v>149</v>
      </c>
      <c r="M42" s="1"/>
      <c r="N42" s="14">
        <v>540600</v>
      </c>
      <c r="O42" s="14">
        <v>5357720</v>
      </c>
      <c r="P42" s="14" t="s">
        <v>146</v>
      </c>
      <c r="Q42" s="1" t="s">
        <v>47</v>
      </c>
      <c r="R42" s="14" t="s">
        <v>150</v>
      </c>
      <c r="S42" s="1" t="s">
        <v>148</v>
      </c>
      <c r="T42" s="1" t="s">
        <v>85</v>
      </c>
      <c r="U42" s="1"/>
      <c r="V42" s="1"/>
      <c r="W42" s="1"/>
    </row>
    <row r="43" spans="1:23" s="14" customFormat="1" x14ac:dyDescent="0.2">
      <c r="A43" s="1" t="s">
        <v>151</v>
      </c>
      <c r="B43" s="1" t="str">
        <f t="shared" si="2"/>
        <v>BS</v>
      </c>
      <c r="C43" s="1">
        <v>1</v>
      </c>
      <c r="D43" s="3" t="str">
        <f t="shared" si="0"/>
        <v>CA-BS-1</v>
      </c>
      <c r="E43" s="14" t="s">
        <v>152</v>
      </c>
      <c r="F43" s="1" t="str">
        <f t="shared" si="1"/>
        <v>Carrick, bridge station</v>
      </c>
      <c r="G43" s="14" t="s">
        <v>153</v>
      </c>
      <c r="H43" s="14" t="s">
        <v>51</v>
      </c>
      <c r="I43" s="14" t="s">
        <v>52</v>
      </c>
      <c r="J43" s="15">
        <v>1834</v>
      </c>
      <c r="K43" s="15" t="s">
        <v>78</v>
      </c>
      <c r="L43" s="15">
        <v>1834</v>
      </c>
      <c r="N43" s="14">
        <v>500300</v>
      </c>
      <c r="O43" s="14">
        <v>5402110</v>
      </c>
      <c r="P43" s="14" t="s">
        <v>46</v>
      </c>
      <c r="Q43" s="14" t="s">
        <v>154</v>
      </c>
      <c r="R43" s="14" t="s">
        <v>155</v>
      </c>
      <c r="S43" s="14" t="s">
        <v>156</v>
      </c>
      <c r="T43" s="14" t="s">
        <v>63</v>
      </c>
    </row>
    <row r="44" spans="1:23" s="14" customFormat="1" x14ac:dyDescent="0.2">
      <c r="A44" s="1" t="s">
        <v>157</v>
      </c>
      <c r="B44" s="1" t="str">
        <f t="shared" si="2"/>
        <v>PS</v>
      </c>
      <c r="C44" s="1">
        <v>1</v>
      </c>
      <c r="D44" s="3" t="str">
        <f t="shared" si="0"/>
        <v>CS-PS-1</v>
      </c>
      <c r="E44" s="1" t="s">
        <v>158</v>
      </c>
      <c r="F44" s="1" t="str">
        <f t="shared" si="1"/>
        <v>Cascades, probation station</v>
      </c>
      <c r="G44" s="1" t="s">
        <v>41</v>
      </c>
      <c r="H44" s="1" t="s">
        <v>42</v>
      </c>
      <c r="I44" s="1" t="s">
        <v>43</v>
      </c>
      <c r="J44" s="4" t="s">
        <v>53</v>
      </c>
      <c r="K44" s="4"/>
      <c r="L44" s="4" t="s">
        <v>87</v>
      </c>
      <c r="M44" s="1"/>
      <c r="N44" s="1">
        <v>566210.25959999999</v>
      </c>
      <c r="O44" s="1">
        <v>5232032.7180000003</v>
      </c>
      <c r="P44" s="1" t="s">
        <v>146</v>
      </c>
      <c r="Q44" s="1" t="s">
        <v>159</v>
      </c>
      <c r="R44" s="1"/>
      <c r="S44" s="1" t="s">
        <v>48</v>
      </c>
      <c r="T44" s="1" t="s">
        <v>31</v>
      </c>
      <c r="U44" s="1"/>
      <c r="V44" s="1"/>
      <c r="W44" s="1"/>
    </row>
    <row r="45" spans="1:23" s="14" customFormat="1" x14ac:dyDescent="0.2">
      <c r="A45" s="1" t="s">
        <v>157</v>
      </c>
      <c r="B45" s="1" t="str">
        <f t="shared" si="2"/>
        <v>PU</v>
      </c>
      <c r="C45" s="1">
        <v>1</v>
      </c>
      <c r="D45" s="3" t="str">
        <f t="shared" si="0"/>
        <v>CS-PU-1</v>
      </c>
      <c r="E45" s="1" t="s">
        <v>158</v>
      </c>
      <c r="F45" s="1" t="str">
        <f t="shared" si="1"/>
        <v>Cascades, punishment station</v>
      </c>
      <c r="G45" s="1" t="s">
        <v>160</v>
      </c>
      <c r="H45" s="1" t="s">
        <v>42</v>
      </c>
      <c r="I45" s="1" t="s">
        <v>43</v>
      </c>
      <c r="J45" s="4" t="s">
        <v>77</v>
      </c>
      <c r="K45" s="4"/>
      <c r="L45" s="4" t="s">
        <v>54</v>
      </c>
      <c r="M45" s="1"/>
      <c r="N45" s="1">
        <v>566210.25959999999</v>
      </c>
      <c r="O45" s="1">
        <v>5232032.7180000003</v>
      </c>
      <c r="P45" s="1" t="s">
        <v>146</v>
      </c>
      <c r="Q45" s="1" t="s">
        <v>159</v>
      </c>
      <c r="R45" s="1"/>
      <c r="S45" s="1" t="s">
        <v>116</v>
      </c>
      <c r="T45" s="1" t="s">
        <v>31</v>
      </c>
      <c r="U45" s="1"/>
      <c r="V45" s="1"/>
      <c r="W45" s="1"/>
    </row>
    <row r="46" spans="1:23" s="14" customFormat="1" x14ac:dyDescent="0.2">
      <c r="A46" s="1" t="s">
        <v>161</v>
      </c>
      <c r="B46" s="1" t="str">
        <f t="shared" si="2"/>
        <v>HD</v>
      </c>
      <c r="C46" s="1">
        <v>1</v>
      </c>
      <c r="D46" s="3" t="str">
        <f t="shared" si="0"/>
        <v>CL-HD-1</v>
      </c>
      <c r="E46" s="1" t="s">
        <v>162</v>
      </c>
      <c r="F46" s="1" t="str">
        <f t="shared" si="1"/>
        <v>Cleveland, hiring depot</v>
      </c>
      <c r="G46" s="1" t="s">
        <v>75</v>
      </c>
      <c r="H46" s="1" t="s">
        <v>42</v>
      </c>
      <c r="I46" s="1" t="s">
        <v>43</v>
      </c>
      <c r="J46" s="4" t="s">
        <v>53</v>
      </c>
      <c r="K46" s="4"/>
      <c r="L46" s="4" t="s">
        <v>81</v>
      </c>
      <c r="M46" s="1"/>
      <c r="N46" s="14">
        <v>533780</v>
      </c>
      <c r="O46" s="14">
        <v>5372240</v>
      </c>
      <c r="P46" s="14" t="s">
        <v>146</v>
      </c>
      <c r="Q46" s="1" t="s">
        <v>47</v>
      </c>
      <c r="R46" s="14" t="s">
        <v>163</v>
      </c>
      <c r="S46" s="1" t="s">
        <v>164</v>
      </c>
      <c r="T46" s="1" t="s">
        <v>85</v>
      </c>
      <c r="U46" s="1"/>
      <c r="V46" s="1"/>
      <c r="W46" s="1"/>
    </row>
    <row r="47" spans="1:23" x14ac:dyDescent="0.2">
      <c r="A47" s="1" t="s">
        <v>161</v>
      </c>
      <c r="B47" s="1" t="str">
        <f t="shared" si="2"/>
        <v>RS</v>
      </c>
      <c r="C47" s="1">
        <v>1</v>
      </c>
      <c r="D47" s="3" t="str">
        <f t="shared" si="0"/>
        <v>CL-RS-1</v>
      </c>
      <c r="E47" s="1" t="s">
        <v>162</v>
      </c>
      <c r="F47" s="1" t="str">
        <f t="shared" si="1"/>
        <v>Cleveland, road station</v>
      </c>
      <c r="G47" s="1" t="s">
        <v>34</v>
      </c>
      <c r="H47" s="1" t="s">
        <v>51</v>
      </c>
      <c r="I47" s="1" t="s">
        <v>52</v>
      </c>
      <c r="J47" s="4" t="s">
        <v>119</v>
      </c>
      <c r="L47" s="4" t="s">
        <v>125</v>
      </c>
      <c r="M47" s="1" t="s">
        <v>165</v>
      </c>
      <c r="N47" s="14">
        <v>533780</v>
      </c>
      <c r="O47" s="14">
        <v>5372240</v>
      </c>
      <c r="P47" s="14" t="s">
        <v>146</v>
      </c>
      <c r="Q47" s="1" t="s">
        <v>47</v>
      </c>
      <c r="R47" s="14" t="s">
        <v>166</v>
      </c>
      <c r="S47" s="1" t="s">
        <v>167</v>
      </c>
      <c r="T47" s="1" t="s">
        <v>85</v>
      </c>
    </row>
    <row r="48" spans="1:23" x14ac:dyDescent="0.2">
      <c r="A48" s="1" t="s">
        <v>168</v>
      </c>
      <c r="B48" s="1" t="str">
        <f t="shared" si="2"/>
        <v>PE</v>
      </c>
      <c r="C48" s="1">
        <v>1</v>
      </c>
      <c r="D48" s="3" t="str">
        <f t="shared" si="0"/>
        <v>CM-PE-1</v>
      </c>
      <c r="E48" s="1" t="s">
        <v>169</v>
      </c>
      <c r="F48" s="1" t="str">
        <f t="shared" si="1"/>
        <v>Coal Mines, penal station</v>
      </c>
      <c r="G48" s="1" t="s">
        <v>170</v>
      </c>
      <c r="H48" s="1" t="s">
        <v>42</v>
      </c>
      <c r="I48" s="1" t="s">
        <v>171</v>
      </c>
      <c r="J48" s="4" t="s">
        <v>172</v>
      </c>
      <c r="L48" s="4" t="s">
        <v>173</v>
      </c>
      <c r="N48" s="1">
        <v>558412.73950000003</v>
      </c>
      <c r="O48" s="1">
        <v>5240216.0650000004</v>
      </c>
      <c r="P48" s="1" t="s">
        <v>146</v>
      </c>
      <c r="Q48" s="1" t="s">
        <v>159</v>
      </c>
      <c r="S48" s="1" t="s">
        <v>48</v>
      </c>
      <c r="T48" s="1" t="s">
        <v>31</v>
      </c>
    </row>
    <row r="49" spans="1:23" x14ac:dyDescent="0.2">
      <c r="A49" s="1" t="s">
        <v>168</v>
      </c>
      <c r="B49" s="1" t="str">
        <f t="shared" si="2"/>
        <v>PU</v>
      </c>
      <c r="C49" s="1">
        <v>1</v>
      </c>
      <c r="D49" s="3" t="str">
        <f t="shared" si="0"/>
        <v>CM-PU-1</v>
      </c>
      <c r="E49" s="1" t="s">
        <v>169</v>
      </c>
      <c r="F49" s="1" t="str">
        <f t="shared" si="1"/>
        <v>Coal Mines, punishment station</v>
      </c>
      <c r="G49" s="1" t="s">
        <v>160</v>
      </c>
      <c r="H49" s="1" t="s">
        <v>42</v>
      </c>
      <c r="I49" s="1" t="s">
        <v>171</v>
      </c>
      <c r="J49" s="4" t="s">
        <v>125</v>
      </c>
      <c r="L49" s="4" t="s">
        <v>99</v>
      </c>
      <c r="N49" s="1">
        <v>558412.73950000003</v>
      </c>
      <c r="O49" s="1">
        <v>5240216.0650000004</v>
      </c>
      <c r="P49" s="1" t="s">
        <v>146</v>
      </c>
      <c r="Q49" s="1" t="s">
        <v>159</v>
      </c>
      <c r="S49" s="1" t="s">
        <v>48</v>
      </c>
      <c r="T49" s="1" t="s">
        <v>31</v>
      </c>
    </row>
    <row r="50" spans="1:23" x14ac:dyDescent="0.2">
      <c r="A50" s="1" t="s">
        <v>174</v>
      </c>
      <c r="B50" s="1" t="str">
        <f t="shared" si="2"/>
        <v>PW</v>
      </c>
      <c r="C50" s="1">
        <v>1</v>
      </c>
      <c r="D50" s="3" t="str">
        <f t="shared" si="0"/>
        <v>CR-PW-1</v>
      </c>
      <c r="E50" s="1" t="s">
        <v>175</v>
      </c>
      <c r="F50" s="1" t="str">
        <f t="shared" si="1"/>
        <v>Coal River, public works</v>
      </c>
      <c r="G50" s="1" t="s">
        <v>66</v>
      </c>
      <c r="J50" s="4" t="s">
        <v>91</v>
      </c>
      <c r="L50" s="4" t="s">
        <v>91</v>
      </c>
      <c r="S50" s="1" t="s">
        <v>30</v>
      </c>
      <c r="T50" s="1" t="s">
        <v>31</v>
      </c>
    </row>
    <row r="51" spans="1:23" x14ac:dyDescent="0.2">
      <c r="A51" s="1" t="s">
        <v>176</v>
      </c>
      <c r="B51" s="1" t="str">
        <f t="shared" si="2"/>
        <v>RS</v>
      </c>
      <c r="C51" s="1">
        <v>1</v>
      </c>
      <c r="D51" s="3" t="str">
        <f t="shared" si="0"/>
        <v>CH-RS-1</v>
      </c>
      <c r="E51" s="1" t="s">
        <v>177</v>
      </c>
      <c r="F51" s="1" t="str">
        <f t="shared" si="1"/>
        <v>Cocked Hat Hill, road station</v>
      </c>
      <c r="G51" s="1" t="s">
        <v>34</v>
      </c>
      <c r="H51" s="1" t="s">
        <v>42</v>
      </c>
      <c r="I51" s="1" t="s">
        <v>52</v>
      </c>
      <c r="J51" s="4" t="s">
        <v>70</v>
      </c>
      <c r="L51" s="4" t="s">
        <v>71</v>
      </c>
      <c r="N51" s="1">
        <v>515726.33529999998</v>
      </c>
      <c r="O51" s="1">
        <v>5403657.7489999998</v>
      </c>
      <c r="P51" s="1" t="s">
        <v>46</v>
      </c>
      <c r="Q51" s="1" t="s">
        <v>47</v>
      </c>
      <c r="R51" s="14" t="s">
        <v>178</v>
      </c>
      <c r="S51" s="1" t="s">
        <v>179</v>
      </c>
      <c r="T51" s="1" t="s">
        <v>31</v>
      </c>
    </row>
    <row r="52" spans="1:23" s="19" customFormat="1" x14ac:dyDescent="0.2">
      <c r="A52" s="1" t="s">
        <v>176</v>
      </c>
      <c r="B52" s="1" t="str">
        <f t="shared" si="2"/>
        <v>RS</v>
      </c>
      <c r="C52" s="1">
        <v>2</v>
      </c>
      <c r="D52" s="3" t="str">
        <f t="shared" si="0"/>
        <v>CH-RS-2</v>
      </c>
      <c r="E52" s="1" t="s">
        <v>177</v>
      </c>
      <c r="F52" s="1" t="str">
        <f t="shared" si="1"/>
        <v>Cocked Hat Hill, road station</v>
      </c>
      <c r="G52" s="1" t="s">
        <v>34</v>
      </c>
      <c r="H52" s="1" t="s">
        <v>42</v>
      </c>
      <c r="I52" s="1" t="s">
        <v>52</v>
      </c>
      <c r="J52" s="4" t="s">
        <v>120</v>
      </c>
      <c r="K52" s="4"/>
      <c r="L52" s="4" t="s">
        <v>180</v>
      </c>
      <c r="M52" s="1"/>
      <c r="N52" s="1">
        <v>515726.33529999998</v>
      </c>
      <c r="O52" s="1">
        <v>5403657.7489999998</v>
      </c>
      <c r="P52" s="1" t="s">
        <v>46</v>
      </c>
      <c r="Q52" s="1" t="s">
        <v>47</v>
      </c>
      <c r="R52" s="14" t="s">
        <v>181</v>
      </c>
      <c r="S52" s="1" t="s">
        <v>182</v>
      </c>
      <c r="T52" s="1" t="s">
        <v>31</v>
      </c>
      <c r="U52" s="1"/>
      <c r="V52" s="1"/>
      <c r="W52" s="1"/>
    </row>
    <row r="53" spans="1:23" s="19" customFormat="1" x14ac:dyDescent="0.2">
      <c r="A53" s="1" t="s">
        <v>183</v>
      </c>
      <c r="B53" s="1" t="str">
        <f t="shared" si="2"/>
        <v>PW</v>
      </c>
      <c r="C53" s="1">
        <v>1</v>
      </c>
      <c r="D53" s="3" t="str">
        <f t="shared" si="0"/>
        <v>CO-PW-1</v>
      </c>
      <c r="E53" s="1" t="s">
        <v>184</v>
      </c>
      <c r="F53" s="1" t="str">
        <f t="shared" si="1"/>
        <v>Collin's Marsh, public works</v>
      </c>
      <c r="G53" s="1" t="s">
        <v>66</v>
      </c>
      <c r="H53" s="1"/>
      <c r="I53" s="1"/>
      <c r="J53" s="4" t="s">
        <v>105</v>
      </c>
      <c r="K53" s="4"/>
      <c r="L53" s="4" t="s">
        <v>105</v>
      </c>
      <c r="M53" s="1"/>
      <c r="N53" s="1"/>
      <c r="O53" s="1"/>
      <c r="P53" s="1"/>
      <c r="Q53" s="1"/>
      <c r="R53" s="14"/>
      <c r="S53" s="1" t="s">
        <v>30</v>
      </c>
      <c r="T53" s="1" t="s">
        <v>31</v>
      </c>
      <c r="U53" s="1"/>
      <c r="V53" s="1"/>
      <c r="W53" s="1"/>
    </row>
    <row r="54" spans="1:23" s="19" customFormat="1" x14ac:dyDescent="0.2">
      <c r="A54" s="1" t="s">
        <v>185</v>
      </c>
      <c r="B54" s="1" t="str">
        <f t="shared" si="2"/>
        <v>RS</v>
      </c>
      <c r="C54" s="1">
        <v>1</v>
      </c>
      <c r="D54" s="3" t="str">
        <f t="shared" si="0"/>
        <v>CN-RS-1</v>
      </c>
      <c r="E54" s="1" t="s">
        <v>186</v>
      </c>
      <c r="F54" s="1" t="str">
        <f t="shared" si="1"/>
        <v>Constitution Hill, road station</v>
      </c>
      <c r="G54" s="1" t="s">
        <v>34</v>
      </c>
      <c r="H54" s="1"/>
      <c r="I54" s="1"/>
      <c r="J54" s="4" t="s">
        <v>132</v>
      </c>
      <c r="K54" s="4"/>
      <c r="L54" s="4" t="s">
        <v>125</v>
      </c>
      <c r="M54" s="1"/>
      <c r="N54" s="1"/>
      <c r="O54" s="1"/>
      <c r="P54" s="1"/>
      <c r="Q54" s="1"/>
      <c r="R54" s="14"/>
      <c r="S54" s="1" t="s">
        <v>30</v>
      </c>
      <c r="T54" s="1" t="s">
        <v>31</v>
      </c>
      <c r="U54" s="1"/>
      <c r="V54" s="1"/>
      <c r="W54" s="1"/>
    </row>
    <row r="55" spans="1:23" s="19" customFormat="1" x14ac:dyDescent="0.2">
      <c r="A55" s="1" t="s">
        <v>187</v>
      </c>
      <c r="B55" s="1" t="str">
        <f t="shared" si="2"/>
        <v>PW</v>
      </c>
      <c r="C55" s="1">
        <v>1</v>
      </c>
      <c r="D55" s="3" t="str">
        <f t="shared" si="0"/>
        <v>CI-PW-1</v>
      </c>
      <c r="E55" s="1" t="s">
        <v>188</v>
      </c>
      <c r="F55" s="1" t="str">
        <f t="shared" si="1"/>
        <v>Cornelian Hill, public works</v>
      </c>
      <c r="G55" s="1" t="s">
        <v>66</v>
      </c>
      <c r="H55" s="1"/>
      <c r="I55" s="1"/>
      <c r="J55" s="4" t="s">
        <v>172</v>
      </c>
      <c r="K55" s="4"/>
      <c r="L55" s="4" t="s">
        <v>36</v>
      </c>
      <c r="M55" s="1"/>
      <c r="N55" s="1"/>
      <c r="O55" s="1"/>
      <c r="P55" s="1"/>
      <c r="Q55" s="1"/>
      <c r="R55" s="14"/>
      <c r="S55" s="1" t="s">
        <v>30</v>
      </c>
      <c r="T55" s="1" t="s">
        <v>31</v>
      </c>
      <c r="U55" s="1"/>
      <c r="V55" s="1"/>
      <c r="W55" s="1"/>
    </row>
    <row r="56" spans="1:23" s="19" customFormat="1" x14ac:dyDescent="0.2">
      <c r="A56" s="1" t="s">
        <v>189</v>
      </c>
      <c r="B56" s="1" t="str">
        <f t="shared" si="2"/>
        <v>PS</v>
      </c>
      <c r="C56" s="1">
        <v>1</v>
      </c>
      <c r="D56" s="3" t="str">
        <f t="shared" si="0"/>
        <v>DA-PS-1</v>
      </c>
      <c r="E56" s="16" t="s">
        <v>190</v>
      </c>
      <c r="F56" s="1" t="str">
        <f t="shared" si="1"/>
        <v>Darlington, probation station</v>
      </c>
      <c r="G56" s="16" t="s">
        <v>41</v>
      </c>
      <c r="H56" s="16" t="s">
        <v>42</v>
      </c>
      <c r="I56" s="16" t="s">
        <v>171</v>
      </c>
      <c r="J56" s="17" t="s">
        <v>67</v>
      </c>
      <c r="K56" s="18" t="s">
        <v>82</v>
      </c>
      <c r="L56" s="17" t="s">
        <v>135</v>
      </c>
      <c r="N56" s="16">
        <v>587480.64630000002</v>
      </c>
      <c r="O56" s="16">
        <v>5285044.0650000004</v>
      </c>
      <c r="P56" s="19" t="s">
        <v>146</v>
      </c>
      <c r="Q56" s="16" t="s">
        <v>159</v>
      </c>
      <c r="S56" s="16" t="s">
        <v>191</v>
      </c>
      <c r="T56" s="19" t="s">
        <v>96</v>
      </c>
    </row>
    <row r="57" spans="1:23" s="19" customFormat="1" x14ac:dyDescent="0.2">
      <c r="A57" s="1" t="s">
        <v>192</v>
      </c>
      <c r="B57" s="1" t="str">
        <f t="shared" si="2"/>
        <v>CG</v>
      </c>
      <c r="C57" s="1">
        <v>1</v>
      </c>
      <c r="D57" s="3" t="str">
        <f t="shared" si="0"/>
        <v>DG-CG-1</v>
      </c>
      <c r="E57" s="1" t="s">
        <v>193</v>
      </c>
      <c r="F57" s="1" t="str">
        <f t="shared" si="1"/>
        <v>Deep Gully, chain gang</v>
      </c>
      <c r="G57" s="1" t="s">
        <v>123</v>
      </c>
      <c r="H57" s="1" t="s">
        <v>42</v>
      </c>
      <c r="I57" s="1" t="s">
        <v>52</v>
      </c>
      <c r="J57" s="4" t="s">
        <v>29</v>
      </c>
      <c r="K57" s="4"/>
      <c r="L57" s="4" t="s">
        <v>109</v>
      </c>
      <c r="M57" s="1"/>
      <c r="N57" s="1">
        <v>669820.77289999998</v>
      </c>
      <c r="O57" s="1">
        <v>5347834.8810000001</v>
      </c>
      <c r="P57" s="1" t="s">
        <v>37</v>
      </c>
      <c r="Q57" s="1"/>
      <c r="R57" s="1" t="s">
        <v>194</v>
      </c>
      <c r="S57" s="1" t="s">
        <v>30</v>
      </c>
      <c r="T57" s="1" t="s">
        <v>31</v>
      </c>
      <c r="U57" s="1"/>
      <c r="V57" s="1"/>
      <c r="W57" s="1"/>
    </row>
    <row r="58" spans="1:23" s="19" customFormat="1" x14ac:dyDescent="0.2">
      <c r="A58" s="1" t="s">
        <v>192</v>
      </c>
      <c r="B58" s="1" t="str">
        <f t="shared" si="2"/>
        <v>RS</v>
      </c>
      <c r="C58" s="1">
        <v>1</v>
      </c>
      <c r="D58" s="3" t="str">
        <f t="shared" si="0"/>
        <v>DG-RS-1</v>
      </c>
      <c r="E58" s="1" t="s">
        <v>193</v>
      </c>
      <c r="F58" s="1" t="str">
        <f t="shared" si="1"/>
        <v>Deep Gully, road station</v>
      </c>
      <c r="G58" s="1" t="s">
        <v>34</v>
      </c>
      <c r="H58" s="1" t="s">
        <v>42</v>
      </c>
      <c r="I58" s="1" t="s">
        <v>52</v>
      </c>
      <c r="J58" s="4" t="s">
        <v>109</v>
      </c>
      <c r="K58" s="4"/>
      <c r="L58" s="4" t="s">
        <v>125</v>
      </c>
      <c r="M58" s="1"/>
      <c r="N58" s="1">
        <v>669820.77289999998</v>
      </c>
      <c r="O58" s="1">
        <v>5347834.8810000001</v>
      </c>
      <c r="P58" s="1" t="s">
        <v>37</v>
      </c>
      <c r="Q58" s="1"/>
      <c r="R58" s="1" t="s">
        <v>194</v>
      </c>
      <c r="S58" s="1" t="s">
        <v>30</v>
      </c>
      <c r="T58" s="1" t="s">
        <v>31</v>
      </c>
      <c r="U58" s="1"/>
      <c r="V58" s="1"/>
      <c r="W58" s="1"/>
    </row>
    <row r="59" spans="1:23" s="19" customFormat="1" x14ac:dyDescent="0.2">
      <c r="A59" s="1" t="s">
        <v>195</v>
      </c>
      <c r="B59" s="1" t="str">
        <f t="shared" si="2"/>
        <v>PS</v>
      </c>
      <c r="C59" s="1">
        <v>1</v>
      </c>
      <c r="D59" s="3" t="str">
        <f t="shared" si="0"/>
        <v>DE-PS-1</v>
      </c>
      <c r="E59" s="16" t="s">
        <v>196</v>
      </c>
      <c r="F59" s="1" t="str">
        <f t="shared" si="1"/>
        <v>Deloraine, probation station</v>
      </c>
      <c r="G59" s="16" t="s">
        <v>41</v>
      </c>
      <c r="H59" s="16" t="s">
        <v>42</v>
      </c>
      <c r="I59" s="16" t="s">
        <v>130</v>
      </c>
      <c r="J59" s="17" t="s">
        <v>53</v>
      </c>
      <c r="L59" s="18" t="s">
        <v>81</v>
      </c>
      <c r="N59" s="16">
        <v>471527.81579999998</v>
      </c>
      <c r="O59" s="16">
        <v>5402864.9970000004</v>
      </c>
      <c r="P59" s="19" t="s">
        <v>146</v>
      </c>
      <c r="Q59" s="16" t="s">
        <v>79</v>
      </c>
      <c r="R59" s="14" t="s">
        <v>197</v>
      </c>
      <c r="S59" s="16" t="s">
        <v>198</v>
      </c>
      <c r="T59" s="19" t="s">
        <v>85</v>
      </c>
    </row>
    <row r="60" spans="1:23" s="19" customFormat="1" x14ac:dyDescent="0.2">
      <c r="A60" s="1" t="s">
        <v>195</v>
      </c>
      <c r="B60" s="1" t="str">
        <f t="shared" si="2"/>
        <v>BS</v>
      </c>
      <c r="C60" s="1">
        <v>1</v>
      </c>
      <c r="D60" s="3" t="str">
        <f t="shared" si="0"/>
        <v>DE-BS-1</v>
      </c>
      <c r="E60" s="14" t="s">
        <v>196</v>
      </c>
      <c r="F60" s="1" t="str">
        <f t="shared" si="1"/>
        <v>Deloraine, road/bridge station</v>
      </c>
      <c r="G60" s="14" t="s">
        <v>199</v>
      </c>
      <c r="H60" s="14" t="s">
        <v>51</v>
      </c>
      <c r="I60" s="14" t="s">
        <v>200</v>
      </c>
      <c r="J60" s="15" t="s">
        <v>201</v>
      </c>
      <c r="K60" s="15"/>
      <c r="L60" s="15" t="s">
        <v>202</v>
      </c>
      <c r="M60" s="14"/>
      <c r="N60" s="14">
        <v>471480</v>
      </c>
      <c r="O60" s="14">
        <v>5402845</v>
      </c>
      <c r="P60" s="14" t="s">
        <v>46</v>
      </c>
      <c r="Q60" s="14" t="s">
        <v>60</v>
      </c>
      <c r="R60" s="14" t="s">
        <v>203</v>
      </c>
      <c r="S60" s="14" t="s">
        <v>204</v>
      </c>
      <c r="T60" s="14" t="s">
        <v>63</v>
      </c>
      <c r="U60" s="14"/>
      <c r="V60" s="14"/>
      <c r="W60" s="14"/>
    </row>
    <row r="61" spans="1:23" s="19" customFormat="1" x14ac:dyDescent="0.2">
      <c r="A61" s="1" t="s">
        <v>205</v>
      </c>
      <c r="B61" s="1" t="str">
        <f t="shared" si="2"/>
        <v>RS</v>
      </c>
      <c r="C61" s="1">
        <v>1</v>
      </c>
      <c r="D61" s="3" t="str">
        <f t="shared" si="0"/>
        <v>DI-RS-1</v>
      </c>
      <c r="E61" s="16" t="s">
        <v>206</v>
      </c>
      <c r="F61" s="1" t="str">
        <f t="shared" si="1"/>
        <v>Douglas River, road station</v>
      </c>
      <c r="G61" s="16" t="s">
        <v>34</v>
      </c>
      <c r="H61" s="16" t="s">
        <v>42</v>
      </c>
      <c r="I61" s="16" t="s">
        <v>52</v>
      </c>
      <c r="J61" s="17" t="s">
        <v>135</v>
      </c>
      <c r="L61" s="18" t="s">
        <v>207</v>
      </c>
      <c r="N61" s="16">
        <v>604408.55929999996</v>
      </c>
      <c r="O61" s="16">
        <v>5373728.3859999999</v>
      </c>
      <c r="P61" s="1" t="s">
        <v>37</v>
      </c>
      <c r="Q61" s="16" t="s">
        <v>79</v>
      </c>
      <c r="R61" s="19" t="s">
        <v>208</v>
      </c>
      <c r="S61" s="16" t="s">
        <v>209</v>
      </c>
      <c r="T61" s="19" t="s">
        <v>85</v>
      </c>
    </row>
    <row r="62" spans="1:23" s="19" customFormat="1" x14ac:dyDescent="0.2">
      <c r="A62" s="1" t="s">
        <v>210</v>
      </c>
      <c r="B62" s="1" t="str">
        <f t="shared" si="2"/>
        <v>PS</v>
      </c>
      <c r="C62" s="1">
        <v>1</v>
      </c>
      <c r="D62" s="3" t="str">
        <f t="shared" si="0"/>
        <v>DO-PS-1</v>
      </c>
      <c r="E62" s="16" t="s">
        <v>211</v>
      </c>
      <c r="F62" s="1" t="str">
        <f t="shared" si="1"/>
        <v>Dover, probation station</v>
      </c>
      <c r="G62" s="16" t="s">
        <v>41</v>
      </c>
      <c r="H62" s="16" t="s">
        <v>42</v>
      </c>
      <c r="I62" s="16" t="s">
        <v>43</v>
      </c>
      <c r="J62" s="17" t="s">
        <v>44</v>
      </c>
      <c r="L62" s="18" t="s">
        <v>99</v>
      </c>
      <c r="N62" s="16">
        <v>501424.6189</v>
      </c>
      <c r="O62" s="16">
        <v>5204218.1069999998</v>
      </c>
      <c r="Q62" s="16" t="s">
        <v>159</v>
      </c>
      <c r="S62" s="16" t="s">
        <v>48</v>
      </c>
      <c r="T62" s="19" t="s">
        <v>96</v>
      </c>
    </row>
    <row r="63" spans="1:23" s="19" customFormat="1" x14ac:dyDescent="0.2">
      <c r="A63" s="1" t="s">
        <v>212</v>
      </c>
      <c r="B63" s="1" t="str">
        <f t="shared" si="2"/>
        <v>RS</v>
      </c>
      <c r="C63" s="1">
        <v>1</v>
      </c>
      <c r="D63" s="3" t="str">
        <f t="shared" si="0"/>
        <v>DR-RS-1</v>
      </c>
      <c r="E63" s="16" t="s">
        <v>213</v>
      </c>
      <c r="F63" s="1" t="str">
        <f t="shared" si="1"/>
        <v>Dromedary, road station</v>
      </c>
      <c r="G63" s="16" t="s">
        <v>34</v>
      </c>
      <c r="H63" s="16" t="s">
        <v>51</v>
      </c>
      <c r="I63" s="16" t="s">
        <v>214</v>
      </c>
      <c r="J63" s="17" t="s">
        <v>77</v>
      </c>
      <c r="L63" s="18" t="s">
        <v>77</v>
      </c>
      <c r="N63" s="16">
        <v>512933.49180000002</v>
      </c>
      <c r="O63" s="16">
        <v>5267413.5350000001</v>
      </c>
      <c r="Q63" s="16" t="s">
        <v>79</v>
      </c>
      <c r="S63" s="16" t="s">
        <v>215</v>
      </c>
      <c r="T63" s="19" t="s">
        <v>96</v>
      </c>
    </row>
    <row r="64" spans="1:23" s="19" customFormat="1" x14ac:dyDescent="0.2">
      <c r="A64" s="1" t="s">
        <v>216</v>
      </c>
      <c r="B64" s="1" t="str">
        <f t="shared" si="2"/>
        <v>RS</v>
      </c>
      <c r="C64" s="1">
        <v>1</v>
      </c>
      <c r="D64" s="3" t="str">
        <f t="shared" si="0"/>
        <v>DU-RS-1</v>
      </c>
      <c r="E64" s="16" t="s">
        <v>217</v>
      </c>
      <c r="F64" s="1" t="str">
        <f t="shared" si="1"/>
        <v>Dunrobin, road station</v>
      </c>
      <c r="G64" s="16" t="s">
        <v>34</v>
      </c>
      <c r="H64" s="16" t="s">
        <v>42</v>
      </c>
      <c r="I64" s="16" t="s">
        <v>52</v>
      </c>
      <c r="J64" s="17" t="s">
        <v>45</v>
      </c>
      <c r="K64" s="18"/>
      <c r="L64" s="17" t="s">
        <v>207</v>
      </c>
      <c r="N64" s="16">
        <v>479641.94530000002</v>
      </c>
      <c r="O64" s="16">
        <v>5290897.4730000002</v>
      </c>
      <c r="Q64" s="16" t="s">
        <v>79</v>
      </c>
      <c r="S64" s="16" t="s">
        <v>48</v>
      </c>
      <c r="T64" s="19" t="s">
        <v>96</v>
      </c>
    </row>
    <row r="65" spans="1:23" x14ac:dyDescent="0.2">
      <c r="A65" s="1" t="s">
        <v>218</v>
      </c>
      <c r="B65" s="1" t="str">
        <f t="shared" si="2"/>
        <v/>
      </c>
      <c r="C65" s="1">
        <v>1</v>
      </c>
      <c r="D65" s="3" t="str">
        <f t="shared" si="0"/>
        <v>EH--1</v>
      </c>
      <c r="E65" s="12" t="s">
        <v>219</v>
      </c>
      <c r="F65" s="1" t="str">
        <f t="shared" si="1"/>
        <v>Eagle Hawk Neck, party</v>
      </c>
      <c r="G65" s="12" t="s">
        <v>28</v>
      </c>
      <c r="H65" s="12"/>
      <c r="I65" s="12"/>
      <c r="J65" s="13" t="s">
        <v>105</v>
      </c>
      <c r="L65" s="13" t="s">
        <v>220</v>
      </c>
      <c r="N65" s="12"/>
      <c r="O65" s="12"/>
      <c r="Q65" s="12"/>
      <c r="S65" s="1" t="s">
        <v>30</v>
      </c>
      <c r="T65" s="1" t="s">
        <v>31</v>
      </c>
    </row>
    <row r="66" spans="1:23" x14ac:dyDescent="0.2">
      <c r="A66" s="1" t="s">
        <v>221</v>
      </c>
      <c r="B66" s="1" t="str">
        <f t="shared" si="2"/>
        <v/>
      </c>
      <c r="C66" s="1">
        <v>1</v>
      </c>
      <c r="D66" s="3" t="str">
        <f t="shared" si="0"/>
        <v>EM--1</v>
      </c>
      <c r="E66" s="12" t="s">
        <v>222</v>
      </c>
      <c r="F66" s="1" t="str">
        <f t="shared" si="1"/>
        <v>Eastern Marshes, party</v>
      </c>
      <c r="G66" s="12" t="s">
        <v>28</v>
      </c>
      <c r="H66" s="12"/>
      <c r="I66" s="12"/>
      <c r="J66" s="13" t="s">
        <v>119</v>
      </c>
      <c r="L66" s="13" t="s">
        <v>119</v>
      </c>
      <c r="N66" s="12"/>
      <c r="O66" s="12"/>
      <c r="Q66" s="12"/>
      <c r="S66" s="1" t="s">
        <v>30</v>
      </c>
      <c r="T66" s="1" t="s">
        <v>31</v>
      </c>
    </row>
    <row r="67" spans="1:23" x14ac:dyDescent="0.2">
      <c r="A67" s="1" t="s">
        <v>223</v>
      </c>
      <c r="B67" s="1" t="str">
        <f t="shared" si="2"/>
        <v>PW</v>
      </c>
      <c r="C67" s="1">
        <v>1</v>
      </c>
      <c r="D67" s="3" t="str">
        <f t="shared" si="0"/>
        <v>EI-PW-1</v>
      </c>
      <c r="E67" s="12" t="s">
        <v>224</v>
      </c>
      <c r="F67" s="1" t="str">
        <f t="shared" si="1"/>
        <v>Egg Island, public works</v>
      </c>
      <c r="G67" s="12" t="s">
        <v>66</v>
      </c>
      <c r="H67" s="12"/>
      <c r="I67" s="12"/>
      <c r="J67" s="13" t="s">
        <v>105</v>
      </c>
      <c r="L67" s="13" t="s">
        <v>172</v>
      </c>
      <c r="N67" s="12"/>
      <c r="O67" s="12"/>
      <c r="Q67" s="12"/>
      <c r="S67" s="1" t="s">
        <v>30</v>
      </c>
      <c r="T67" s="1" t="s">
        <v>31</v>
      </c>
    </row>
    <row r="68" spans="1:23" s="19" customFormat="1" x14ac:dyDescent="0.2">
      <c r="A68" s="1" t="s">
        <v>225</v>
      </c>
      <c r="B68" s="1" t="str">
        <f t="shared" si="2"/>
        <v>RS</v>
      </c>
      <c r="C68" s="1">
        <v>1</v>
      </c>
      <c r="D68" s="3" t="str">
        <f t="shared" si="0"/>
        <v>EF-RS-1</v>
      </c>
      <c r="E68" s="14" t="s">
        <v>226</v>
      </c>
      <c r="F68" s="1" t="str">
        <f t="shared" si="1"/>
        <v>Epping Forest, road station</v>
      </c>
      <c r="G68" s="14" t="s">
        <v>34</v>
      </c>
      <c r="H68" s="14" t="s">
        <v>51</v>
      </c>
      <c r="I68" s="14" t="s">
        <v>52</v>
      </c>
      <c r="J68" s="15">
        <v>1834</v>
      </c>
      <c r="K68" s="15" t="s">
        <v>227</v>
      </c>
      <c r="L68" s="15">
        <v>1834</v>
      </c>
      <c r="M68" s="14" t="s">
        <v>228</v>
      </c>
      <c r="N68" s="14"/>
      <c r="O68" s="14"/>
      <c r="P68" s="14" t="s">
        <v>37</v>
      </c>
      <c r="Q68" s="14" t="s">
        <v>60</v>
      </c>
      <c r="R68" s="14" t="s">
        <v>229</v>
      </c>
      <c r="S68" s="14" t="s">
        <v>230</v>
      </c>
      <c r="T68" s="14" t="s">
        <v>63</v>
      </c>
      <c r="U68" s="14"/>
      <c r="V68" s="14"/>
      <c r="W68" s="14"/>
    </row>
    <row r="69" spans="1:23" s="19" customFormat="1" x14ac:dyDescent="0.2">
      <c r="A69" s="1" t="s">
        <v>231</v>
      </c>
      <c r="B69" s="1" t="str">
        <f t="shared" si="2"/>
        <v>RS</v>
      </c>
      <c r="C69" s="1">
        <v>1</v>
      </c>
      <c r="D69" s="3" t="str">
        <f t="shared" si="0"/>
        <v>FA-RS-1</v>
      </c>
      <c r="E69" s="14" t="s">
        <v>232</v>
      </c>
      <c r="F69" s="1" t="str">
        <f t="shared" si="1"/>
        <v>Falmouth, road station</v>
      </c>
      <c r="G69" s="14" t="s">
        <v>34</v>
      </c>
      <c r="H69" s="14" t="s">
        <v>51</v>
      </c>
      <c r="I69" s="14" t="s">
        <v>52</v>
      </c>
      <c r="J69" s="15">
        <v>1843</v>
      </c>
      <c r="K69" s="15"/>
      <c r="L69" s="15">
        <v>1846</v>
      </c>
      <c r="M69" s="14"/>
      <c r="N69" s="14">
        <v>606050</v>
      </c>
      <c r="O69" s="14">
        <v>5404090</v>
      </c>
      <c r="P69" s="14" t="s">
        <v>92</v>
      </c>
      <c r="Q69" s="14" t="s">
        <v>60</v>
      </c>
      <c r="R69" s="14"/>
      <c r="S69" s="14" t="s">
        <v>233</v>
      </c>
      <c r="T69" s="14" t="s">
        <v>63</v>
      </c>
      <c r="U69" s="14"/>
      <c r="V69" s="14"/>
      <c r="W69" s="14"/>
    </row>
    <row r="70" spans="1:23" s="19" customFormat="1" x14ac:dyDescent="0.2">
      <c r="A70" s="1" t="s">
        <v>234</v>
      </c>
      <c r="B70" s="1" t="str">
        <f t="shared" si="2"/>
        <v>PS</v>
      </c>
      <c r="C70" s="1">
        <v>1</v>
      </c>
      <c r="D70" s="3" t="str">
        <f t="shared" si="0"/>
        <v>FI-PS-1</v>
      </c>
      <c r="E70" s="14" t="s">
        <v>235</v>
      </c>
      <c r="F70" s="1" t="str">
        <f t="shared" si="1"/>
        <v>Fingal, probation station</v>
      </c>
      <c r="G70" s="14" t="s">
        <v>41</v>
      </c>
      <c r="H70" s="14" t="s">
        <v>236</v>
      </c>
      <c r="I70" s="14" t="s">
        <v>43</v>
      </c>
      <c r="J70" s="15" t="s">
        <v>125</v>
      </c>
      <c r="K70" s="15"/>
      <c r="L70" s="15">
        <v>1848</v>
      </c>
      <c r="M70" s="14"/>
      <c r="N70" s="14">
        <v>580270</v>
      </c>
      <c r="O70" s="14">
        <v>5389400</v>
      </c>
      <c r="P70" s="14" t="s">
        <v>146</v>
      </c>
      <c r="Q70" s="14" t="s">
        <v>154</v>
      </c>
      <c r="R70" s="14" t="s">
        <v>237</v>
      </c>
      <c r="S70" s="14" t="s">
        <v>238</v>
      </c>
      <c r="T70" s="14" t="s">
        <v>63</v>
      </c>
      <c r="U70" s="14"/>
      <c r="V70" s="14"/>
      <c r="W70" s="14"/>
    </row>
    <row r="71" spans="1:23" s="19" customFormat="1" x14ac:dyDescent="0.2">
      <c r="A71" s="1" t="s">
        <v>239</v>
      </c>
      <c r="B71" s="1" t="str">
        <f t="shared" si="2"/>
        <v>PS</v>
      </c>
      <c r="C71" s="1">
        <v>1</v>
      </c>
      <c r="D71" s="3" t="str">
        <f t="shared" si="0"/>
        <v>FB-PS-1</v>
      </c>
      <c r="E71" s="16" t="s">
        <v>240</v>
      </c>
      <c r="F71" s="1" t="str">
        <f t="shared" si="1"/>
        <v>Flinders Bay, probation station</v>
      </c>
      <c r="G71" s="16" t="s">
        <v>41</v>
      </c>
      <c r="H71" s="16" t="s">
        <v>42</v>
      </c>
      <c r="I71" s="16" t="s">
        <v>43</v>
      </c>
      <c r="J71" s="17" t="s">
        <v>125</v>
      </c>
      <c r="K71" s="18"/>
      <c r="L71" s="17" t="s">
        <v>53</v>
      </c>
      <c r="N71" s="16">
        <v>569807.64500000002</v>
      </c>
      <c r="O71" s="16">
        <v>5240673.3339999998</v>
      </c>
      <c r="Q71" s="16" t="s">
        <v>159</v>
      </c>
      <c r="S71" s="16" t="s">
        <v>241</v>
      </c>
      <c r="T71" s="19" t="s">
        <v>96</v>
      </c>
    </row>
    <row r="72" spans="1:23" x14ac:dyDescent="0.2">
      <c r="A72" s="1" t="s">
        <v>242</v>
      </c>
      <c r="B72" s="1" t="str">
        <f t="shared" si="2"/>
        <v>RS</v>
      </c>
      <c r="C72" s="1">
        <v>1</v>
      </c>
      <c r="D72" s="3" t="str">
        <f t="shared" ref="D72:D142" si="3">_xlfn.CONCAT(A72,"-",B72,"-",C72)</f>
        <v>FR-RS-1</v>
      </c>
      <c r="E72" s="12" t="s">
        <v>243</v>
      </c>
      <c r="F72" s="1" t="str">
        <f t="shared" ref="F72:F142" si="4">IF(E72="","",E72)&amp;IF(AND(E72&lt;&gt;"",G72&lt;&gt;""),", ","")&amp;IF(G72="","",G72)</f>
        <v>Forest Road, road station</v>
      </c>
      <c r="G72" s="12" t="s">
        <v>34</v>
      </c>
      <c r="H72" s="12"/>
      <c r="I72" s="12"/>
      <c r="J72" s="13" t="s">
        <v>125</v>
      </c>
      <c r="L72" s="13" t="s">
        <v>125</v>
      </c>
      <c r="N72" s="12"/>
      <c r="O72" s="12"/>
      <c r="Q72" s="12"/>
      <c r="S72" s="1" t="s">
        <v>30</v>
      </c>
      <c r="T72" s="1" t="s">
        <v>31</v>
      </c>
    </row>
    <row r="73" spans="1:23" x14ac:dyDescent="0.2">
      <c r="A73" s="1" t="s">
        <v>244</v>
      </c>
      <c r="B73" s="1" t="str">
        <f t="shared" si="2"/>
        <v>RS</v>
      </c>
      <c r="C73" s="1">
        <v>1</v>
      </c>
      <c r="D73" s="3" t="str">
        <f t="shared" si="3"/>
        <v>GT-RS-1</v>
      </c>
      <c r="E73" s="12" t="s">
        <v>245</v>
      </c>
      <c r="F73" s="1" t="str">
        <f t="shared" si="4"/>
        <v>George Town, road station</v>
      </c>
      <c r="G73" s="12" t="s">
        <v>34</v>
      </c>
      <c r="H73" s="12"/>
      <c r="I73" s="12"/>
      <c r="J73" s="13" t="s">
        <v>102</v>
      </c>
      <c r="L73" s="13" t="s">
        <v>44</v>
      </c>
      <c r="N73" s="12"/>
      <c r="O73" s="12"/>
      <c r="Q73" s="12"/>
      <c r="S73" s="1" t="s">
        <v>30</v>
      </c>
      <c r="T73" s="1" t="s">
        <v>31</v>
      </c>
    </row>
    <row r="74" spans="1:23" s="19" customFormat="1" x14ac:dyDescent="0.2">
      <c r="A74" s="1" t="s">
        <v>244</v>
      </c>
      <c r="B74" s="1" t="str">
        <f t="shared" si="2"/>
        <v>FF</v>
      </c>
      <c r="C74" s="1">
        <v>1</v>
      </c>
      <c r="D74" s="3" t="str">
        <f t="shared" si="3"/>
        <v>GT-FF-1</v>
      </c>
      <c r="E74" s="14" t="s">
        <v>245</v>
      </c>
      <c r="F74" s="1" t="str">
        <f t="shared" si="4"/>
        <v>George Town, female factory</v>
      </c>
      <c r="G74" s="14" t="s">
        <v>246</v>
      </c>
      <c r="H74" s="14" t="s">
        <v>236</v>
      </c>
      <c r="I74" s="14" t="s">
        <v>200</v>
      </c>
      <c r="J74" s="15">
        <v>1822</v>
      </c>
      <c r="K74" s="15"/>
      <c r="L74" s="15">
        <v>1834</v>
      </c>
      <c r="M74" s="14"/>
      <c r="N74" s="14">
        <v>485050</v>
      </c>
      <c r="O74" s="14">
        <v>5449630</v>
      </c>
      <c r="P74" s="14" t="s">
        <v>146</v>
      </c>
      <c r="Q74" s="14" t="s">
        <v>47</v>
      </c>
      <c r="R74" s="14" t="s">
        <v>247</v>
      </c>
      <c r="S74" s="14" t="s">
        <v>248</v>
      </c>
      <c r="T74" s="14" t="s">
        <v>63</v>
      </c>
      <c r="U74" s="14"/>
      <c r="V74" s="14"/>
      <c r="W74" s="14"/>
    </row>
    <row r="75" spans="1:23" s="19" customFormat="1" x14ac:dyDescent="0.2">
      <c r="A75" s="1" t="s">
        <v>249</v>
      </c>
      <c r="B75" s="1" t="str">
        <f t="shared" si="2"/>
        <v>RS</v>
      </c>
      <c r="C75" s="1">
        <v>1</v>
      </c>
      <c r="D75" s="3" t="str">
        <f t="shared" si="3"/>
        <v>GL-RS-1</v>
      </c>
      <c r="E75" s="16" t="s">
        <v>250</v>
      </c>
      <c r="F75" s="1" t="str">
        <f t="shared" si="4"/>
        <v>Glenorchy, road station</v>
      </c>
      <c r="G75" s="16" t="s">
        <v>34</v>
      </c>
      <c r="H75" s="16" t="s">
        <v>51</v>
      </c>
      <c r="I75" s="16" t="s">
        <v>52</v>
      </c>
      <c r="J75" s="17" t="s">
        <v>112</v>
      </c>
      <c r="K75" s="18"/>
      <c r="L75" s="17" t="s">
        <v>120</v>
      </c>
      <c r="N75" s="16">
        <v>521535.7561</v>
      </c>
      <c r="O75" s="16">
        <v>5258697.7630000003</v>
      </c>
      <c r="Q75" s="16" t="s">
        <v>47</v>
      </c>
      <c r="S75" s="16" t="s">
        <v>251</v>
      </c>
      <c r="T75" s="19" t="s">
        <v>96</v>
      </c>
    </row>
    <row r="76" spans="1:23" x14ac:dyDescent="0.2">
      <c r="A76" s="1" t="s">
        <v>252</v>
      </c>
      <c r="B76" s="1" t="str">
        <f t="shared" si="2"/>
        <v>PW</v>
      </c>
      <c r="C76" s="1">
        <v>1</v>
      </c>
      <c r="D76" s="3" t="str">
        <f t="shared" si="3"/>
        <v>GR-PW-1</v>
      </c>
      <c r="E76" s="12" t="s">
        <v>253</v>
      </c>
      <c r="F76" s="1" t="str">
        <f t="shared" si="4"/>
        <v>Gordon River, public works</v>
      </c>
      <c r="G76" s="12" t="s">
        <v>66</v>
      </c>
      <c r="H76" s="12"/>
      <c r="I76" s="12"/>
      <c r="J76" s="13" t="s">
        <v>135</v>
      </c>
      <c r="L76" s="13" t="s">
        <v>207</v>
      </c>
      <c r="N76" s="12"/>
      <c r="O76" s="12"/>
      <c r="Q76" s="12"/>
      <c r="S76" s="1" t="s">
        <v>30</v>
      </c>
      <c r="T76" s="1" t="s">
        <v>31</v>
      </c>
    </row>
    <row r="77" spans="1:23" x14ac:dyDescent="0.2">
      <c r="A77" s="1" t="s">
        <v>254</v>
      </c>
      <c r="B77" s="1" t="str">
        <f t="shared" si="2"/>
        <v>PW</v>
      </c>
      <c r="C77" s="1">
        <v>1</v>
      </c>
      <c r="D77" s="3" t="str">
        <f t="shared" si="3"/>
        <v>GF-PW-1</v>
      </c>
      <c r="E77" s="12" t="s">
        <v>255</v>
      </c>
      <c r="F77" s="1" t="str">
        <f t="shared" si="4"/>
        <v>Government Farm, public works</v>
      </c>
      <c r="G77" s="12" t="s">
        <v>66</v>
      </c>
      <c r="H77" s="12"/>
      <c r="I77" s="12"/>
      <c r="J77" s="13" t="s">
        <v>102</v>
      </c>
      <c r="L77" s="13" t="s">
        <v>71</v>
      </c>
      <c r="N77" s="12"/>
      <c r="O77" s="12"/>
      <c r="Q77" s="12"/>
      <c r="S77" s="1" t="s">
        <v>30</v>
      </c>
      <c r="T77" s="1" t="s">
        <v>31</v>
      </c>
    </row>
    <row r="78" spans="1:23" x14ac:dyDescent="0.2">
      <c r="A78" s="1" t="s">
        <v>256</v>
      </c>
      <c r="B78" s="1" t="str">
        <f t="shared" si="2"/>
        <v>RS</v>
      </c>
      <c r="C78" s="1">
        <v>1</v>
      </c>
      <c r="D78" s="3" t="str">
        <f t="shared" si="3"/>
        <v>GH-RS-1</v>
      </c>
      <c r="E78" s="12" t="s">
        <v>257</v>
      </c>
      <c r="F78" s="1" t="str">
        <f t="shared" si="4"/>
        <v>Grass Tree Hill, road station</v>
      </c>
      <c r="G78" s="12" t="s">
        <v>34</v>
      </c>
      <c r="H78" s="12"/>
      <c r="I78" s="12"/>
      <c r="J78" s="13" t="s">
        <v>172</v>
      </c>
      <c r="L78" s="13" t="s">
        <v>53</v>
      </c>
      <c r="N78" s="12"/>
      <c r="O78" s="12"/>
      <c r="Q78" s="12"/>
      <c r="S78" s="1" t="s">
        <v>30</v>
      </c>
      <c r="T78" s="1" t="s">
        <v>31</v>
      </c>
    </row>
    <row r="79" spans="1:23" s="19" customFormat="1" x14ac:dyDescent="0.2">
      <c r="A79" s="1" t="s">
        <v>258</v>
      </c>
      <c r="B79" s="1" t="str">
        <f t="shared" si="2"/>
        <v>RS</v>
      </c>
      <c r="C79" s="1">
        <v>1</v>
      </c>
      <c r="D79" s="3" t="str">
        <f t="shared" si="3"/>
        <v>GS-RS-1</v>
      </c>
      <c r="E79" s="16" t="s">
        <v>259</v>
      </c>
      <c r="F79" s="1" t="str">
        <f t="shared" si="4"/>
        <v>Great Swanport, road station</v>
      </c>
      <c r="G79" s="16" t="s">
        <v>34</v>
      </c>
      <c r="H79" s="16" t="s">
        <v>51</v>
      </c>
      <c r="I79" s="16" t="s">
        <v>52</v>
      </c>
      <c r="J79" s="17" t="s">
        <v>87</v>
      </c>
      <c r="K79" s="18"/>
      <c r="L79" s="17" t="s">
        <v>87</v>
      </c>
      <c r="N79" s="16">
        <v>591878.11690000002</v>
      </c>
      <c r="O79" s="16">
        <v>5342084.0530000003</v>
      </c>
      <c r="Q79" s="16" t="s">
        <v>79</v>
      </c>
      <c r="S79" s="16" t="s">
        <v>260</v>
      </c>
      <c r="T79" s="19" t="s">
        <v>96</v>
      </c>
    </row>
    <row r="80" spans="1:23" x14ac:dyDescent="0.2">
      <c r="A80" s="1" t="s">
        <v>261</v>
      </c>
      <c r="B80" s="1" t="str">
        <f t="shared" si="2"/>
        <v>PW</v>
      </c>
      <c r="C80" s="1">
        <v>1</v>
      </c>
      <c r="D80" s="3" t="str">
        <f t="shared" si="3"/>
        <v>GE-PW-1</v>
      </c>
      <c r="E80" s="12" t="s">
        <v>262</v>
      </c>
      <c r="F80" s="1" t="str">
        <f t="shared" si="4"/>
        <v>Green Lagoon, public works</v>
      </c>
      <c r="G80" s="12" t="s">
        <v>66</v>
      </c>
      <c r="H80" s="12"/>
      <c r="I80" s="12"/>
      <c r="J80" s="13" t="s">
        <v>105</v>
      </c>
      <c r="L80" s="13" t="s">
        <v>105</v>
      </c>
      <c r="N80" s="12"/>
      <c r="O80" s="12"/>
      <c r="Q80" s="12"/>
      <c r="S80" s="1" t="s">
        <v>30</v>
      </c>
      <c r="T80" s="1" t="s">
        <v>31</v>
      </c>
    </row>
    <row r="81" spans="1:23" x14ac:dyDescent="0.2">
      <c r="A81" s="1" t="s">
        <v>263</v>
      </c>
      <c r="B81" s="1" t="str">
        <f t="shared" si="2"/>
        <v>RS</v>
      </c>
      <c r="C81" s="1">
        <v>1</v>
      </c>
      <c r="D81" s="3" t="str">
        <f t="shared" si="3"/>
        <v>GN-RS-1</v>
      </c>
      <c r="E81" s="12" t="s">
        <v>264</v>
      </c>
      <c r="F81" s="1" t="str">
        <f t="shared" si="4"/>
        <v>Green Point, road station</v>
      </c>
      <c r="G81" s="12" t="s">
        <v>34</v>
      </c>
      <c r="H81" s="12"/>
      <c r="I81" s="12"/>
      <c r="J81" s="13" t="s">
        <v>105</v>
      </c>
      <c r="L81" s="13" t="s">
        <v>265</v>
      </c>
      <c r="N81" s="12"/>
      <c r="O81" s="12"/>
      <c r="Q81" s="12"/>
      <c r="S81" s="1" t="s">
        <v>30</v>
      </c>
      <c r="T81" s="1" t="s">
        <v>31</v>
      </c>
    </row>
    <row r="82" spans="1:23" s="19" customFormat="1" x14ac:dyDescent="0.2">
      <c r="A82" s="1" t="s">
        <v>266</v>
      </c>
      <c r="B82" s="1" t="str">
        <f t="shared" si="2"/>
        <v>RS</v>
      </c>
      <c r="C82" s="1">
        <v>1</v>
      </c>
      <c r="D82" s="3" t="str">
        <f t="shared" si="3"/>
        <v>GP-RS-1</v>
      </c>
      <c r="E82" s="16" t="s">
        <v>267</v>
      </c>
      <c r="F82" s="1" t="str">
        <f t="shared" si="4"/>
        <v>Green Ponds, road station</v>
      </c>
      <c r="G82" s="16" t="s">
        <v>34</v>
      </c>
      <c r="H82" s="16" t="s">
        <v>51</v>
      </c>
      <c r="I82" s="16" t="s">
        <v>52</v>
      </c>
      <c r="J82" s="17" t="s">
        <v>172</v>
      </c>
      <c r="K82" s="18"/>
      <c r="L82" s="17" t="s">
        <v>125</v>
      </c>
      <c r="N82" s="16">
        <v>516450.88010000001</v>
      </c>
      <c r="O82" s="16">
        <v>5291156.9189999998</v>
      </c>
      <c r="Q82" s="16" t="s">
        <v>47</v>
      </c>
      <c r="S82" s="16" t="s">
        <v>268</v>
      </c>
      <c r="T82" s="19" t="s">
        <v>96</v>
      </c>
    </row>
    <row r="83" spans="1:23" x14ac:dyDescent="0.2">
      <c r="A83" s="1" t="s">
        <v>269</v>
      </c>
      <c r="B83" s="1" t="str">
        <f t="shared" si="2"/>
        <v>RS</v>
      </c>
      <c r="C83" s="1">
        <v>1</v>
      </c>
      <c r="D83" s="3" t="str">
        <f t="shared" si="3"/>
        <v>HH-RS-1</v>
      </c>
      <c r="E83" s="12" t="s">
        <v>270</v>
      </c>
      <c r="F83" s="1" t="str">
        <f t="shared" si="4"/>
        <v>Halfway Hill, road station</v>
      </c>
      <c r="G83" s="12" t="s">
        <v>34</v>
      </c>
      <c r="H83" s="12"/>
      <c r="I83" s="12"/>
      <c r="J83" s="13" t="s">
        <v>36</v>
      </c>
      <c r="L83" s="13" t="s">
        <v>125</v>
      </c>
      <c r="N83" s="12"/>
      <c r="O83" s="12"/>
      <c r="Q83" s="12"/>
      <c r="S83" s="1" t="s">
        <v>30</v>
      </c>
      <c r="T83" s="1" t="s">
        <v>31</v>
      </c>
    </row>
    <row r="84" spans="1:23" s="19" customFormat="1" x14ac:dyDescent="0.2">
      <c r="A84" s="1" t="s">
        <v>271</v>
      </c>
      <c r="B84" s="1" t="str">
        <f t="shared" si="2"/>
        <v>HD</v>
      </c>
      <c r="C84" s="1">
        <v>1</v>
      </c>
      <c r="D84" s="3" t="str">
        <f t="shared" si="3"/>
        <v>HA-HD-1</v>
      </c>
      <c r="E84" s="16" t="s">
        <v>272</v>
      </c>
      <c r="F84" s="1" t="str">
        <f t="shared" si="4"/>
        <v>Hamilton, hiring depot</v>
      </c>
      <c r="G84" s="16" t="s">
        <v>75</v>
      </c>
      <c r="H84" s="16" t="s">
        <v>42</v>
      </c>
      <c r="I84" s="16" t="s">
        <v>43</v>
      </c>
      <c r="J84" s="17" t="s">
        <v>77</v>
      </c>
      <c r="K84" s="18"/>
      <c r="L84" s="17" t="s">
        <v>99</v>
      </c>
      <c r="N84" s="16">
        <v>486382.14240000001</v>
      </c>
      <c r="O84" s="16">
        <v>5288416.5180000002</v>
      </c>
      <c r="Q84" s="16" t="s">
        <v>47</v>
      </c>
      <c r="R84" s="19" t="s">
        <v>273</v>
      </c>
      <c r="S84" s="16" t="s">
        <v>48</v>
      </c>
      <c r="T84" s="19" t="s">
        <v>96</v>
      </c>
    </row>
    <row r="85" spans="1:23" x14ac:dyDescent="0.2">
      <c r="A85" s="1" t="s">
        <v>274</v>
      </c>
      <c r="B85" s="1" t="str">
        <f t="shared" si="2"/>
        <v>PW</v>
      </c>
      <c r="C85" s="1">
        <v>7</v>
      </c>
      <c r="D85" s="3" t="str">
        <f t="shared" si="3"/>
        <v>HO-PW-7</v>
      </c>
      <c r="E85" s="12" t="s">
        <v>275</v>
      </c>
      <c r="F85" s="1" t="str">
        <f t="shared" si="4"/>
        <v>Hobart, Battery, public works</v>
      </c>
      <c r="G85" s="12" t="s">
        <v>66</v>
      </c>
      <c r="H85" s="12"/>
      <c r="I85" s="12"/>
      <c r="J85" s="13" t="s">
        <v>53</v>
      </c>
      <c r="L85" s="13" t="s">
        <v>67</v>
      </c>
      <c r="N85" s="12"/>
      <c r="O85" s="12"/>
      <c r="Q85" s="12"/>
      <c r="S85" s="1" t="s">
        <v>30</v>
      </c>
      <c r="T85" s="1" t="s">
        <v>31</v>
      </c>
    </row>
    <row r="86" spans="1:23" s="19" customFormat="1" x14ac:dyDescent="0.2">
      <c r="A86" s="1" t="s">
        <v>274</v>
      </c>
      <c r="B86" s="1" t="str">
        <f t="shared" ref="B86:B189" si="5">IF(ISNUMBER(SEARCH("road station",$G86)),"RS",IF(ISNUMBER(SEARCH("probation station*",$G86)),"PS",IF(ISNUMBER(SEARCH("hiring depot",$G86)),"HD",IF(ISNUMBER(SEARCH("female factory",$G86)),"FF",IF(ISNUMBER(SEARCH("invalid depot",$G86)),"ID",IF(ISNUMBER(SEARCH("reformatory",$G86)),"RF",IF(ISNUMBER(SEARCH("chain gang",$G86)),"CG",IF(ISNUMBER(SEARCH("road/bridge station",$G86)),"BS",IF(ISNUMBER(SEARCH("public works",$G86)),"PW",IF(ISNUMBER(SEARCH("punishment station",$G86)),"PU",IF(ISNUMBER(SEARCH("penal station",$G86)),"PE",IF(ISNUMBER(SEARCH("private",$G86)),"PV",IF(ISNUMBER(SEARCH("nursery",$G86)),"NU",IF(ISNUMBER(SEARCH("bridge station",$G86)),"BS",IF(ISNUMBER(SEARCH("house of correction",$G86)),"HC",IF(ISNUMBER(SEARCH("prisoners' barracks",$G86)),"PB",IF(ISNUMBER(SEARCH("assignable party",$G86)),"AP",IF(ISNUMBER(SEARCH("gaol gang",$G86)),"GG",""))))))))))))))))))</f>
        <v>HD</v>
      </c>
      <c r="C86" s="1">
        <v>1</v>
      </c>
      <c r="D86" s="3" t="str">
        <f t="shared" si="3"/>
        <v>HO-HD-1</v>
      </c>
      <c r="E86" s="16" t="s">
        <v>276</v>
      </c>
      <c r="F86" s="1" t="str">
        <f t="shared" si="4"/>
        <v>Hobart, Brickfields, hiring depot</v>
      </c>
      <c r="G86" s="16" t="s">
        <v>75</v>
      </c>
      <c r="H86" s="16" t="s">
        <v>42</v>
      </c>
      <c r="I86" s="16" t="s">
        <v>43</v>
      </c>
      <c r="J86" s="17" t="s">
        <v>125</v>
      </c>
      <c r="K86" s="18"/>
      <c r="L86" s="17" t="s">
        <v>149</v>
      </c>
      <c r="N86" s="16">
        <v>525864.75249999994</v>
      </c>
      <c r="O86" s="16">
        <v>5253847.3389999997</v>
      </c>
      <c r="Q86" s="16" t="s">
        <v>47</v>
      </c>
      <c r="S86" s="16" t="s">
        <v>116</v>
      </c>
      <c r="T86" s="19" t="s">
        <v>96</v>
      </c>
    </row>
    <row r="87" spans="1:23" s="19" customFormat="1" x14ac:dyDescent="0.2">
      <c r="A87" s="1" t="s">
        <v>274</v>
      </c>
      <c r="B87" s="1" t="str">
        <f t="shared" si="5"/>
        <v>PW</v>
      </c>
      <c r="C87" s="1">
        <v>2</v>
      </c>
      <c r="D87" s="3" t="str">
        <f t="shared" si="3"/>
        <v>HO-PW-2</v>
      </c>
      <c r="E87" s="1" t="s">
        <v>276</v>
      </c>
      <c r="F87" s="1" t="str">
        <f t="shared" si="4"/>
        <v>Hobart, Brickfields, public works</v>
      </c>
      <c r="G87" s="1" t="s">
        <v>66</v>
      </c>
      <c r="H87" s="1"/>
      <c r="I87" s="1"/>
      <c r="J87" s="4" t="s">
        <v>71</v>
      </c>
      <c r="K87" s="4"/>
      <c r="L87" s="4" t="s">
        <v>125</v>
      </c>
      <c r="M87" s="1"/>
      <c r="N87" s="1">
        <v>525864.75249999994</v>
      </c>
      <c r="O87" s="1">
        <v>5253847.3389999997</v>
      </c>
      <c r="P87" s="1" t="s">
        <v>92</v>
      </c>
      <c r="Q87" s="1"/>
      <c r="R87" s="1"/>
      <c r="S87" s="1" t="s">
        <v>30</v>
      </c>
      <c r="T87" s="1" t="s">
        <v>31</v>
      </c>
      <c r="U87" s="1"/>
      <c r="V87" s="1"/>
      <c r="W87" s="1"/>
    </row>
    <row r="88" spans="1:23" x14ac:dyDescent="0.2">
      <c r="A88" s="1" t="s">
        <v>274</v>
      </c>
      <c r="B88" s="1" t="str">
        <f t="shared" si="5"/>
        <v>NU</v>
      </c>
      <c r="C88" s="1">
        <v>2</v>
      </c>
      <c r="D88" s="3" t="str">
        <f t="shared" si="3"/>
        <v>HO-NU-2</v>
      </c>
      <c r="E88" s="1" t="s">
        <v>276</v>
      </c>
      <c r="F88" s="1" t="str">
        <f t="shared" si="4"/>
        <v>Hobart, Brickfields, nursery</v>
      </c>
      <c r="G88" s="1" t="s">
        <v>277</v>
      </c>
      <c r="J88" s="4" t="s">
        <v>278</v>
      </c>
      <c r="L88" s="4" t="s">
        <v>279</v>
      </c>
      <c r="S88" s="1" t="s">
        <v>30</v>
      </c>
      <c r="T88" s="1" t="s">
        <v>31</v>
      </c>
    </row>
    <row r="89" spans="1:23" x14ac:dyDescent="0.2">
      <c r="A89" s="1" t="s">
        <v>274</v>
      </c>
      <c r="B89" s="1" t="str">
        <f t="shared" si="5"/>
        <v>PW</v>
      </c>
      <c r="C89" s="1">
        <v>3</v>
      </c>
      <c r="D89" s="3" t="str">
        <f t="shared" si="3"/>
        <v>HO-PW-3</v>
      </c>
      <c r="E89" s="1" t="s">
        <v>280</v>
      </c>
      <c r="F89" s="1" t="str">
        <f t="shared" si="4"/>
        <v>Hobart, Cascades water party, public works</v>
      </c>
      <c r="G89" s="12" t="s">
        <v>66</v>
      </c>
      <c r="J89" s="4" t="s">
        <v>105</v>
      </c>
      <c r="L89" s="4" t="s">
        <v>132</v>
      </c>
      <c r="S89" s="1" t="s">
        <v>30</v>
      </c>
      <c r="T89" s="1" t="s">
        <v>31</v>
      </c>
    </row>
    <row r="90" spans="1:23" s="19" customFormat="1" x14ac:dyDescent="0.2">
      <c r="A90" s="1" t="s">
        <v>274</v>
      </c>
      <c r="B90" s="1" t="str">
        <f t="shared" si="5"/>
        <v>FF</v>
      </c>
      <c r="C90" s="1">
        <v>2</v>
      </c>
      <c r="D90" s="3" t="str">
        <f t="shared" si="3"/>
        <v>HO-FF-2</v>
      </c>
      <c r="E90" s="16" t="s">
        <v>281</v>
      </c>
      <c r="F90" s="1" t="str">
        <f t="shared" si="4"/>
        <v>Hobart, Cascades, female factory</v>
      </c>
      <c r="G90" s="16" t="s">
        <v>246</v>
      </c>
      <c r="H90" s="16" t="s">
        <v>42</v>
      </c>
      <c r="I90" s="16" t="s">
        <v>43</v>
      </c>
      <c r="J90" s="17" t="s">
        <v>105</v>
      </c>
      <c r="K90" s="18"/>
      <c r="L90" s="17" t="s">
        <v>220</v>
      </c>
      <c r="N90" s="16">
        <v>524476.14679999999</v>
      </c>
      <c r="O90" s="16">
        <v>5250876.54</v>
      </c>
      <c r="Q90" s="16" t="s">
        <v>47</v>
      </c>
      <c r="S90" s="16" t="s">
        <v>48</v>
      </c>
      <c r="T90" s="19" t="s">
        <v>96</v>
      </c>
    </row>
    <row r="91" spans="1:23" x14ac:dyDescent="0.2">
      <c r="A91" s="1" t="s">
        <v>274</v>
      </c>
      <c r="B91" s="1" t="str">
        <f t="shared" si="5"/>
        <v>PW</v>
      </c>
      <c r="C91" s="1">
        <v>4</v>
      </c>
      <c r="D91" s="3" t="str">
        <f t="shared" si="3"/>
        <v>HO-PW-4</v>
      </c>
      <c r="E91" s="12" t="s">
        <v>282</v>
      </c>
      <c r="F91" s="1" t="str">
        <f t="shared" si="4"/>
        <v>Hobart, water works, public works</v>
      </c>
      <c r="G91" s="12" t="s">
        <v>66</v>
      </c>
      <c r="H91" s="12"/>
      <c r="I91" s="12"/>
      <c r="J91" s="13" t="s">
        <v>132</v>
      </c>
      <c r="L91" s="13" t="s">
        <v>207</v>
      </c>
      <c r="N91" s="12"/>
      <c r="O91" s="12"/>
      <c r="Q91" s="12"/>
      <c r="S91" s="1" t="s">
        <v>30</v>
      </c>
      <c r="T91" s="1" t="s">
        <v>31</v>
      </c>
    </row>
    <row r="92" spans="1:23" x14ac:dyDescent="0.2">
      <c r="A92" s="1" t="s">
        <v>274</v>
      </c>
      <c r="B92" s="1" t="str">
        <f t="shared" si="5"/>
        <v/>
      </c>
      <c r="D92" s="3" t="str">
        <f t="shared" si="3"/>
        <v>HO--</v>
      </c>
      <c r="E92" s="12" t="s">
        <v>283</v>
      </c>
      <c r="F92" s="1" t="str">
        <f t="shared" si="4"/>
        <v>Hobart, Commissariat Store, party</v>
      </c>
      <c r="G92" s="12" t="s">
        <v>28</v>
      </c>
      <c r="H92" s="12"/>
      <c r="I92" s="12"/>
      <c r="J92" s="13" t="s">
        <v>45</v>
      </c>
      <c r="L92" s="13" t="s">
        <v>279</v>
      </c>
      <c r="N92" s="12"/>
      <c r="O92" s="12"/>
      <c r="Q92" s="12"/>
      <c r="S92" s="1" t="s">
        <v>30</v>
      </c>
      <c r="T92" s="1" t="s">
        <v>31</v>
      </c>
    </row>
    <row r="93" spans="1:23" x14ac:dyDescent="0.2">
      <c r="A93" s="1" t="s">
        <v>274</v>
      </c>
      <c r="B93" s="1" t="str">
        <f t="shared" si="5"/>
        <v/>
      </c>
      <c r="D93" s="3" t="str">
        <f t="shared" si="3"/>
        <v>HO--</v>
      </c>
      <c r="E93" s="12" t="s">
        <v>284</v>
      </c>
      <c r="F93" s="1" t="str">
        <f t="shared" si="4"/>
        <v>Hobart, Customs House, party</v>
      </c>
      <c r="G93" s="12" t="s">
        <v>28</v>
      </c>
      <c r="H93" s="12"/>
      <c r="I93" s="12"/>
      <c r="J93" s="13" t="s">
        <v>124</v>
      </c>
      <c r="L93" s="13" t="s">
        <v>125</v>
      </c>
      <c r="N93" s="12"/>
      <c r="O93" s="12"/>
      <c r="Q93" s="12"/>
      <c r="S93" s="1" t="s">
        <v>30</v>
      </c>
      <c r="T93" s="1" t="s">
        <v>31</v>
      </c>
    </row>
    <row r="94" spans="1:23" x14ac:dyDescent="0.2">
      <c r="A94" s="1" t="s">
        <v>274</v>
      </c>
      <c r="B94" s="1" t="str">
        <f t="shared" si="5"/>
        <v/>
      </c>
      <c r="C94" s="1">
        <v>5</v>
      </c>
      <c r="D94" s="3" t="str">
        <f t="shared" si="3"/>
        <v>HO--5</v>
      </c>
      <c r="E94" s="12" t="s">
        <v>285</v>
      </c>
      <c r="F94" s="1" t="str">
        <f t="shared" si="4"/>
        <v>Hobart, Domain farm, party</v>
      </c>
      <c r="G94" s="12" t="s">
        <v>28</v>
      </c>
      <c r="H94" s="12"/>
      <c r="I94" s="12"/>
      <c r="J94" s="13" t="s">
        <v>109</v>
      </c>
      <c r="L94" s="13" t="s">
        <v>67</v>
      </c>
      <c r="N94" s="12"/>
      <c r="O94" s="12"/>
      <c r="Q94" s="12"/>
      <c r="S94" s="1" t="s">
        <v>30</v>
      </c>
      <c r="T94" s="1" t="s">
        <v>31</v>
      </c>
    </row>
    <row r="95" spans="1:23" x14ac:dyDescent="0.2">
      <c r="A95" s="1" t="s">
        <v>274</v>
      </c>
      <c r="B95" s="1" t="str">
        <f t="shared" si="5"/>
        <v/>
      </c>
      <c r="C95" s="1">
        <v>6</v>
      </c>
      <c r="D95" s="3" t="str">
        <f t="shared" si="3"/>
        <v>HO--6</v>
      </c>
      <c r="E95" s="12" t="s">
        <v>286</v>
      </c>
      <c r="F95" s="1" t="str">
        <f t="shared" si="4"/>
        <v>Hobart, Domain quarry, party</v>
      </c>
      <c r="G95" s="12" t="s">
        <v>28</v>
      </c>
      <c r="H95" s="12"/>
      <c r="I95" s="12"/>
      <c r="J95" s="13" t="s">
        <v>35</v>
      </c>
      <c r="L95" s="13" t="s">
        <v>287</v>
      </c>
      <c r="N95" s="12"/>
      <c r="O95" s="12"/>
      <c r="Q95" s="12"/>
      <c r="S95" s="1" t="s">
        <v>30</v>
      </c>
      <c r="T95" s="1" t="s">
        <v>31</v>
      </c>
    </row>
    <row r="96" spans="1:23" s="19" customFormat="1" x14ac:dyDescent="0.2">
      <c r="A96" s="1" t="s">
        <v>274</v>
      </c>
      <c r="B96" s="1" t="str">
        <f t="shared" si="5"/>
        <v>NU</v>
      </c>
      <c r="C96" s="1">
        <v>1</v>
      </c>
      <c r="D96" s="3" t="str">
        <f t="shared" si="3"/>
        <v>HO-NU-1</v>
      </c>
      <c r="E96" s="16" t="s">
        <v>288</v>
      </c>
      <c r="F96" s="1" t="str">
        <f t="shared" si="4"/>
        <v>Hobart, Dynnyrne nursery, nursery</v>
      </c>
      <c r="G96" s="16" t="s">
        <v>277</v>
      </c>
      <c r="H96" s="16" t="s">
        <v>42</v>
      </c>
      <c r="I96" s="16" t="s">
        <v>43</v>
      </c>
      <c r="J96" s="17" t="s">
        <v>67</v>
      </c>
      <c r="K96" s="18"/>
      <c r="L96" s="17" t="s">
        <v>45</v>
      </c>
      <c r="N96" s="16">
        <v>525770.67539999995</v>
      </c>
      <c r="O96" s="16">
        <v>5249875.2390000001</v>
      </c>
      <c r="Q96" s="16" t="s">
        <v>47</v>
      </c>
      <c r="S96" s="16" t="s">
        <v>116</v>
      </c>
      <c r="T96" s="19" t="s">
        <v>96</v>
      </c>
    </row>
    <row r="97" spans="1:20" x14ac:dyDescent="0.2">
      <c r="A97" s="1" t="s">
        <v>274</v>
      </c>
      <c r="B97" s="1" t="str">
        <f t="shared" si="5"/>
        <v>FF</v>
      </c>
      <c r="C97" s="1">
        <v>1</v>
      </c>
      <c r="D97" s="3" t="str">
        <f t="shared" si="3"/>
        <v>HO-FF-1</v>
      </c>
      <c r="E97" s="12" t="s">
        <v>289</v>
      </c>
      <c r="F97" s="1" t="str">
        <f t="shared" si="4"/>
        <v>Hobart, female factory</v>
      </c>
      <c r="G97" s="12" t="s">
        <v>246</v>
      </c>
      <c r="H97" s="12"/>
      <c r="I97" s="12"/>
      <c r="J97" s="13" t="s">
        <v>71</v>
      </c>
      <c r="L97" s="13" t="s">
        <v>71</v>
      </c>
      <c r="N97" s="12"/>
      <c r="O97" s="12"/>
      <c r="Q97" s="12"/>
      <c r="S97" s="1" t="s">
        <v>30</v>
      </c>
      <c r="T97" s="1" t="s">
        <v>31</v>
      </c>
    </row>
    <row r="98" spans="1:20" x14ac:dyDescent="0.2">
      <c r="A98" s="1" t="s">
        <v>274</v>
      </c>
      <c r="B98" s="1" t="str">
        <f t="shared" si="5"/>
        <v/>
      </c>
      <c r="D98" s="3" t="str">
        <f t="shared" si="3"/>
        <v>HO--</v>
      </c>
      <c r="E98" s="12" t="s">
        <v>290</v>
      </c>
      <c r="F98" s="1" t="str">
        <f t="shared" si="4"/>
        <v>Hobart, Franklin Wharf, party</v>
      </c>
      <c r="G98" s="12" t="s">
        <v>28</v>
      </c>
      <c r="H98" s="12"/>
      <c r="I98" s="12"/>
      <c r="J98" s="13" t="s">
        <v>120</v>
      </c>
      <c r="L98" s="13" t="s">
        <v>180</v>
      </c>
      <c r="N98" s="12"/>
      <c r="O98" s="12"/>
      <c r="Q98" s="12"/>
      <c r="S98" s="1" t="s">
        <v>30</v>
      </c>
      <c r="T98" s="1" t="s">
        <v>31</v>
      </c>
    </row>
    <row r="99" spans="1:20" x14ac:dyDescent="0.2">
      <c r="A99" s="1" t="s">
        <v>274</v>
      </c>
      <c r="B99" s="1" t="str">
        <f t="shared" si="5"/>
        <v>CG</v>
      </c>
      <c r="C99" s="1">
        <v>1</v>
      </c>
      <c r="D99" s="3" t="str">
        <f t="shared" si="3"/>
        <v>HO-CG-1</v>
      </c>
      <c r="E99" s="12" t="s">
        <v>291</v>
      </c>
      <c r="F99" s="1" t="str">
        <f t="shared" si="4"/>
        <v>Hobart, hulk, chain gang</v>
      </c>
      <c r="G99" s="12" t="s">
        <v>123</v>
      </c>
      <c r="H99" s="12"/>
      <c r="I99" s="12"/>
      <c r="J99" s="13" t="s">
        <v>105</v>
      </c>
      <c r="L99" s="13" t="s">
        <v>125</v>
      </c>
      <c r="N99" s="12"/>
      <c r="O99" s="12"/>
      <c r="Q99" s="12"/>
      <c r="S99" s="1" t="s">
        <v>30</v>
      </c>
      <c r="T99" s="1" t="s">
        <v>31</v>
      </c>
    </row>
    <row r="100" spans="1:20" x14ac:dyDescent="0.2">
      <c r="A100" s="1" t="s">
        <v>274</v>
      </c>
      <c r="B100" s="1" t="str">
        <f t="shared" si="5"/>
        <v/>
      </c>
      <c r="D100" s="3" t="str">
        <f t="shared" si="3"/>
        <v>HO--</v>
      </c>
      <c r="E100" s="12" t="s">
        <v>292</v>
      </c>
      <c r="F100" s="1" t="str">
        <f t="shared" si="4"/>
        <v>Hobart, lumber yard, party</v>
      </c>
      <c r="G100" s="12" t="s">
        <v>28</v>
      </c>
      <c r="H100" s="12"/>
      <c r="I100" s="12"/>
      <c r="J100" s="13" t="s">
        <v>44</v>
      </c>
      <c r="L100" s="13" t="s">
        <v>44</v>
      </c>
      <c r="N100" s="12"/>
      <c r="O100" s="12"/>
      <c r="Q100" s="12"/>
      <c r="S100" s="1" t="s">
        <v>30</v>
      </c>
      <c r="T100" s="1" t="s">
        <v>31</v>
      </c>
    </row>
    <row r="101" spans="1:20" x14ac:dyDescent="0.2">
      <c r="A101" s="1" t="s">
        <v>274</v>
      </c>
      <c r="B101" s="1" t="str">
        <f t="shared" si="5"/>
        <v/>
      </c>
      <c r="D101" s="3" t="str">
        <f t="shared" si="3"/>
        <v>HO--</v>
      </c>
      <c r="E101" s="12" t="s">
        <v>293</v>
      </c>
      <c r="F101" s="1" t="str">
        <f t="shared" si="4"/>
        <v>Hobart, New Government House, party</v>
      </c>
      <c r="G101" s="12" t="s">
        <v>28</v>
      </c>
      <c r="H101" s="12"/>
      <c r="I101" s="12"/>
      <c r="J101" s="13" t="s">
        <v>207</v>
      </c>
      <c r="L101" s="13" t="s">
        <v>294</v>
      </c>
      <c r="N101" s="12"/>
      <c r="O101" s="12"/>
      <c r="Q101" s="12"/>
      <c r="S101" s="1" t="s">
        <v>30</v>
      </c>
      <c r="T101" s="1" t="s">
        <v>31</v>
      </c>
    </row>
    <row r="102" spans="1:20" x14ac:dyDescent="0.2">
      <c r="A102" s="1" t="s">
        <v>274</v>
      </c>
      <c r="B102" s="1" t="str">
        <f t="shared" si="5"/>
        <v/>
      </c>
      <c r="D102" s="3" t="str">
        <f t="shared" si="3"/>
        <v>HO--</v>
      </c>
      <c r="E102" s="12" t="s">
        <v>295</v>
      </c>
      <c r="F102" s="1" t="str">
        <f t="shared" si="4"/>
        <v>Hobart, New Market, party</v>
      </c>
      <c r="G102" s="12" t="s">
        <v>28</v>
      </c>
      <c r="H102" s="12"/>
      <c r="I102" s="12"/>
      <c r="J102" s="13" t="s">
        <v>278</v>
      </c>
      <c r="L102" s="13" t="s">
        <v>278</v>
      </c>
      <c r="N102" s="12"/>
      <c r="O102" s="12"/>
      <c r="Q102" s="12"/>
      <c r="S102" s="1" t="s">
        <v>30</v>
      </c>
      <c r="T102" s="1" t="s">
        <v>31</v>
      </c>
    </row>
    <row r="103" spans="1:20" x14ac:dyDescent="0.2">
      <c r="A103" s="1" t="s">
        <v>274</v>
      </c>
      <c r="B103" s="1" t="str">
        <f t="shared" si="5"/>
        <v/>
      </c>
      <c r="D103" s="3" t="str">
        <f t="shared" si="3"/>
        <v>HO--</v>
      </c>
      <c r="E103" s="12" t="s">
        <v>296</v>
      </c>
      <c r="F103" s="1" t="str">
        <f t="shared" si="4"/>
        <v>Hobart, New Wharf, party</v>
      </c>
      <c r="G103" s="12" t="s">
        <v>28</v>
      </c>
      <c r="H103" s="12"/>
      <c r="I103" s="12"/>
      <c r="J103" s="13" t="s">
        <v>173</v>
      </c>
      <c r="L103" s="13" t="s">
        <v>45</v>
      </c>
      <c r="N103" s="12"/>
      <c r="O103" s="12"/>
      <c r="Q103" s="12"/>
      <c r="S103" s="1" t="s">
        <v>30</v>
      </c>
      <c r="T103" s="1" t="s">
        <v>31</v>
      </c>
    </row>
    <row r="104" spans="1:20" x14ac:dyDescent="0.2">
      <c r="A104" s="1" t="s">
        <v>274</v>
      </c>
      <c r="B104" s="1" t="str">
        <f t="shared" si="5"/>
        <v/>
      </c>
      <c r="D104" s="3" t="str">
        <f t="shared" si="3"/>
        <v>HO--</v>
      </c>
      <c r="E104" s="12" t="s">
        <v>297</v>
      </c>
      <c r="F104" s="1" t="str">
        <f t="shared" si="4"/>
        <v>Hobart, No. 1, party</v>
      </c>
      <c r="G104" s="12" t="s">
        <v>28</v>
      </c>
      <c r="H104" s="12"/>
      <c r="I104" s="12"/>
      <c r="J104" s="13" t="s">
        <v>71</v>
      </c>
      <c r="L104" s="13" t="s">
        <v>29</v>
      </c>
      <c r="N104" s="12"/>
      <c r="O104" s="12"/>
      <c r="Q104" s="12"/>
      <c r="S104" s="1" t="s">
        <v>30</v>
      </c>
      <c r="T104" s="1" t="s">
        <v>31</v>
      </c>
    </row>
    <row r="105" spans="1:20" x14ac:dyDescent="0.2">
      <c r="A105" s="1" t="s">
        <v>274</v>
      </c>
      <c r="B105" s="1" t="str">
        <f t="shared" si="5"/>
        <v/>
      </c>
      <c r="D105" s="3" t="str">
        <f t="shared" si="3"/>
        <v>HO--</v>
      </c>
      <c r="E105" s="12" t="s">
        <v>298</v>
      </c>
      <c r="F105" s="1" t="str">
        <f t="shared" si="4"/>
        <v>Hobart, No. 2, party</v>
      </c>
      <c r="G105" s="12" t="s">
        <v>28</v>
      </c>
      <c r="H105" s="12"/>
      <c r="I105" s="12"/>
      <c r="J105" s="13" t="s">
        <v>71</v>
      </c>
      <c r="L105" s="13" t="s">
        <v>119</v>
      </c>
      <c r="N105" s="12"/>
      <c r="O105" s="12"/>
      <c r="Q105" s="12"/>
      <c r="S105" s="1" t="s">
        <v>30</v>
      </c>
      <c r="T105" s="1" t="s">
        <v>31</v>
      </c>
    </row>
    <row r="106" spans="1:20" s="19" customFormat="1" x14ac:dyDescent="0.2">
      <c r="A106" s="1" t="s">
        <v>274</v>
      </c>
      <c r="B106" s="1" t="str">
        <f t="shared" si="5"/>
        <v>PS</v>
      </c>
      <c r="C106" s="1">
        <v>1</v>
      </c>
      <c r="D106" s="3" t="str">
        <f t="shared" si="3"/>
        <v>HO-PS-1</v>
      </c>
      <c r="E106" s="16" t="s">
        <v>299</v>
      </c>
      <c r="F106" s="1" t="str">
        <f t="shared" si="4"/>
        <v>Hobart, Old Wharf, probation station</v>
      </c>
      <c r="G106" s="16" t="s">
        <v>41</v>
      </c>
      <c r="H106" s="16" t="s">
        <v>42</v>
      </c>
      <c r="I106" s="16" t="s">
        <v>52</v>
      </c>
      <c r="J106" s="17" t="s">
        <v>99</v>
      </c>
      <c r="K106" s="18"/>
      <c r="L106" s="17" t="s">
        <v>180</v>
      </c>
      <c r="N106" s="16">
        <v>527489.50670000003</v>
      </c>
      <c r="O106" s="16">
        <v>5252202.148</v>
      </c>
      <c r="Q106" s="16" t="s">
        <v>47</v>
      </c>
      <c r="S106" s="16" t="s">
        <v>48</v>
      </c>
      <c r="T106" s="19" t="s">
        <v>96</v>
      </c>
    </row>
    <row r="107" spans="1:20" x14ac:dyDescent="0.2">
      <c r="A107" s="1" t="s">
        <v>274</v>
      </c>
      <c r="B107" s="1" t="str">
        <f t="shared" si="5"/>
        <v/>
      </c>
      <c r="D107" s="3" t="str">
        <f t="shared" si="3"/>
        <v>HO--</v>
      </c>
      <c r="E107" s="12" t="s">
        <v>300</v>
      </c>
      <c r="F107" s="1" t="str">
        <f t="shared" si="4"/>
        <v>Hobart, Ordnance Stores, party</v>
      </c>
      <c r="G107" s="12" t="s">
        <v>28</v>
      </c>
      <c r="H107" s="12"/>
      <c r="I107" s="12"/>
      <c r="J107" s="13" t="s">
        <v>44</v>
      </c>
      <c r="L107" s="13" t="s">
        <v>207</v>
      </c>
      <c r="N107" s="12"/>
      <c r="O107" s="12"/>
      <c r="Q107" s="12"/>
      <c r="S107" s="1" t="s">
        <v>30</v>
      </c>
      <c r="T107" s="1" t="s">
        <v>31</v>
      </c>
    </row>
    <row r="108" spans="1:20" x14ac:dyDescent="0.2">
      <c r="A108" s="1" t="s">
        <v>274</v>
      </c>
      <c r="B108" s="1" t="str">
        <f t="shared" si="5"/>
        <v/>
      </c>
      <c r="D108" s="3" t="str">
        <f t="shared" si="3"/>
        <v>HO--</v>
      </c>
      <c r="E108" s="12" t="s">
        <v>301</v>
      </c>
      <c r="F108" s="1" t="str">
        <f t="shared" si="4"/>
        <v>Hobart, paddock, party</v>
      </c>
      <c r="G108" s="12" t="s">
        <v>28</v>
      </c>
      <c r="H108" s="12"/>
      <c r="I108" s="12"/>
      <c r="J108" s="13" t="s">
        <v>125</v>
      </c>
      <c r="L108" s="13" t="s">
        <v>44</v>
      </c>
      <c r="N108" s="12"/>
      <c r="O108" s="12"/>
      <c r="Q108" s="12"/>
      <c r="S108" s="1" t="s">
        <v>30</v>
      </c>
      <c r="T108" s="1" t="s">
        <v>31</v>
      </c>
    </row>
    <row r="109" spans="1:20" s="19" customFormat="1" x14ac:dyDescent="0.2">
      <c r="A109" s="1" t="s">
        <v>274</v>
      </c>
      <c r="B109" s="1" t="str">
        <f t="shared" si="5"/>
        <v>PB</v>
      </c>
      <c r="C109" s="1">
        <v>1</v>
      </c>
      <c r="D109" s="3" t="str">
        <f t="shared" si="3"/>
        <v>HO-PB-1</v>
      </c>
      <c r="E109" s="16" t="s">
        <v>302</v>
      </c>
      <c r="F109" s="1" t="str">
        <f t="shared" si="4"/>
        <v>Hobart, prisoners' barracks, prisoners' barracks</v>
      </c>
      <c r="G109" s="16" t="s">
        <v>303</v>
      </c>
      <c r="H109" s="16" t="s">
        <v>42</v>
      </c>
      <c r="I109" s="16" t="s">
        <v>130</v>
      </c>
      <c r="J109" s="17" t="s">
        <v>105</v>
      </c>
      <c r="K109" s="18"/>
      <c r="L109" s="17" t="s">
        <v>220</v>
      </c>
      <c r="N109" s="16">
        <v>526709.81669999997</v>
      </c>
      <c r="O109" s="16">
        <v>5252742.6610000003</v>
      </c>
      <c r="Q109" s="16" t="s">
        <v>47</v>
      </c>
      <c r="S109" s="16" t="s">
        <v>48</v>
      </c>
      <c r="T109" s="19" t="s">
        <v>96</v>
      </c>
    </row>
    <row r="110" spans="1:20" x14ac:dyDescent="0.2">
      <c r="A110" s="1" t="s">
        <v>274</v>
      </c>
      <c r="B110" s="1" t="str">
        <f t="shared" si="5"/>
        <v/>
      </c>
      <c r="D110" s="3" t="str">
        <f t="shared" si="3"/>
        <v>HO--</v>
      </c>
      <c r="E110" s="12" t="s">
        <v>304</v>
      </c>
      <c r="F110" s="1" t="str">
        <f t="shared" si="4"/>
        <v>Hobart, prisoners' barracks garden, party</v>
      </c>
      <c r="G110" s="12" t="s">
        <v>28</v>
      </c>
      <c r="H110" s="12"/>
      <c r="I110" s="12"/>
      <c r="J110" s="13" t="s">
        <v>120</v>
      </c>
      <c r="L110" s="13" t="s">
        <v>279</v>
      </c>
      <c r="N110" s="12"/>
      <c r="O110" s="12"/>
      <c r="Q110" s="12"/>
      <c r="S110" s="1" t="s">
        <v>30</v>
      </c>
      <c r="T110" s="1" t="s">
        <v>31</v>
      </c>
    </row>
    <row r="111" spans="1:20" x14ac:dyDescent="0.2">
      <c r="A111" s="1" t="s">
        <v>274</v>
      </c>
      <c r="B111" s="1" t="str">
        <f t="shared" si="5"/>
        <v/>
      </c>
      <c r="D111" s="3" t="str">
        <f t="shared" si="3"/>
        <v>HO--</v>
      </c>
      <c r="E111" s="12" t="s">
        <v>304</v>
      </c>
      <c r="F111" s="1" t="str">
        <f t="shared" si="4"/>
        <v>Hobart, prisoners' barracks garden, party</v>
      </c>
      <c r="G111" s="12" t="s">
        <v>28</v>
      </c>
      <c r="H111" s="12"/>
      <c r="I111" s="12"/>
      <c r="J111" s="13" t="s">
        <v>86</v>
      </c>
      <c r="L111" s="13" t="s">
        <v>287</v>
      </c>
      <c r="N111" s="12"/>
      <c r="O111" s="12"/>
      <c r="Q111" s="12"/>
      <c r="S111" s="1" t="s">
        <v>30</v>
      </c>
      <c r="T111" s="1" t="s">
        <v>31</v>
      </c>
    </row>
    <row r="112" spans="1:20" x14ac:dyDescent="0.2">
      <c r="A112" s="1" t="s">
        <v>274</v>
      </c>
      <c r="B112" s="1" t="str">
        <f t="shared" si="5"/>
        <v/>
      </c>
      <c r="D112" s="3" t="str">
        <f t="shared" si="3"/>
        <v>HO--</v>
      </c>
      <c r="E112" s="12" t="s">
        <v>305</v>
      </c>
      <c r="F112" s="1" t="str">
        <f t="shared" si="4"/>
        <v>Hobart, slaughterhouse, party</v>
      </c>
      <c r="G112" s="12" t="s">
        <v>28</v>
      </c>
      <c r="H112" s="12"/>
      <c r="I112" s="12"/>
      <c r="J112" s="13" t="s">
        <v>91</v>
      </c>
      <c r="L112" s="13" t="s">
        <v>91</v>
      </c>
      <c r="N112" s="12"/>
      <c r="O112" s="12"/>
      <c r="Q112" s="12"/>
      <c r="S112" s="1" t="s">
        <v>30</v>
      </c>
      <c r="T112" s="1" t="s">
        <v>31</v>
      </c>
    </row>
    <row r="113" spans="1:20" x14ac:dyDescent="0.2">
      <c r="A113" s="1" t="s">
        <v>274</v>
      </c>
      <c r="B113" s="1" t="str">
        <f t="shared" si="5"/>
        <v/>
      </c>
      <c r="D113" s="3" t="str">
        <f t="shared" si="3"/>
        <v>HO--</v>
      </c>
      <c r="E113" s="12" t="s">
        <v>306</v>
      </c>
      <c r="F113" s="1" t="str">
        <f t="shared" si="4"/>
        <v>Hobart, St. George's church, party</v>
      </c>
      <c r="G113" s="12" t="s">
        <v>28</v>
      </c>
      <c r="H113" s="12"/>
      <c r="I113" s="12"/>
      <c r="J113" s="13" t="s">
        <v>125</v>
      </c>
      <c r="L113" s="13" t="s">
        <v>77</v>
      </c>
      <c r="N113" s="12"/>
      <c r="O113" s="12"/>
      <c r="Q113" s="12"/>
      <c r="S113" s="1" t="s">
        <v>30</v>
      </c>
      <c r="T113" s="1" t="s">
        <v>31</v>
      </c>
    </row>
    <row r="114" spans="1:20" x14ac:dyDescent="0.2">
      <c r="A114" s="1" t="s">
        <v>274</v>
      </c>
      <c r="B114" s="1" t="str">
        <f t="shared" si="5"/>
        <v/>
      </c>
      <c r="D114" s="3" t="str">
        <f t="shared" si="3"/>
        <v>HO--</v>
      </c>
      <c r="E114" s="12" t="s">
        <v>307</v>
      </c>
      <c r="F114" s="1" t="str">
        <f t="shared" si="4"/>
        <v>Hobart, Town Surveyor's, party</v>
      </c>
      <c r="G114" s="12" t="s">
        <v>28</v>
      </c>
      <c r="H114" s="12"/>
      <c r="I114" s="12"/>
      <c r="J114" s="13" t="s">
        <v>124</v>
      </c>
      <c r="L114" s="13" t="s">
        <v>278</v>
      </c>
      <c r="N114" s="12"/>
      <c r="O114" s="12"/>
      <c r="Q114" s="12"/>
      <c r="S114" s="1" t="s">
        <v>30</v>
      </c>
      <c r="T114" s="1" t="s">
        <v>31</v>
      </c>
    </row>
    <row r="115" spans="1:20" s="19" customFormat="1" x14ac:dyDescent="0.2">
      <c r="A115" s="1" t="s">
        <v>308</v>
      </c>
      <c r="B115" s="1" t="str">
        <f t="shared" si="5"/>
        <v>PS</v>
      </c>
      <c r="C115" s="1">
        <v>1</v>
      </c>
      <c r="D115" s="3" t="str">
        <f t="shared" si="3"/>
        <v>HU-PS-1</v>
      </c>
      <c r="E115" s="16" t="s">
        <v>309</v>
      </c>
      <c r="F115" s="1" t="str">
        <f t="shared" si="4"/>
        <v>Huon Island, probation station</v>
      </c>
      <c r="G115" s="16" t="s">
        <v>41</v>
      </c>
      <c r="H115" s="16" t="s">
        <v>42</v>
      </c>
      <c r="I115" s="16" t="s">
        <v>43</v>
      </c>
      <c r="J115" s="17" t="s">
        <v>81</v>
      </c>
      <c r="K115" s="18"/>
      <c r="L115" s="17" t="s">
        <v>81</v>
      </c>
      <c r="N115" s="16">
        <v>511634.9094</v>
      </c>
      <c r="O115" s="16">
        <v>5207015.2620000001</v>
      </c>
      <c r="Q115" s="16" t="s">
        <v>159</v>
      </c>
      <c r="S115" s="16" t="s">
        <v>116</v>
      </c>
      <c r="T115" s="19" t="s">
        <v>96</v>
      </c>
    </row>
    <row r="116" spans="1:20" x14ac:dyDescent="0.2">
      <c r="A116" s="1" t="s">
        <v>310</v>
      </c>
      <c r="B116" s="1" t="str">
        <f t="shared" si="5"/>
        <v>PS</v>
      </c>
      <c r="C116" s="1">
        <v>1</v>
      </c>
      <c r="D116" s="3" t="str">
        <f t="shared" si="3"/>
        <v>HY-PS-1</v>
      </c>
      <c r="E116" s="12" t="s">
        <v>311</v>
      </c>
      <c r="F116" s="1" t="str">
        <f t="shared" si="4"/>
        <v>Hythe, probation station</v>
      </c>
      <c r="G116" s="12" t="s">
        <v>41</v>
      </c>
      <c r="H116" s="12"/>
      <c r="I116" s="12"/>
      <c r="J116" s="13" t="s">
        <v>53</v>
      </c>
      <c r="L116" s="13" t="s">
        <v>53</v>
      </c>
      <c r="N116" s="12"/>
      <c r="O116" s="12"/>
      <c r="Q116" s="12"/>
      <c r="S116" s="1" t="s">
        <v>30</v>
      </c>
      <c r="T116" s="1" t="s">
        <v>31</v>
      </c>
    </row>
    <row r="117" spans="1:20" s="19" customFormat="1" x14ac:dyDescent="0.2">
      <c r="A117" s="1" t="s">
        <v>312</v>
      </c>
      <c r="B117" s="1" t="str">
        <f t="shared" si="5"/>
        <v>HC</v>
      </c>
      <c r="C117" s="1">
        <v>1</v>
      </c>
      <c r="D117" s="3" t="str">
        <f t="shared" si="3"/>
        <v>IB-HC-1</v>
      </c>
      <c r="E117" s="16" t="s">
        <v>313</v>
      </c>
      <c r="F117" s="1" t="str">
        <f t="shared" si="4"/>
        <v>Impression Bay, House of Correction</v>
      </c>
      <c r="G117" s="16" t="s">
        <v>314</v>
      </c>
      <c r="H117" s="16" t="s">
        <v>42</v>
      </c>
      <c r="I117" s="16" t="s">
        <v>43</v>
      </c>
      <c r="J117" s="17" t="s">
        <v>180</v>
      </c>
      <c r="K117" s="18"/>
      <c r="L117" s="17" t="s">
        <v>149</v>
      </c>
      <c r="N117" s="16">
        <v>562825.98640000005</v>
      </c>
      <c r="O117" s="16">
        <v>5232783.0779999997</v>
      </c>
      <c r="Q117" s="16" t="s">
        <v>159</v>
      </c>
      <c r="S117" s="16" t="s">
        <v>315</v>
      </c>
      <c r="T117" s="19" t="s">
        <v>96</v>
      </c>
    </row>
    <row r="118" spans="1:20" s="19" customFormat="1" x14ac:dyDescent="0.2">
      <c r="A118" s="1" t="s">
        <v>312</v>
      </c>
      <c r="B118" s="1" t="str">
        <f t="shared" si="5"/>
        <v>ID</v>
      </c>
      <c r="C118" s="1">
        <v>1</v>
      </c>
      <c r="D118" s="3" t="str">
        <f t="shared" si="3"/>
        <v>IB-ID-1</v>
      </c>
      <c r="E118" s="16" t="s">
        <v>313</v>
      </c>
      <c r="F118" s="1" t="str">
        <f t="shared" si="4"/>
        <v>Impression Bay, invalid depot</v>
      </c>
      <c r="G118" s="16" t="s">
        <v>316</v>
      </c>
      <c r="H118" s="16" t="s">
        <v>42</v>
      </c>
      <c r="I118" s="16" t="s">
        <v>43</v>
      </c>
      <c r="J118" s="17" t="s">
        <v>77</v>
      </c>
      <c r="K118" s="18"/>
      <c r="L118" s="17" t="s">
        <v>77</v>
      </c>
      <c r="N118" s="16">
        <v>562825.98640000005</v>
      </c>
      <c r="O118" s="16">
        <v>5232783.0779999997</v>
      </c>
      <c r="Q118" s="16" t="s">
        <v>159</v>
      </c>
      <c r="S118" s="16" t="s">
        <v>315</v>
      </c>
      <c r="T118" s="19" t="s">
        <v>96</v>
      </c>
    </row>
    <row r="119" spans="1:20" s="19" customFormat="1" x14ac:dyDescent="0.2">
      <c r="A119" s="1" t="s">
        <v>312</v>
      </c>
      <c r="B119" s="1" t="str">
        <f t="shared" si="5"/>
        <v>ID</v>
      </c>
      <c r="C119" s="1">
        <v>2</v>
      </c>
      <c r="D119" s="3" t="str">
        <f t="shared" si="3"/>
        <v>IB-ID-2</v>
      </c>
      <c r="E119" s="16" t="s">
        <v>313</v>
      </c>
      <c r="F119" s="1" t="str">
        <f t="shared" si="4"/>
        <v>Impression Bay, invalid depot</v>
      </c>
      <c r="G119" s="16" t="s">
        <v>316</v>
      </c>
      <c r="H119" s="16" t="s">
        <v>42</v>
      </c>
      <c r="I119" s="16" t="s">
        <v>43</v>
      </c>
      <c r="J119" s="17" t="s">
        <v>99</v>
      </c>
      <c r="K119" s="18"/>
      <c r="L119" s="17" t="s">
        <v>135</v>
      </c>
      <c r="N119" s="16">
        <v>562825.98640000005</v>
      </c>
      <c r="O119" s="16">
        <v>5232783.0779999997</v>
      </c>
      <c r="Q119" s="16" t="s">
        <v>159</v>
      </c>
      <c r="S119" s="16" t="s">
        <v>315</v>
      </c>
      <c r="T119" s="19" t="s">
        <v>96</v>
      </c>
    </row>
    <row r="120" spans="1:20" s="19" customFormat="1" x14ac:dyDescent="0.2">
      <c r="A120" s="1" t="s">
        <v>312</v>
      </c>
      <c r="B120" s="1" t="str">
        <f t="shared" si="5"/>
        <v>PS</v>
      </c>
      <c r="C120" s="1">
        <v>1</v>
      </c>
      <c r="D120" s="3" t="str">
        <f t="shared" si="3"/>
        <v>IB-PS-1</v>
      </c>
      <c r="E120" s="16" t="s">
        <v>313</v>
      </c>
      <c r="F120" s="1" t="str">
        <f t="shared" si="4"/>
        <v>Impression Bay, probation station</v>
      </c>
      <c r="G120" s="16" t="s">
        <v>41</v>
      </c>
      <c r="H120" s="16" t="s">
        <v>42</v>
      </c>
      <c r="I120" s="16" t="s">
        <v>43</v>
      </c>
      <c r="J120" s="17" t="s">
        <v>125</v>
      </c>
      <c r="K120" s="18"/>
      <c r="L120" s="17" t="s">
        <v>87</v>
      </c>
      <c r="N120" s="16">
        <v>562825.98640000005</v>
      </c>
      <c r="O120" s="16">
        <v>5232783.0779999997</v>
      </c>
      <c r="Q120" s="16" t="s">
        <v>159</v>
      </c>
      <c r="S120" s="16" t="s">
        <v>315</v>
      </c>
      <c r="T120" s="19" t="s">
        <v>96</v>
      </c>
    </row>
    <row r="121" spans="1:20" s="19" customFormat="1" x14ac:dyDescent="0.2">
      <c r="A121" s="1" t="s">
        <v>312</v>
      </c>
      <c r="B121" s="1" t="str">
        <f t="shared" si="5"/>
        <v>PS</v>
      </c>
      <c r="C121" s="1">
        <v>2</v>
      </c>
      <c r="D121" s="3" t="str">
        <f t="shared" si="3"/>
        <v>IB-PS-2</v>
      </c>
      <c r="E121" s="16" t="s">
        <v>313</v>
      </c>
      <c r="F121" s="1" t="str">
        <f t="shared" si="4"/>
        <v>Impression Bay, probation station</v>
      </c>
      <c r="G121" s="16" t="s">
        <v>41</v>
      </c>
      <c r="H121" s="16" t="s">
        <v>42</v>
      </c>
      <c r="I121" s="16" t="s">
        <v>43</v>
      </c>
      <c r="J121" s="17" t="s">
        <v>81</v>
      </c>
      <c r="K121" s="18"/>
      <c r="L121" s="17" t="s">
        <v>81</v>
      </c>
      <c r="N121" s="16">
        <v>562825.98640000005</v>
      </c>
      <c r="O121" s="16">
        <v>5232783.0779999997</v>
      </c>
      <c r="Q121" s="16" t="s">
        <v>159</v>
      </c>
      <c r="S121" s="16" t="s">
        <v>317</v>
      </c>
      <c r="T121" s="19" t="s">
        <v>96</v>
      </c>
    </row>
    <row r="122" spans="1:20" x14ac:dyDescent="0.2">
      <c r="A122" s="1" t="s">
        <v>318</v>
      </c>
      <c r="B122" s="1" t="str">
        <f t="shared" si="5"/>
        <v/>
      </c>
      <c r="C122" s="1">
        <v>1</v>
      </c>
      <c r="D122" s="3" t="str">
        <f t="shared" si="3"/>
        <v>JS--1</v>
      </c>
      <c r="E122" s="12" t="s">
        <v>319</v>
      </c>
      <c r="F122" s="1" t="str">
        <f t="shared" si="4"/>
        <v>Jacob's Sugar Loaf, party</v>
      </c>
      <c r="G122" s="12" t="s">
        <v>28</v>
      </c>
      <c r="H122" s="12"/>
      <c r="I122" s="12"/>
      <c r="J122" s="13" t="s">
        <v>112</v>
      </c>
      <c r="L122" s="13" t="s">
        <v>109</v>
      </c>
      <c r="N122" s="12"/>
      <c r="O122" s="12"/>
      <c r="Q122" s="12"/>
      <c r="S122" s="1" t="s">
        <v>30</v>
      </c>
      <c r="T122" s="1" t="s">
        <v>31</v>
      </c>
    </row>
    <row r="123" spans="1:20" s="19" customFormat="1" x14ac:dyDescent="0.2">
      <c r="A123" s="1" t="s">
        <v>320</v>
      </c>
      <c r="B123" s="1" t="str">
        <f t="shared" si="5"/>
        <v>RS</v>
      </c>
      <c r="C123" s="1">
        <v>1</v>
      </c>
      <c r="D123" s="3" t="str">
        <f t="shared" si="3"/>
        <v>JE-RS-1</v>
      </c>
      <c r="E123" s="16" t="s">
        <v>321</v>
      </c>
      <c r="F123" s="1" t="str">
        <f t="shared" si="4"/>
        <v>Jericho, road station</v>
      </c>
      <c r="G123" s="16" t="s">
        <v>34</v>
      </c>
      <c r="H123" s="16" t="s">
        <v>51</v>
      </c>
      <c r="I123" s="16" t="s">
        <v>52</v>
      </c>
      <c r="J123" s="17" t="s">
        <v>124</v>
      </c>
      <c r="K123" s="18"/>
      <c r="L123" s="17" t="s">
        <v>125</v>
      </c>
      <c r="N123" s="16">
        <v>525938.23439999996</v>
      </c>
      <c r="O123" s="16">
        <v>5308281.7220000001</v>
      </c>
      <c r="Q123" s="16" t="s">
        <v>47</v>
      </c>
      <c r="S123" s="16" t="s">
        <v>322</v>
      </c>
      <c r="T123" s="19" t="s">
        <v>96</v>
      </c>
    </row>
    <row r="124" spans="1:20" s="19" customFormat="1" x14ac:dyDescent="0.2">
      <c r="A124" s="1" t="s">
        <v>320</v>
      </c>
      <c r="B124" s="1" t="str">
        <f t="shared" si="5"/>
        <v>PS</v>
      </c>
      <c r="C124" s="1">
        <v>1</v>
      </c>
      <c r="D124" s="3" t="str">
        <f t="shared" si="3"/>
        <v>JE-PS-1</v>
      </c>
      <c r="E124" s="16" t="s">
        <v>321</v>
      </c>
      <c r="F124" s="1" t="str">
        <f t="shared" si="4"/>
        <v>Jericho, probation station</v>
      </c>
      <c r="G124" s="16" t="s">
        <v>41</v>
      </c>
      <c r="H124" s="16" t="s">
        <v>323</v>
      </c>
      <c r="I124" s="16" t="s">
        <v>130</v>
      </c>
      <c r="J124" s="17" t="s">
        <v>53</v>
      </c>
      <c r="K124" s="18"/>
      <c r="L124" s="17" t="s">
        <v>44</v>
      </c>
      <c r="N124" s="16">
        <v>525938.23439999996</v>
      </c>
      <c r="O124" s="16">
        <v>5308281.7220000001</v>
      </c>
      <c r="Q124" s="16" t="s">
        <v>47</v>
      </c>
      <c r="S124" s="16" t="s">
        <v>55</v>
      </c>
      <c r="T124" s="19" t="s">
        <v>96</v>
      </c>
    </row>
    <row r="125" spans="1:20" s="19" customFormat="1" x14ac:dyDescent="0.2">
      <c r="A125" s="1" t="s">
        <v>320</v>
      </c>
      <c r="B125" s="1" t="str">
        <f t="shared" si="5"/>
        <v>RS</v>
      </c>
      <c r="C125" s="1">
        <v>2</v>
      </c>
      <c r="D125" s="3" t="str">
        <f t="shared" si="3"/>
        <v>JE-RS-2</v>
      </c>
      <c r="E125" s="16" t="s">
        <v>321</v>
      </c>
      <c r="F125" s="1" t="str">
        <f t="shared" si="4"/>
        <v>Jericho, road station</v>
      </c>
      <c r="G125" s="16" t="s">
        <v>34</v>
      </c>
      <c r="H125" s="16" t="s">
        <v>51</v>
      </c>
      <c r="I125" s="16" t="s">
        <v>43</v>
      </c>
      <c r="J125" s="17" t="s">
        <v>87</v>
      </c>
      <c r="K125" s="18"/>
      <c r="L125" s="17" t="s">
        <v>99</v>
      </c>
      <c r="N125" s="16">
        <v>525938.23439999996</v>
      </c>
      <c r="O125" s="16">
        <v>5308281.7220000001</v>
      </c>
      <c r="Q125" s="16" t="s">
        <v>47</v>
      </c>
      <c r="S125" s="16" t="s">
        <v>55</v>
      </c>
      <c r="T125" s="19" t="s">
        <v>96</v>
      </c>
    </row>
    <row r="126" spans="1:20" s="19" customFormat="1" x14ac:dyDescent="0.2">
      <c r="A126" s="1" t="s">
        <v>324</v>
      </c>
      <c r="B126" s="1" t="str">
        <f t="shared" si="5"/>
        <v>HD</v>
      </c>
      <c r="C126" s="1">
        <v>1</v>
      </c>
      <c r="D126" s="3" t="str">
        <f t="shared" si="3"/>
        <v>JR-HD-1</v>
      </c>
      <c r="E126" s="16" t="s">
        <v>325</v>
      </c>
      <c r="F126" s="1" t="str">
        <f t="shared" si="4"/>
        <v>Jerusalem, hiring depot</v>
      </c>
      <c r="G126" s="16" t="s">
        <v>75</v>
      </c>
      <c r="H126" s="16" t="s">
        <v>51</v>
      </c>
      <c r="I126" s="16" t="s">
        <v>52</v>
      </c>
      <c r="J126" s="17" t="s">
        <v>125</v>
      </c>
      <c r="K126" s="18"/>
      <c r="L126" s="17" t="s">
        <v>99</v>
      </c>
      <c r="N126" s="16">
        <v>529874.90639999998</v>
      </c>
      <c r="O126" s="16">
        <v>5290850.1140000001</v>
      </c>
      <c r="Q126" s="16" t="s">
        <v>79</v>
      </c>
      <c r="S126" s="16" t="s">
        <v>241</v>
      </c>
      <c r="T126" s="19" t="s">
        <v>96</v>
      </c>
    </row>
    <row r="127" spans="1:20" x14ac:dyDescent="0.2">
      <c r="A127" s="1" t="s">
        <v>324</v>
      </c>
      <c r="B127" s="1" t="str">
        <f t="shared" si="5"/>
        <v>RS</v>
      </c>
      <c r="C127" s="1">
        <v>1</v>
      </c>
      <c r="D127" s="3" t="str">
        <f t="shared" si="3"/>
        <v>JR-RS-1</v>
      </c>
      <c r="E127" s="12" t="s">
        <v>326</v>
      </c>
      <c r="F127" s="1" t="str">
        <f t="shared" si="4"/>
        <v>Jerusalem, Notman's, road station</v>
      </c>
      <c r="G127" s="12" t="s">
        <v>34</v>
      </c>
      <c r="H127" s="12"/>
      <c r="I127" s="12"/>
      <c r="J127" s="13" t="s">
        <v>35</v>
      </c>
      <c r="L127" s="13" t="s">
        <v>265</v>
      </c>
      <c r="N127" s="12"/>
      <c r="O127" s="12"/>
      <c r="Q127" s="12"/>
      <c r="S127" s="1" t="s">
        <v>30</v>
      </c>
      <c r="T127" s="1" t="s">
        <v>31</v>
      </c>
    </row>
    <row r="128" spans="1:20" x14ac:dyDescent="0.2">
      <c r="A128" s="1" t="s">
        <v>324</v>
      </c>
      <c r="B128" s="1" t="str">
        <f t="shared" si="5"/>
        <v>RS</v>
      </c>
      <c r="C128" s="1">
        <v>2</v>
      </c>
      <c r="D128" s="3" t="str">
        <f t="shared" si="3"/>
        <v>JR-RS-2</v>
      </c>
      <c r="E128" s="12" t="s">
        <v>325</v>
      </c>
      <c r="F128" s="1" t="str">
        <f t="shared" si="4"/>
        <v>Jerusalem, road station</v>
      </c>
      <c r="G128" s="12" t="s">
        <v>34</v>
      </c>
      <c r="H128" s="12"/>
      <c r="I128" s="12"/>
      <c r="J128" s="13" t="s">
        <v>265</v>
      </c>
      <c r="L128" s="13" t="s">
        <v>125</v>
      </c>
      <c r="N128" s="12"/>
      <c r="O128" s="12"/>
      <c r="Q128" s="12"/>
      <c r="S128" s="1" t="s">
        <v>30</v>
      </c>
      <c r="T128" s="1" t="s">
        <v>31</v>
      </c>
    </row>
    <row r="129" spans="1:23" x14ac:dyDescent="0.2">
      <c r="A129" s="1" t="s">
        <v>327</v>
      </c>
      <c r="B129" s="1" t="str">
        <f t="shared" si="5"/>
        <v>RS</v>
      </c>
      <c r="C129" s="1">
        <v>1</v>
      </c>
      <c r="D129" s="3" t="str">
        <f t="shared" si="3"/>
        <v>JC-RS-1</v>
      </c>
      <c r="E129" s="12" t="s">
        <v>328</v>
      </c>
      <c r="F129" s="1" t="str">
        <f t="shared" si="4"/>
        <v>Jordan's Creek, road station</v>
      </c>
      <c r="G129" s="12" t="s">
        <v>34</v>
      </c>
      <c r="H129" s="12"/>
      <c r="I129" s="12"/>
      <c r="J129" s="13" t="s">
        <v>173</v>
      </c>
      <c r="L129" s="13" t="s">
        <v>125</v>
      </c>
      <c r="N129" s="12"/>
      <c r="O129" s="12"/>
      <c r="Q129" s="12"/>
      <c r="S129" s="1" t="s">
        <v>30</v>
      </c>
      <c r="T129" s="1" t="s">
        <v>31</v>
      </c>
    </row>
    <row r="130" spans="1:23" x14ac:dyDescent="0.2">
      <c r="A130" s="1" t="s">
        <v>329</v>
      </c>
      <c r="B130" s="1" t="str">
        <f t="shared" si="5"/>
        <v>RS</v>
      </c>
      <c r="C130" s="1">
        <v>1</v>
      </c>
      <c r="D130" s="3" t="str">
        <f t="shared" si="3"/>
        <v>KP-RS-1</v>
      </c>
      <c r="E130" s="12" t="s">
        <v>330</v>
      </c>
      <c r="F130" s="1" t="str">
        <f t="shared" si="4"/>
        <v>Kangaroo Point, road station</v>
      </c>
      <c r="G130" s="12" t="s">
        <v>34</v>
      </c>
      <c r="H130" s="12"/>
      <c r="I130" s="12"/>
      <c r="J130" s="13" t="s">
        <v>132</v>
      </c>
      <c r="L130" s="13" t="s">
        <v>132</v>
      </c>
      <c r="N130" s="12"/>
      <c r="O130" s="12"/>
      <c r="Q130" s="12"/>
      <c r="S130" s="1" t="s">
        <v>30</v>
      </c>
      <c r="T130" s="1" t="s">
        <v>31</v>
      </c>
    </row>
    <row r="131" spans="1:23" x14ac:dyDescent="0.2">
      <c r="A131" s="1" t="s">
        <v>329</v>
      </c>
      <c r="B131" s="1" t="str">
        <f t="shared" si="5"/>
        <v>PW</v>
      </c>
      <c r="C131" s="1">
        <v>1</v>
      </c>
      <c r="D131" s="3" t="str">
        <f t="shared" si="3"/>
        <v>KP-PW-1</v>
      </c>
      <c r="E131" s="12" t="s">
        <v>330</v>
      </c>
      <c r="F131" s="1" t="str">
        <f t="shared" si="4"/>
        <v>Kangaroo Point, public works</v>
      </c>
      <c r="G131" s="12" t="s">
        <v>66</v>
      </c>
      <c r="H131" s="12"/>
      <c r="I131" s="12"/>
      <c r="J131" s="13" t="s">
        <v>44</v>
      </c>
      <c r="L131" s="13" t="s">
        <v>44</v>
      </c>
      <c r="N131" s="12"/>
      <c r="O131" s="12"/>
      <c r="Q131" s="12"/>
      <c r="S131" s="1" t="s">
        <v>30</v>
      </c>
      <c r="T131" s="1" t="s">
        <v>31</v>
      </c>
    </row>
    <row r="132" spans="1:23" s="19" customFormat="1" x14ac:dyDescent="0.2">
      <c r="A132" s="1" t="s">
        <v>331</v>
      </c>
      <c r="B132" s="1" t="str">
        <f t="shared" si="5"/>
        <v>BS</v>
      </c>
      <c r="C132" s="1">
        <v>1</v>
      </c>
      <c r="D132" s="3" t="str">
        <f t="shared" si="3"/>
        <v>KL-BS-1</v>
      </c>
      <c r="E132" s="14" t="s">
        <v>332</v>
      </c>
      <c r="F132" s="1" t="str">
        <f t="shared" si="4"/>
        <v>Kerry Lodge, bridge station</v>
      </c>
      <c r="G132" s="14" t="s">
        <v>153</v>
      </c>
      <c r="H132" s="14" t="s">
        <v>51</v>
      </c>
      <c r="I132" s="14" t="s">
        <v>52</v>
      </c>
      <c r="J132" s="15">
        <v>1834</v>
      </c>
      <c r="K132" s="15" t="s">
        <v>333</v>
      </c>
      <c r="L132" s="15">
        <v>1835</v>
      </c>
      <c r="M132" s="14"/>
      <c r="N132" s="14">
        <v>514640</v>
      </c>
      <c r="O132" s="14">
        <v>5405540</v>
      </c>
      <c r="P132" s="14" t="s">
        <v>146</v>
      </c>
      <c r="Q132" s="14" t="s">
        <v>47</v>
      </c>
      <c r="R132" s="14" t="s">
        <v>334</v>
      </c>
      <c r="S132" s="14" t="s">
        <v>335</v>
      </c>
      <c r="T132" s="14" t="s">
        <v>63</v>
      </c>
      <c r="U132" s="14"/>
      <c r="V132" s="14"/>
      <c r="W132" s="14"/>
    </row>
    <row r="133" spans="1:23" s="19" customFormat="1" x14ac:dyDescent="0.2">
      <c r="A133" s="1" t="s">
        <v>331</v>
      </c>
      <c r="B133" s="1" t="str">
        <f t="shared" si="5"/>
        <v>HD</v>
      </c>
      <c r="C133" s="1">
        <v>1</v>
      </c>
      <c r="D133" s="3" t="str">
        <f t="shared" si="3"/>
        <v>KL-HD-1</v>
      </c>
      <c r="E133" s="14" t="s">
        <v>332</v>
      </c>
      <c r="F133" s="1" t="str">
        <f t="shared" si="4"/>
        <v>Kerry Lodge, hiring depot</v>
      </c>
      <c r="G133" s="14" t="s">
        <v>75</v>
      </c>
      <c r="H133" s="14" t="s">
        <v>236</v>
      </c>
      <c r="I133" s="14" t="s">
        <v>52</v>
      </c>
      <c r="J133" s="15">
        <v>1846</v>
      </c>
      <c r="K133" s="15" t="s">
        <v>336</v>
      </c>
      <c r="L133" s="15">
        <v>1847</v>
      </c>
      <c r="M133" s="14" t="s">
        <v>337</v>
      </c>
      <c r="N133" s="14">
        <v>514640</v>
      </c>
      <c r="O133" s="14">
        <v>5405540</v>
      </c>
      <c r="P133" s="14" t="s">
        <v>146</v>
      </c>
      <c r="Q133" s="14" t="s">
        <v>47</v>
      </c>
      <c r="R133" s="14" t="s">
        <v>338</v>
      </c>
      <c r="S133" s="14" t="s">
        <v>339</v>
      </c>
      <c r="T133" s="14" t="s">
        <v>63</v>
      </c>
      <c r="U133" s="14"/>
      <c r="V133" s="14"/>
      <c r="W133" s="14"/>
    </row>
    <row r="134" spans="1:23" s="19" customFormat="1" x14ac:dyDescent="0.2">
      <c r="A134" s="1" t="s">
        <v>331</v>
      </c>
      <c r="B134" s="1" t="str">
        <f t="shared" si="5"/>
        <v>PS</v>
      </c>
      <c r="C134" s="1">
        <v>1</v>
      </c>
      <c r="D134" s="3" t="str">
        <f t="shared" si="3"/>
        <v>KL-PS-1</v>
      </c>
      <c r="E134" s="14" t="s">
        <v>332</v>
      </c>
      <c r="F134" s="1" t="str">
        <f t="shared" si="4"/>
        <v>Kerry Lodge, probation station</v>
      </c>
      <c r="G134" s="14" t="s">
        <v>41</v>
      </c>
      <c r="H134" s="14" t="s">
        <v>51</v>
      </c>
      <c r="I134" s="14" t="s">
        <v>43</v>
      </c>
      <c r="J134" s="15">
        <v>1844</v>
      </c>
      <c r="K134" s="15"/>
      <c r="L134" s="15">
        <v>1845</v>
      </c>
      <c r="M134" s="14" t="s">
        <v>340</v>
      </c>
      <c r="N134" s="14">
        <v>514640</v>
      </c>
      <c r="O134" s="14">
        <v>5405540</v>
      </c>
      <c r="P134" s="14" t="s">
        <v>146</v>
      </c>
      <c r="Q134" s="14" t="s">
        <v>47</v>
      </c>
      <c r="R134" s="14" t="s">
        <v>341</v>
      </c>
      <c r="S134" s="14" t="s">
        <v>342</v>
      </c>
      <c r="T134" s="14" t="s">
        <v>63</v>
      </c>
      <c r="U134" s="14"/>
      <c r="V134" s="14"/>
      <c r="W134" s="14"/>
    </row>
    <row r="135" spans="1:23" s="19" customFormat="1" x14ac:dyDescent="0.2">
      <c r="A135" s="1" t="s">
        <v>331</v>
      </c>
      <c r="B135" s="1" t="str">
        <f t="shared" si="5"/>
        <v>RS</v>
      </c>
      <c r="C135" s="1">
        <v>1</v>
      </c>
      <c r="D135" s="3" t="str">
        <f t="shared" si="3"/>
        <v>KL-RS-1</v>
      </c>
      <c r="E135" s="14" t="s">
        <v>332</v>
      </c>
      <c r="F135" s="1" t="str">
        <f t="shared" si="4"/>
        <v>Kerry Lodge, road station</v>
      </c>
      <c r="G135" s="14" t="s">
        <v>34</v>
      </c>
      <c r="H135" s="14" t="s">
        <v>236</v>
      </c>
      <c r="I135" s="14" t="s">
        <v>43</v>
      </c>
      <c r="J135" s="15">
        <v>1845</v>
      </c>
      <c r="K135" s="15" t="s">
        <v>343</v>
      </c>
      <c r="L135" s="15">
        <v>1846</v>
      </c>
      <c r="M135" s="14" t="s">
        <v>82</v>
      </c>
      <c r="N135" s="14">
        <v>514640</v>
      </c>
      <c r="O135" s="14">
        <v>5405540</v>
      </c>
      <c r="P135" s="14" t="s">
        <v>146</v>
      </c>
      <c r="Q135" s="14" t="s">
        <v>47</v>
      </c>
      <c r="R135" s="14" t="s">
        <v>344</v>
      </c>
      <c r="S135" s="14" t="s">
        <v>345</v>
      </c>
      <c r="T135" s="14" t="s">
        <v>63</v>
      </c>
      <c r="U135" s="14"/>
      <c r="V135" s="14"/>
      <c r="W135" s="14"/>
    </row>
    <row r="136" spans="1:23" s="19" customFormat="1" x14ac:dyDescent="0.2">
      <c r="A136" s="1" t="s">
        <v>346</v>
      </c>
      <c r="B136" s="1" t="str">
        <f t="shared" si="5"/>
        <v>PW</v>
      </c>
      <c r="C136" s="1">
        <v>1</v>
      </c>
      <c r="D136" s="3" t="str">
        <f t="shared" si="3"/>
        <v>KM-PW-1</v>
      </c>
      <c r="E136" s="14" t="s">
        <v>347</v>
      </c>
      <c r="F136" s="1" t="str">
        <f t="shared" si="4"/>
        <v>Kings Meadows , public works</v>
      </c>
      <c r="G136" s="14" t="s">
        <v>66</v>
      </c>
      <c r="H136" s="14" t="s">
        <v>348</v>
      </c>
      <c r="I136" s="14" t="s">
        <v>52</v>
      </c>
      <c r="J136" s="15">
        <v>1836</v>
      </c>
      <c r="K136" s="15" t="s">
        <v>343</v>
      </c>
      <c r="L136" s="15">
        <v>1837</v>
      </c>
      <c r="M136" s="14" t="s">
        <v>349</v>
      </c>
      <c r="N136" s="14">
        <v>513300</v>
      </c>
      <c r="O136" s="14">
        <v>5407900</v>
      </c>
      <c r="P136" s="14" t="s">
        <v>146</v>
      </c>
      <c r="Q136" s="14" t="s">
        <v>350</v>
      </c>
      <c r="R136" s="14" t="s">
        <v>351</v>
      </c>
      <c r="S136" s="14" t="s">
        <v>352</v>
      </c>
      <c r="T136" s="14" t="s">
        <v>63</v>
      </c>
      <c r="U136" s="14"/>
      <c r="V136" s="14"/>
      <c r="W136" s="14"/>
    </row>
    <row r="137" spans="1:23" x14ac:dyDescent="0.2">
      <c r="A137" s="1" t="s">
        <v>353</v>
      </c>
      <c r="B137" s="1" t="str">
        <f t="shared" si="5"/>
        <v/>
      </c>
      <c r="D137" s="3" t="str">
        <f t="shared" si="3"/>
        <v>LN--</v>
      </c>
      <c r="E137" s="1" t="s">
        <v>354</v>
      </c>
      <c r="F137" s="1" t="str">
        <f t="shared" si="4"/>
        <v>Launceston, Cataract, party</v>
      </c>
      <c r="G137" s="1" t="s">
        <v>28</v>
      </c>
      <c r="J137" s="4" t="s">
        <v>119</v>
      </c>
      <c r="L137" s="4" t="s">
        <v>124</v>
      </c>
      <c r="S137" s="1" t="s">
        <v>30</v>
      </c>
      <c r="T137" s="1" t="s">
        <v>31</v>
      </c>
    </row>
    <row r="138" spans="1:23" x14ac:dyDescent="0.2">
      <c r="A138" s="1" t="s">
        <v>353</v>
      </c>
      <c r="B138" s="1" t="str">
        <f t="shared" si="5"/>
        <v>CG</v>
      </c>
      <c r="C138" s="1">
        <v>1</v>
      </c>
      <c r="D138" s="3" t="str">
        <f t="shared" si="3"/>
        <v>LN-CG-1</v>
      </c>
      <c r="E138" s="1" t="s">
        <v>355</v>
      </c>
      <c r="F138" s="1" t="str">
        <f t="shared" si="4"/>
        <v>Launceston, chain gang</v>
      </c>
      <c r="G138" s="1" t="s">
        <v>123</v>
      </c>
      <c r="J138" s="4" t="s">
        <v>112</v>
      </c>
      <c r="L138" s="4" t="s">
        <v>173</v>
      </c>
      <c r="S138" s="1" t="s">
        <v>30</v>
      </c>
      <c r="T138" s="1" t="s">
        <v>31</v>
      </c>
    </row>
    <row r="139" spans="1:23" x14ac:dyDescent="0.2">
      <c r="A139" s="1" t="s">
        <v>353</v>
      </c>
      <c r="B139" s="1" t="str">
        <f t="shared" si="5"/>
        <v>CG</v>
      </c>
      <c r="C139" s="1">
        <v>2</v>
      </c>
      <c r="D139" s="3" t="str">
        <f t="shared" si="3"/>
        <v>LN-CG-2</v>
      </c>
      <c r="E139" s="1" t="s">
        <v>356</v>
      </c>
      <c r="F139" s="1" t="str">
        <f t="shared" si="4"/>
        <v>Launceston, Dark Hollow, chain gang</v>
      </c>
      <c r="G139" s="1" t="s">
        <v>123</v>
      </c>
      <c r="J139" s="4" t="s">
        <v>86</v>
      </c>
      <c r="L139" s="4" t="s">
        <v>53</v>
      </c>
      <c r="S139" s="1" t="s">
        <v>30</v>
      </c>
      <c r="T139" s="1" t="s">
        <v>31</v>
      </c>
    </row>
    <row r="140" spans="1:23" s="19" customFormat="1" x14ac:dyDescent="0.2">
      <c r="A140" s="1" t="s">
        <v>353</v>
      </c>
      <c r="B140" s="1" t="str">
        <f t="shared" si="5"/>
        <v>FF</v>
      </c>
      <c r="C140" s="1">
        <v>1</v>
      </c>
      <c r="D140" s="3" t="str">
        <f t="shared" si="3"/>
        <v>LN-FF-1</v>
      </c>
      <c r="E140" s="14" t="s">
        <v>355</v>
      </c>
      <c r="F140" s="1" t="str">
        <f t="shared" si="4"/>
        <v>Launceston, female factory</v>
      </c>
      <c r="G140" s="14" t="s">
        <v>246</v>
      </c>
      <c r="H140" s="14" t="s">
        <v>357</v>
      </c>
      <c r="I140" s="14" t="s">
        <v>130</v>
      </c>
      <c r="J140" s="15">
        <v>1834</v>
      </c>
      <c r="K140" s="15"/>
      <c r="L140" s="15">
        <v>1855</v>
      </c>
      <c r="M140" s="14"/>
      <c r="N140" s="14">
        <v>511080</v>
      </c>
      <c r="O140" s="14">
        <v>5412430</v>
      </c>
      <c r="P140" s="14" t="s">
        <v>146</v>
      </c>
      <c r="Q140" s="14" t="s">
        <v>47</v>
      </c>
      <c r="R140" s="14" t="s">
        <v>358</v>
      </c>
      <c r="S140" s="14" t="s">
        <v>359</v>
      </c>
      <c r="T140" s="14" t="s">
        <v>63</v>
      </c>
      <c r="U140" s="14"/>
      <c r="V140" s="14"/>
      <c r="W140" s="14"/>
    </row>
    <row r="141" spans="1:23" s="19" customFormat="1" x14ac:dyDescent="0.2">
      <c r="A141" s="1" t="s">
        <v>353</v>
      </c>
      <c r="B141" s="1" t="str">
        <f t="shared" si="5"/>
        <v>HD</v>
      </c>
      <c r="C141" s="1">
        <v>3</v>
      </c>
      <c r="D141" s="3" t="str">
        <f t="shared" si="3"/>
        <v>LN-HD-3</v>
      </c>
      <c r="E141" s="14" t="s">
        <v>355</v>
      </c>
      <c r="F141" s="1" t="str">
        <f t="shared" si="4"/>
        <v>Launceston, female hiring depot</v>
      </c>
      <c r="G141" s="14" t="s">
        <v>360</v>
      </c>
      <c r="H141" s="14" t="s">
        <v>236</v>
      </c>
      <c r="I141" s="14" t="s">
        <v>43</v>
      </c>
      <c r="J141" s="15">
        <v>1848</v>
      </c>
      <c r="K141" s="15" t="s">
        <v>336</v>
      </c>
      <c r="L141" s="15">
        <v>1855</v>
      </c>
      <c r="M141" s="14"/>
      <c r="N141" s="14">
        <v>511730</v>
      </c>
      <c r="O141" s="14">
        <v>5412230</v>
      </c>
      <c r="P141" s="14" t="s">
        <v>146</v>
      </c>
      <c r="Q141" s="14" t="s">
        <v>47</v>
      </c>
      <c r="R141" s="14" t="s">
        <v>361</v>
      </c>
      <c r="S141" s="14" t="s">
        <v>362</v>
      </c>
      <c r="T141" s="14" t="s">
        <v>63</v>
      </c>
      <c r="U141" s="14"/>
      <c r="V141" s="14"/>
      <c r="W141" s="14"/>
    </row>
    <row r="142" spans="1:23" s="19" customFormat="1" x14ac:dyDescent="0.2">
      <c r="A142" s="1" t="s">
        <v>353</v>
      </c>
      <c r="B142" s="1" t="str">
        <f t="shared" si="5"/>
        <v>HD</v>
      </c>
      <c r="C142" s="1">
        <v>1</v>
      </c>
      <c r="D142" s="3" t="str">
        <f t="shared" si="3"/>
        <v>LN-HD-1</v>
      </c>
      <c r="E142" s="14" t="s">
        <v>355</v>
      </c>
      <c r="F142" s="1" t="str">
        <f t="shared" si="4"/>
        <v>Launceston, female hiring depot</v>
      </c>
      <c r="G142" s="14" t="s">
        <v>360</v>
      </c>
      <c r="H142" s="14" t="s">
        <v>236</v>
      </c>
      <c r="I142" s="14" t="s">
        <v>43</v>
      </c>
      <c r="J142" s="15" t="s">
        <v>44</v>
      </c>
      <c r="K142" s="15" t="s">
        <v>363</v>
      </c>
      <c r="L142" s="15">
        <v>1848</v>
      </c>
      <c r="M142" s="14" t="s">
        <v>82</v>
      </c>
      <c r="N142" s="14">
        <v>511730</v>
      </c>
      <c r="O142" s="14">
        <v>5412230</v>
      </c>
      <c r="P142" s="14" t="s">
        <v>146</v>
      </c>
      <c r="Q142" s="14" t="s">
        <v>47</v>
      </c>
      <c r="R142" s="14" t="s">
        <v>364</v>
      </c>
      <c r="S142" s="14" t="s">
        <v>365</v>
      </c>
      <c r="T142" s="14" t="s">
        <v>63</v>
      </c>
      <c r="U142" s="14"/>
      <c r="V142" s="14"/>
      <c r="W142" s="14"/>
    </row>
    <row r="143" spans="1:23" x14ac:dyDescent="0.2">
      <c r="A143" s="1" t="s">
        <v>353</v>
      </c>
      <c r="B143" s="1" t="str">
        <f t="shared" si="5"/>
        <v/>
      </c>
      <c r="D143" s="3" t="str">
        <f t="shared" ref="D143:D206" si="6">_xlfn.CONCAT(A143,"-",B143,"-",C143)</f>
        <v>LN--</v>
      </c>
      <c r="E143" s="1" t="s">
        <v>366</v>
      </c>
      <c r="F143" s="1" t="str">
        <f t="shared" ref="F143:F206" si="7">IF(E143="","",E143)&amp;IF(AND(E143&lt;&gt;"",G143&lt;&gt;""),", ","")&amp;IF(G143="","",G143)</f>
        <v>Launceston, brickfields, party</v>
      </c>
      <c r="G143" s="1" t="s">
        <v>28</v>
      </c>
      <c r="J143" s="4" t="s">
        <v>35</v>
      </c>
      <c r="L143" s="4" t="s">
        <v>35</v>
      </c>
      <c r="S143" s="1" t="s">
        <v>30</v>
      </c>
      <c r="T143" s="1" t="s">
        <v>31</v>
      </c>
    </row>
    <row r="144" spans="1:23" x14ac:dyDescent="0.2">
      <c r="A144" s="1" t="s">
        <v>353</v>
      </c>
      <c r="B144" s="1" t="str">
        <f t="shared" si="5"/>
        <v/>
      </c>
      <c r="D144" s="3" t="str">
        <f t="shared" si="6"/>
        <v>LN--</v>
      </c>
      <c r="E144" s="1" t="s">
        <v>367</v>
      </c>
      <c r="F144" s="1" t="str">
        <f t="shared" si="7"/>
        <v>Launceston, government garden, party</v>
      </c>
      <c r="G144" s="1" t="s">
        <v>28</v>
      </c>
      <c r="J144" s="4" t="s">
        <v>119</v>
      </c>
      <c r="L144" s="4" t="s">
        <v>265</v>
      </c>
      <c r="S144" s="1" t="s">
        <v>30</v>
      </c>
      <c r="T144" s="1" t="s">
        <v>31</v>
      </c>
    </row>
    <row r="145" spans="1:23" x14ac:dyDescent="0.2">
      <c r="A145" s="1" t="s">
        <v>353</v>
      </c>
      <c r="B145" s="1" t="str">
        <f t="shared" si="5"/>
        <v/>
      </c>
      <c r="D145" s="3" t="str">
        <f t="shared" si="6"/>
        <v>LN--</v>
      </c>
      <c r="E145" s="1" t="s">
        <v>368</v>
      </c>
      <c r="F145" s="1" t="str">
        <f t="shared" si="7"/>
        <v>Launceston, lumber yard, party</v>
      </c>
      <c r="G145" s="1" t="s">
        <v>28</v>
      </c>
      <c r="J145" s="4" t="s">
        <v>35</v>
      </c>
      <c r="L145" s="4" t="s">
        <v>135</v>
      </c>
      <c r="S145" s="1" t="s">
        <v>30</v>
      </c>
      <c r="T145" s="1" t="s">
        <v>31</v>
      </c>
    </row>
    <row r="146" spans="1:23" s="19" customFormat="1" x14ac:dyDescent="0.2">
      <c r="A146" s="1" t="s">
        <v>353</v>
      </c>
      <c r="B146" s="1" t="str">
        <f t="shared" si="5"/>
        <v>HD</v>
      </c>
      <c r="C146" s="1">
        <v>2</v>
      </c>
      <c r="D146" s="3" t="str">
        <f t="shared" si="6"/>
        <v>LN-HD-2</v>
      </c>
      <c r="E146" s="14" t="s">
        <v>355</v>
      </c>
      <c r="F146" s="1" t="str">
        <f t="shared" si="7"/>
        <v>Launceston, male hiring depot</v>
      </c>
      <c r="G146" s="14" t="s">
        <v>369</v>
      </c>
      <c r="H146" s="14" t="s">
        <v>370</v>
      </c>
      <c r="I146" s="14" t="s">
        <v>52</v>
      </c>
      <c r="J146" s="15" t="s">
        <v>77</v>
      </c>
      <c r="K146" s="15" t="s">
        <v>371</v>
      </c>
      <c r="L146" s="15" t="s">
        <v>99</v>
      </c>
      <c r="M146" s="14" t="s">
        <v>371</v>
      </c>
      <c r="N146" s="14">
        <v>511400</v>
      </c>
      <c r="O146" s="14">
        <v>5413100</v>
      </c>
      <c r="P146" s="14" t="s">
        <v>372</v>
      </c>
      <c r="Q146" s="14" t="s">
        <v>47</v>
      </c>
      <c r="R146" s="14" t="s">
        <v>373</v>
      </c>
      <c r="S146" s="14" t="s">
        <v>374</v>
      </c>
      <c r="T146" s="14" t="s">
        <v>63</v>
      </c>
      <c r="U146" s="14"/>
      <c r="V146" s="14"/>
      <c r="W146" s="14"/>
    </row>
    <row r="147" spans="1:23" s="19" customFormat="1" x14ac:dyDescent="0.2">
      <c r="A147" s="1" t="s">
        <v>353</v>
      </c>
      <c r="B147" s="1" t="str">
        <f t="shared" si="5"/>
        <v>PB</v>
      </c>
      <c r="C147" s="1">
        <v>2</v>
      </c>
      <c r="D147" s="3" t="str">
        <f t="shared" si="6"/>
        <v>LN-PB-2</v>
      </c>
      <c r="E147" s="14" t="s">
        <v>355</v>
      </c>
      <c r="F147" s="1" t="str">
        <f t="shared" si="7"/>
        <v>Launceston, prisoners' barracks</v>
      </c>
      <c r="G147" s="14" t="s">
        <v>303</v>
      </c>
      <c r="H147" s="14" t="s">
        <v>375</v>
      </c>
      <c r="I147" s="14" t="s">
        <v>376</v>
      </c>
      <c r="J147" s="15">
        <v>1848</v>
      </c>
      <c r="K147" s="15"/>
      <c r="L147" s="15">
        <v>1848</v>
      </c>
      <c r="M147" s="14"/>
      <c r="N147" s="14">
        <v>511270</v>
      </c>
      <c r="O147" s="14">
        <v>5412630</v>
      </c>
      <c r="P147" s="14" t="s">
        <v>146</v>
      </c>
      <c r="Q147" s="14" t="s">
        <v>47</v>
      </c>
      <c r="R147" s="14" t="s">
        <v>377</v>
      </c>
      <c r="S147" s="14" t="s">
        <v>374</v>
      </c>
      <c r="T147" s="14" t="s">
        <v>63</v>
      </c>
      <c r="U147" s="14"/>
      <c r="V147" s="14"/>
      <c r="W147" s="14"/>
    </row>
    <row r="148" spans="1:23" s="19" customFormat="1" x14ac:dyDescent="0.2">
      <c r="A148" s="1" t="s">
        <v>353</v>
      </c>
      <c r="B148" s="1" t="str">
        <f t="shared" si="5"/>
        <v>PB</v>
      </c>
      <c r="C148" s="1">
        <v>1</v>
      </c>
      <c r="D148" s="3" t="str">
        <f t="shared" si="6"/>
        <v>LN-PB-1</v>
      </c>
      <c r="E148" s="14" t="s">
        <v>355</v>
      </c>
      <c r="F148" s="1" t="str">
        <f t="shared" si="7"/>
        <v>Launceston, prisoners' barracks</v>
      </c>
      <c r="G148" s="14" t="s">
        <v>303</v>
      </c>
      <c r="H148" s="14" t="s">
        <v>236</v>
      </c>
      <c r="I148" s="14" t="s">
        <v>43</v>
      </c>
      <c r="J148" s="15" t="s">
        <v>29</v>
      </c>
      <c r="K148" s="15" t="s">
        <v>378</v>
      </c>
      <c r="L148" s="15" t="s">
        <v>278</v>
      </c>
      <c r="M148" s="14" t="s">
        <v>379</v>
      </c>
      <c r="N148" s="14">
        <v>511520</v>
      </c>
      <c r="O148" s="14">
        <v>5413110</v>
      </c>
      <c r="P148" s="14" t="s">
        <v>146</v>
      </c>
      <c r="Q148" s="14" t="s">
        <v>47</v>
      </c>
      <c r="R148" s="14" t="s">
        <v>380</v>
      </c>
      <c r="S148" s="14" t="s">
        <v>381</v>
      </c>
      <c r="T148" s="14" t="s">
        <v>63</v>
      </c>
      <c r="U148" s="14"/>
      <c r="V148" s="14"/>
      <c r="W148" s="14"/>
    </row>
    <row r="149" spans="1:23" x14ac:dyDescent="0.2">
      <c r="A149" s="1" t="s">
        <v>353</v>
      </c>
      <c r="B149" s="1" t="str">
        <f t="shared" si="5"/>
        <v/>
      </c>
      <c r="D149" s="3" t="str">
        <f t="shared" si="6"/>
        <v>LN--</v>
      </c>
      <c r="E149" s="1" t="s">
        <v>382</v>
      </c>
      <c r="F149" s="1" t="str">
        <f t="shared" si="7"/>
        <v>Launceston, Notman's, party</v>
      </c>
      <c r="G149" s="1" t="s">
        <v>28</v>
      </c>
      <c r="J149" s="4" t="s">
        <v>132</v>
      </c>
      <c r="L149" s="4" t="s">
        <v>132</v>
      </c>
      <c r="S149" s="1" t="s">
        <v>30</v>
      </c>
      <c r="T149" s="1" t="s">
        <v>31</v>
      </c>
    </row>
    <row r="150" spans="1:23" x14ac:dyDescent="0.2">
      <c r="A150" s="1" t="s">
        <v>353</v>
      </c>
      <c r="B150" s="1" t="str">
        <f t="shared" si="5"/>
        <v/>
      </c>
      <c r="D150" s="3" t="str">
        <f t="shared" si="6"/>
        <v>LN--</v>
      </c>
      <c r="E150" s="1" t="s">
        <v>383</v>
      </c>
      <c r="F150" s="1" t="str">
        <f t="shared" si="7"/>
        <v>Launceston, Royal Engineers' Yard, party</v>
      </c>
      <c r="G150" s="1" t="s">
        <v>28</v>
      </c>
      <c r="J150" s="4" t="s">
        <v>120</v>
      </c>
      <c r="L150" s="4" t="s">
        <v>135</v>
      </c>
      <c r="S150" s="1" t="s">
        <v>30</v>
      </c>
      <c r="T150" s="1" t="s">
        <v>31</v>
      </c>
    </row>
    <row r="151" spans="1:23" x14ac:dyDescent="0.2">
      <c r="A151" s="1" t="s">
        <v>353</v>
      </c>
      <c r="B151" s="1" t="str">
        <f t="shared" si="5"/>
        <v/>
      </c>
      <c r="D151" s="3" t="str">
        <f t="shared" si="6"/>
        <v>LN--</v>
      </c>
      <c r="E151" s="1" t="s">
        <v>384</v>
      </c>
      <c r="F151" s="1" t="str">
        <f t="shared" si="7"/>
        <v>Launceston, Sand Hill, party</v>
      </c>
      <c r="G151" s="1" t="s">
        <v>28</v>
      </c>
      <c r="J151" s="4" t="s">
        <v>67</v>
      </c>
      <c r="L151" s="4" t="s">
        <v>45</v>
      </c>
      <c r="S151" s="1" t="s">
        <v>30</v>
      </c>
      <c r="T151" s="1" t="s">
        <v>31</v>
      </c>
    </row>
    <row r="152" spans="1:23" x14ac:dyDescent="0.2">
      <c r="A152" s="1" t="s">
        <v>353</v>
      </c>
      <c r="B152" s="1" t="str">
        <f t="shared" si="5"/>
        <v/>
      </c>
      <c r="D152" s="3" t="str">
        <f t="shared" si="6"/>
        <v>LN--</v>
      </c>
      <c r="E152" s="1" t="s">
        <v>385</v>
      </c>
      <c r="F152" s="1" t="str">
        <f t="shared" si="7"/>
        <v>Launceston, Springs, party</v>
      </c>
      <c r="G152" s="1" t="s">
        <v>28</v>
      </c>
      <c r="J152" s="4" t="s">
        <v>102</v>
      </c>
      <c r="L152" s="4" t="s">
        <v>265</v>
      </c>
      <c r="S152" s="1" t="s">
        <v>30</v>
      </c>
      <c r="T152" s="1" t="s">
        <v>31</v>
      </c>
    </row>
    <row r="153" spans="1:23" x14ac:dyDescent="0.2">
      <c r="A153" s="1" t="s">
        <v>353</v>
      </c>
      <c r="B153" s="1" t="str">
        <f t="shared" si="5"/>
        <v/>
      </c>
      <c r="D153" s="3" t="str">
        <f t="shared" si="6"/>
        <v>LN--</v>
      </c>
      <c r="E153" s="1" t="s">
        <v>386</v>
      </c>
      <c r="F153" s="1" t="str">
        <f t="shared" si="7"/>
        <v>Launceston, swamp, party</v>
      </c>
      <c r="G153" s="1" t="s">
        <v>28</v>
      </c>
      <c r="J153" s="4" t="s">
        <v>36</v>
      </c>
      <c r="L153" s="4" t="s">
        <v>287</v>
      </c>
      <c r="S153" s="1" t="s">
        <v>30</v>
      </c>
      <c r="T153" s="1" t="s">
        <v>31</v>
      </c>
    </row>
    <row r="154" spans="1:23" x14ac:dyDescent="0.2">
      <c r="A154" s="1" t="s">
        <v>353</v>
      </c>
      <c r="B154" s="1" t="str">
        <f t="shared" si="5"/>
        <v/>
      </c>
      <c r="D154" s="3" t="str">
        <f t="shared" si="6"/>
        <v>LN--</v>
      </c>
      <c r="E154" s="1" t="s">
        <v>387</v>
      </c>
      <c r="F154" s="1" t="str">
        <f t="shared" si="7"/>
        <v>Launceston, Town Surveyor's, party</v>
      </c>
      <c r="G154" s="1" t="s">
        <v>28</v>
      </c>
      <c r="J154" s="4" t="s">
        <v>86</v>
      </c>
      <c r="L154" s="4" t="s">
        <v>180</v>
      </c>
      <c r="S154" s="1" t="s">
        <v>30</v>
      </c>
      <c r="T154" s="1" t="s">
        <v>31</v>
      </c>
    </row>
    <row r="155" spans="1:23" x14ac:dyDescent="0.2">
      <c r="A155" s="1" t="s">
        <v>353</v>
      </c>
      <c r="B155" s="1" t="str">
        <f t="shared" si="5"/>
        <v/>
      </c>
      <c r="D155" s="3" t="str">
        <f t="shared" si="6"/>
        <v>LN--</v>
      </c>
      <c r="E155" s="1" t="s">
        <v>388</v>
      </c>
      <c r="F155" s="1" t="str">
        <f t="shared" si="7"/>
        <v>Launceston, wharf, party</v>
      </c>
      <c r="G155" s="1" t="s">
        <v>28</v>
      </c>
      <c r="J155" s="4" t="s">
        <v>67</v>
      </c>
      <c r="L155" s="4" t="s">
        <v>180</v>
      </c>
      <c r="S155" s="1" t="s">
        <v>30</v>
      </c>
      <c r="T155" s="1" t="s">
        <v>31</v>
      </c>
    </row>
    <row r="156" spans="1:23" s="19" customFormat="1" x14ac:dyDescent="0.2">
      <c r="A156" s="1" t="s">
        <v>389</v>
      </c>
      <c r="B156" s="1" t="str">
        <f t="shared" si="5"/>
        <v>RS</v>
      </c>
      <c r="C156" s="1">
        <v>1</v>
      </c>
      <c r="D156" s="3" t="str">
        <f t="shared" si="6"/>
        <v>LE-RS-1</v>
      </c>
      <c r="E156" s="14" t="s">
        <v>390</v>
      </c>
      <c r="F156" s="1" t="str">
        <f t="shared" si="7"/>
        <v>Leipsic, road station</v>
      </c>
      <c r="G156" s="14" t="s">
        <v>34</v>
      </c>
      <c r="H156" s="14" t="s">
        <v>51</v>
      </c>
      <c r="I156" s="14" t="s">
        <v>52</v>
      </c>
      <c r="J156" s="15">
        <v>1843</v>
      </c>
      <c r="K156" s="15"/>
      <c r="L156" s="15">
        <v>1843</v>
      </c>
      <c r="M156" s="14"/>
      <c r="N156" s="14">
        <v>582900</v>
      </c>
      <c r="O156" s="14">
        <v>5369760</v>
      </c>
      <c r="P156" s="14" t="s">
        <v>46</v>
      </c>
      <c r="Q156" s="14" t="s">
        <v>60</v>
      </c>
      <c r="R156" s="14" t="s">
        <v>391</v>
      </c>
      <c r="S156" s="14" t="s">
        <v>392</v>
      </c>
      <c r="T156" s="14" t="s">
        <v>63</v>
      </c>
      <c r="U156" s="14"/>
      <c r="V156" s="14"/>
      <c r="W156" s="14"/>
    </row>
    <row r="157" spans="1:23" x14ac:dyDescent="0.2">
      <c r="A157" s="1" t="s">
        <v>393</v>
      </c>
      <c r="B157" s="1" t="str">
        <f t="shared" si="5"/>
        <v>RS</v>
      </c>
      <c r="C157" s="1">
        <v>1</v>
      </c>
      <c r="D157" s="3" t="str">
        <f t="shared" si="6"/>
        <v>LS-RS-1</v>
      </c>
      <c r="E157" s="1" t="s">
        <v>394</v>
      </c>
      <c r="F157" s="1" t="str">
        <f t="shared" si="7"/>
        <v>Lemon Springs, road station</v>
      </c>
      <c r="G157" s="1" t="s">
        <v>34</v>
      </c>
      <c r="J157" s="4" t="s">
        <v>102</v>
      </c>
      <c r="L157" s="4" t="s">
        <v>70</v>
      </c>
      <c r="S157" s="1" t="s">
        <v>30</v>
      </c>
      <c r="T157" s="1" t="s">
        <v>31</v>
      </c>
    </row>
    <row r="158" spans="1:23" x14ac:dyDescent="0.2">
      <c r="A158" s="1" t="s">
        <v>395</v>
      </c>
      <c r="B158" s="1" t="str">
        <f t="shared" si="5"/>
        <v>RS</v>
      </c>
      <c r="C158" s="1">
        <v>1</v>
      </c>
      <c r="D158" s="3" t="str">
        <f t="shared" si="6"/>
        <v>LX-RS-1</v>
      </c>
      <c r="E158" s="1" t="s">
        <v>396</v>
      </c>
      <c r="F158" s="1" t="str">
        <f t="shared" si="7"/>
        <v>Lennox, road station</v>
      </c>
      <c r="G158" s="1" t="s">
        <v>34</v>
      </c>
      <c r="J158" s="4" t="s">
        <v>109</v>
      </c>
      <c r="L158" s="4" t="s">
        <v>109</v>
      </c>
      <c r="S158" s="1" t="s">
        <v>30</v>
      </c>
      <c r="T158" s="1" t="s">
        <v>31</v>
      </c>
    </row>
    <row r="159" spans="1:23" s="19" customFormat="1" x14ac:dyDescent="0.2">
      <c r="A159" s="1" t="s">
        <v>397</v>
      </c>
      <c r="B159" s="1" t="str">
        <f t="shared" si="5"/>
        <v>PS</v>
      </c>
      <c r="C159" s="1">
        <v>1</v>
      </c>
      <c r="D159" s="3" t="str">
        <f t="shared" si="6"/>
        <v>LM-PS-1</v>
      </c>
      <c r="E159" s="16" t="s">
        <v>398</v>
      </c>
      <c r="F159" s="1" t="str">
        <f t="shared" si="7"/>
        <v>Long Marsh Dam, probation station</v>
      </c>
      <c r="G159" s="16" t="s">
        <v>41</v>
      </c>
      <c r="H159" s="16" t="s">
        <v>323</v>
      </c>
      <c r="I159" s="16" t="s">
        <v>76</v>
      </c>
      <c r="J159" s="17" t="s">
        <v>67</v>
      </c>
      <c r="K159" s="18"/>
      <c r="L159" s="17" t="s">
        <v>44</v>
      </c>
      <c r="N159" s="16">
        <v>569384.66870000004</v>
      </c>
      <c r="O159" s="16">
        <v>5334185.807</v>
      </c>
      <c r="Q159" s="16" t="s">
        <v>159</v>
      </c>
      <c r="S159" s="16" t="s">
        <v>48</v>
      </c>
      <c r="T159" s="19" t="s">
        <v>96</v>
      </c>
    </row>
    <row r="160" spans="1:23" s="19" customFormat="1" x14ac:dyDescent="0.2">
      <c r="A160" s="1" t="s">
        <v>399</v>
      </c>
      <c r="B160" s="1" t="str">
        <f t="shared" si="5"/>
        <v>PS</v>
      </c>
      <c r="C160" s="1">
        <v>1</v>
      </c>
      <c r="D160" s="3" t="str">
        <f t="shared" si="6"/>
        <v>LT-PS-1</v>
      </c>
      <c r="E160" s="16" t="s">
        <v>400</v>
      </c>
      <c r="F160" s="1" t="str">
        <f t="shared" si="7"/>
        <v>Long Point, probation station</v>
      </c>
      <c r="G160" s="16" t="s">
        <v>41</v>
      </c>
      <c r="H160" s="16" t="s">
        <v>42</v>
      </c>
      <c r="I160" s="16" t="s">
        <v>43</v>
      </c>
      <c r="J160" s="17" t="s">
        <v>44</v>
      </c>
      <c r="K160" s="18"/>
      <c r="L160" s="17" t="s">
        <v>99</v>
      </c>
      <c r="N160" s="16">
        <v>584067.76850000001</v>
      </c>
      <c r="O160" s="16">
        <v>5276490.4850000003</v>
      </c>
      <c r="Q160" s="16" t="s">
        <v>159</v>
      </c>
      <c r="S160" s="16" t="s">
        <v>401</v>
      </c>
      <c r="T160" s="19" t="s">
        <v>96</v>
      </c>
    </row>
    <row r="161" spans="1:23" s="19" customFormat="1" x14ac:dyDescent="0.2">
      <c r="A161" s="1" t="s">
        <v>402</v>
      </c>
      <c r="B161" s="1" t="str">
        <f t="shared" si="5"/>
        <v>RS</v>
      </c>
      <c r="C161" s="1">
        <v>1</v>
      </c>
      <c r="D161" s="3" t="str">
        <f t="shared" si="6"/>
        <v>LO-RS-1</v>
      </c>
      <c r="E161" s="16" t="s">
        <v>403</v>
      </c>
      <c r="F161" s="1" t="str">
        <f t="shared" si="7"/>
        <v>Longford, road station</v>
      </c>
      <c r="G161" s="16" t="s">
        <v>34</v>
      </c>
      <c r="H161" s="16" t="s">
        <v>42</v>
      </c>
      <c r="I161" s="16" t="s">
        <v>52</v>
      </c>
      <c r="J161" s="17" t="s">
        <v>53</v>
      </c>
      <c r="K161" s="18"/>
      <c r="L161" s="17" t="s">
        <v>53</v>
      </c>
      <c r="N161" s="16">
        <v>509968.7781</v>
      </c>
      <c r="O161" s="16">
        <v>5394902.983</v>
      </c>
      <c r="Q161" s="16" t="s">
        <v>47</v>
      </c>
      <c r="S161" s="16" t="s">
        <v>404</v>
      </c>
      <c r="T161" s="19" t="s">
        <v>96</v>
      </c>
    </row>
    <row r="162" spans="1:23" x14ac:dyDescent="0.2">
      <c r="A162" s="1" t="s">
        <v>405</v>
      </c>
      <c r="B162" s="1" t="str">
        <f t="shared" si="5"/>
        <v>RS</v>
      </c>
      <c r="C162" s="1">
        <v>1</v>
      </c>
      <c r="D162" s="3" t="str">
        <f t="shared" si="6"/>
        <v>LG-RS-1</v>
      </c>
      <c r="E162" s="12" t="s">
        <v>406</v>
      </c>
      <c r="F162" s="1" t="str">
        <f t="shared" si="7"/>
        <v>Long Meadows, road station</v>
      </c>
      <c r="G162" s="12" t="s">
        <v>34</v>
      </c>
      <c r="H162" s="12"/>
      <c r="I162" s="12"/>
      <c r="J162" s="13" t="s">
        <v>70</v>
      </c>
      <c r="L162" s="13" t="s">
        <v>35</v>
      </c>
      <c r="N162" s="12"/>
      <c r="O162" s="12"/>
      <c r="Q162" s="12"/>
      <c r="S162" s="1" t="s">
        <v>30</v>
      </c>
      <c r="T162" s="1" t="s">
        <v>31</v>
      </c>
    </row>
    <row r="163" spans="1:23" s="19" customFormat="1" x14ac:dyDescent="0.2">
      <c r="A163" s="1" t="s">
        <v>407</v>
      </c>
      <c r="B163" s="1" t="str">
        <f t="shared" si="5"/>
        <v>PS</v>
      </c>
      <c r="C163" s="1">
        <v>1</v>
      </c>
      <c r="D163" s="3" t="str">
        <f t="shared" si="6"/>
        <v>LB-PS-1</v>
      </c>
      <c r="E163" s="16" t="s">
        <v>408</v>
      </c>
      <c r="F163" s="1" t="str">
        <f t="shared" si="7"/>
        <v>Lovely Banks, probation station</v>
      </c>
      <c r="G163" s="16" t="s">
        <v>41</v>
      </c>
      <c r="H163" s="16" t="s">
        <v>42</v>
      </c>
      <c r="I163" s="16" t="s">
        <v>52</v>
      </c>
      <c r="J163" s="17" t="s">
        <v>125</v>
      </c>
      <c r="K163" s="18"/>
      <c r="L163" s="17" t="s">
        <v>87</v>
      </c>
      <c r="M163" s="19" t="s">
        <v>82</v>
      </c>
      <c r="N163" s="16">
        <v>518652.11930000002</v>
      </c>
      <c r="O163" s="16">
        <v>5301363.1560000004</v>
      </c>
      <c r="Q163" s="16" t="s">
        <v>47</v>
      </c>
      <c r="S163" s="16" t="s">
        <v>322</v>
      </c>
      <c r="T163" s="19" t="s">
        <v>96</v>
      </c>
    </row>
    <row r="164" spans="1:23" s="19" customFormat="1" x14ac:dyDescent="0.2">
      <c r="A164" s="1" t="s">
        <v>407</v>
      </c>
      <c r="B164" s="1" t="str">
        <f t="shared" si="5"/>
        <v>RS</v>
      </c>
      <c r="C164" s="1">
        <v>1</v>
      </c>
      <c r="D164" s="3" t="str">
        <f t="shared" si="6"/>
        <v>LB-RS-1</v>
      </c>
      <c r="E164" s="16" t="s">
        <v>408</v>
      </c>
      <c r="F164" s="1" t="str">
        <f t="shared" si="7"/>
        <v>Lovely Banks, road station</v>
      </c>
      <c r="G164" s="16" t="s">
        <v>34</v>
      </c>
      <c r="H164" s="16" t="s">
        <v>51</v>
      </c>
      <c r="I164" s="16" t="s">
        <v>52</v>
      </c>
      <c r="J164" s="17" t="s">
        <v>124</v>
      </c>
      <c r="K164" s="18"/>
      <c r="L164" s="17" t="s">
        <v>125</v>
      </c>
      <c r="M164" s="19" t="s">
        <v>409</v>
      </c>
      <c r="N164" s="16">
        <v>518652.11930000002</v>
      </c>
      <c r="O164" s="16">
        <v>5301363.1560000004</v>
      </c>
      <c r="Q164" s="16" t="s">
        <v>47</v>
      </c>
      <c r="S164" s="16" t="s">
        <v>55</v>
      </c>
      <c r="T164" s="19" t="s">
        <v>96</v>
      </c>
    </row>
    <row r="165" spans="1:23" s="19" customFormat="1" x14ac:dyDescent="0.2">
      <c r="A165" s="1" t="s">
        <v>410</v>
      </c>
      <c r="B165" s="1" t="str">
        <f t="shared" si="5"/>
        <v>PS</v>
      </c>
      <c r="C165" s="1">
        <v>1</v>
      </c>
      <c r="D165" s="3" t="str">
        <f t="shared" si="6"/>
        <v>LY-PS-1</v>
      </c>
      <c r="E165" s="16" t="s">
        <v>411</v>
      </c>
      <c r="F165" s="1" t="str">
        <f t="shared" si="7"/>
        <v>Lymington, probation station</v>
      </c>
      <c r="G165" s="16" t="s">
        <v>41</v>
      </c>
      <c r="H165" s="16" t="s">
        <v>42</v>
      </c>
      <c r="I165" s="16" t="s">
        <v>43</v>
      </c>
      <c r="J165" s="17" t="s">
        <v>87</v>
      </c>
      <c r="K165" s="18" t="s">
        <v>409</v>
      </c>
      <c r="L165" s="17" t="s">
        <v>99</v>
      </c>
      <c r="M165" s="17" t="s">
        <v>412</v>
      </c>
      <c r="N165" s="16">
        <v>505424.41509999998</v>
      </c>
      <c r="O165" s="16">
        <v>5216828.2750000004</v>
      </c>
      <c r="Q165" s="16" t="s">
        <v>159</v>
      </c>
      <c r="S165" s="16" t="s">
        <v>191</v>
      </c>
      <c r="T165" s="19" t="s">
        <v>96</v>
      </c>
    </row>
    <row r="166" spans="1:23" x14ac:dyDescent="0.2">
      <c r="A166" s="1" t="s">
        <v>413</v>
      </c>
      <c r="B166" s="1" t="str">
        <f t="shared" si="5"/>
        <v>PE</v>
      </c>
      <c r="C166" s="1">
        <v>1</v>
      </c>
      <c r="D166" s="3" t="str">
        <f t="shared" si="6"/>
        <v>MH-PE-1</v>
      </c>
      <c r="E166" s="12" t="s">
        <v>414</v>
      </c>
      <c r="F166" s="1" t="str">
        <f t="shared" si="7"/>
        <v>Macquarie Harbour, penal station</v>
      </c>
      <c r="G166" s="12" t="s">
        <v>170</v>
      </c>
      <c r="H166" s="12" t="s">
        <v>42</v>
      </c>
      <c r="I166" s="12" t="s">
        <v>43</v>
      </c>
      <c r="J166" s="13" t="s">
        <v>415</v>
      </c>
      <c r="L166" s="13" t="s">
        <v>172</v>
      </c>
      <c r="M166" s="13"/>
      <c r="N166" s="12"/>
      <c r="O166" s="12"/>
      <c r="Q166" s="12"/>
      <c r="S166" s="1" t="s">
        <v>30</v>
      </c>
      <c r="T166" s="1" t="s">
        <v>31</v>
      </c>
    </row>
    <row r="167" spans="1:23" s="19" customFormat="1" x14ac:dyDescent="0.2">
      <c r="A167" s="1" t="s">
        <v>413</v>
      </c>
      <c r="B167" s="1" t="str">
        <f t="shared" si="5"/>
        <v>PS</v>
      </c>
      <c r="C167" s="1">
        <v>1</v>
      </c>
      <c r="D167" s="3" t="str">
        <f t="shared" si="6"/>
        <v>MH-PS-1</v>
      </c>
      <c r="E167" s="16" t="s">
        <v>414</v>
      </c>
      <c r="F167" s="1" t="str">
        <f t="shared" si="7"/>
        <v>Macquarie Harbour, probation station</v>
      </c>
      <c r="G167" s="16" t="s">
        <v>41</v>
      </c>
      <c r="H167" s="16" t="s">
        <v>42</v>
      </c>
      <c r="I167" s="16" t="s">
        <v>43</v>
      </c>
      <c r="J167" s="17" t="s">
        <v>77</v>
      </c>
      <c r="K167" s="18" t="s">
        <v>82</v>
      </c>
      <c r="L167" s="17" t="s">
        <v>81</v>
      </c>
      <c r="M167" s="19" t="s">
        <v>416</v>
      </c>
      <c r="N167" s="16">
        <v>372262.283</v>
      </c>
      <c r="O167" s="16">
        <v>5305965.6239999998</v>
      </c>
      <c r="Q167" s="16" t="s">
        <v>159</v>
      </c>
      <c r="S167" s="16" t="s">
        <v>417</v>
      </c>
      <c r="T167" s="19" t="s">
        <v>96</v>
      </c>
    </row>
    <row r="168" spans="1:23" x14ac:dyDescent="0.2">
      <c r="A168" s="1" t="s">
        <v>418</v>
      </c>
      <c r="B168" s="1" t="str">
        <f t="shared" si="5"/>
        <v>RS</v>
      </c>
      <c r="C168" s="1">
        <v>1</v>
      </c>
      <c r="D168" s="3" t="str">
        <f t="shared" si="6"/>
        <v>ML-RS-1</v>
      </c>
      <c r="E168" s="12" t="s">
        <v>419</v>
      </c>
      <c r="F168" s="1" t="str">
        <f t="shared" si="7"/>
        <v>Malcolm's Huts, road station</v>
      </c>
      <c r="G168" s="12" t="s">
        <v>34</v>
      </c>
      <c r="H168" s="12"/>
      <c r="I168" s="12"/>
      <c r="J168" s="13" t="s">
        <v>124</v>
      </c>
      <c r="L168" s="13" t="s">
        <v>125</v>
      </c>
      <c r="N168" s="12"/>
      <c r="O168" s="12"/>
      <c r="Q168" s="12"/>
      <c r="S168" s="1" t="s">
        <v>30</v>
      </c>
      <c r="T168" s="1" t="s">
        <v>31</v>
      </c>
    </row>
    <row r="169" spans="1:23" x14ac:dyDescent="0.2">
      <c r="A169" s="1" t="s">
        <v>420</v>
      </c>
      <c r="B169" s="1" t="str">
        <f t="shared" si="5"/>
        <v>PE</v>
      </c>
      <c r="C169" s="1">
        <v>1</v>
      </c>
      <c r="D169" s="3" t="str">
        <f t="shared" si="6"/>
        <v>MS-PE-1</v>
      </c>
      <c r="E169" s="12" t="s">
        <v>421</v>
      </c>
      <c r="F169" s="1" t="str">
        <f t="shared" si="7"/>
        <v>Maria Island, penal station</v>
      </c>
      <c r="G169" s="12" t="s">
        <v>170</v>
      </c>
      <c r="H169" s="12" t="s">
        <v>42</v>
      </c>
      <c r="I169" s="12" t="s">
        <v>43</v>
      </c>
      <c r="J169" s="13" t="s">
        <v>91</v>
      </c>
      <c r="L169" s="13" t="s">
        <v>132</v>
      </c>
      <c r="N169" s="12"/>
      <c r="O169" s="12"/>
      <c r="Q169" s="12"/>
      <c r="S169" s="1" t="s">
        <v>30</v>
      </c>
      <c r="T169" s="1" t="s">
        <v>31</v>
      </c>
    </row>
    <row r="170" spans="1:23" x14ac:dyDescent="0.2">
      <c r="A170" s="1" t="s">
        <v>422</v>
      </c>
      <c r="B170" s="1" t="str">
        <f t="shared" si="5"/>
        <v/>
      </c>
      <c r="C170" s="1">
        <v>1</v>
      </c>
      <c r="D170" s="3" t="str">
        <f t="shared" si="6"/>
        <v>MA--1</v>
      </c>
      <c r="E170" s="12" t="s">
        <v>423</v>
      </c>
      <c r="F170" s="1" t="str">
        <f t="shared" si="7"/>
        <v>Marlborough, party</v>
      </c>
      <c r="G170" s="12" t="s">
        <v>28</v>
      </c>
      <c r="H170" s="12"/>
      <c r="I170" s="12"/>
      <c r="J170" s="13" t="s">
        <v>35</v>
      </c>
      <c r="L170" s="13" t="s">
        <v>35</v>
      </c>
      <c r="N170" s="12"/>
      <c r="O170" s="12"/>
      <c r="Q170" s="12"/>
      <c r="S170" s="1" t="s">
        <v>30</v>
      </c>
      <c r="T170" s="1" t="s">
        <v>31</v>
      </c>
    </row>
    <row r="171" spans="1:23" s="19" customFormat="1" x14ac:dyDescent="0.2">
      <c r="A171" s="1" t="s">
        <v>422</v>
      </c>
      <c r="B171" s="1" t="str">
        <f t="shared" si="5"/>
        <v>RS</v>
      </c>
      <c r="C171" s="1">
        <v>1</v>
      </c>
      <c r="D171" s="3" t="str">
        <f t="shared" si="6"/>
        <v>MA-RS-1</v>
      </c>
      <c r="E171" s="16" t="s">
        <v>423</v>
      </c>
      <c r="F171" s="1" t="str">
        <f t="shared" si="7"/>
        <v>Marlborough, road station</v>
      </c>
      <c r="G171" s="16" t="s">
        <v>34</v>
      </c>
      <c r="H171" s="16" t="s">
        <v>42</v>
      </c>
      <c r="I171" s="16" t="s">
        <v>43</v>
      </c>
      <c r="J171" s="17" t="s">
        <v>67</v>
      </c>
      <c r="K171" s="18"/>
      <c r="L171" s="17" t="s">
        <v>44</v>
      </c>
      <c r="N171" s="16">
        <v>456295.83789999998</v>
      </c>
      <c r="O171" s="16">
        <v>5332626.4270000001</v>
      </c>
      <c r="Q171" s="16" t="s">
        <v>159</v>
      </c>
      <c r="S171" s="16" t="s">
        <v>131</v>
      </c>
      <c r="T171" s="19" t="s">
        <v>96</v>
      </c>
    </row>
    <row r="172" spans="1:23" s="19" customFormat="1" x14ac:dyDescent="0.2">
      <c r="A172" s="1" t="s">
        <v>422</v>
      </c>
      <c r="B172" s="1" t="str">
        <f t="shared" si="5"/>
        <v>RS</v>
      </c>
      <c r="C172" s="1">
        <v>2</v>
      </c>
      <c r="D172" s="3" t="str">
        <f t="shared" si="6"/>
        <v>MA-RS-2</v>
      </c>
      <c r="E172" s="16" t="s">
        <v>423</v>
      </c>
      <c r="F172" s="1" t="str">
        <f t="shared" si="7"/>
        <v>Marlborough, road station</v>
      </c>
      <c r="G172" s="16" t="s">
        <v>34</v>
      </c>
      <c r="H172" s="16" t="s">
        <v>42</v>
      </c>
      <c r="I172" s="16" t="s">
        <v>43</v>
      </c>
      <c r="J172" s="17" t="s">
        <v>120</v>
      </c>
      <c r="K172" s="18"/>
      <c r="L172" s="17" t="s">
        <v>45</v>
      </c>
      <c r="N172" s="16">
        <v>456295.83789999998</v>
      </c>
      <c r="O172" s="16">
        <v>5332626.4270000001</v>
      </c>
      <c r="Q172" s="16" t="s">
        <v>159</v>
      </c>
      <c r="S172" s="16" t="s">
        <v>131</v>
      </c>
      <c r="T172" s="19" t="s">
        <v>96</v>
      </c>
    </row>
    <row r="173" spans="1:23" x14ac:dyDescent="0.2">
      <c r="A173" s="1" t="s">
        <v>424</v>
      </c>
      <c r="B173" s="1" t="str">
        <f t="shared" si="5"/>
        <v/>
      </c>
      <c r="C173" s="1">
        <v>1</v>
      </c>
      <c r="D173" s="3" t="str">
        <f t="shared" si="6"/>
        <v>MN--1</v>
      </c>
      <c r="E173" s="12" t="s">
        <v>425</v>
      </c>
      <c r="F173" s="1" t="str">
        <f t="shared" si="7"/>
        <v>Meander, bridge, party</v>
      </c>
      <c r="G173" s="12" t="s">
        <v>28</v>
      </c>
      <c r="H173" s="12"/>
      <c r="I173" s="12"/>
      <c r="J173" s="13" t="s">
        <v>109</v>
      </c>
      <c r="L173" s="13" t="s">
        <v>109</v>
      </c>
      <c r="N173" s="12"/>
      <c r="O173" s="12"/>
      <c r="Q173" s="12"/>
      <c r="S173" s="1" t="s">
        <v>30</v>
      </c>
      <c r="T173" s="1" t="s">
        <v>31</v>
      </c>
    </row>
    <row r="174" spans="1:23" s="19" customFormat="1" x14ac:dyDescent="0.2">
      <c r="A174" s="1" t="s">
        <v>426</v>
      </c>
      <c r="B174" s="1" t="str">
        <f t="shared" si="5"/>
        <v>PS</v>
      </c>
      <c r="C174" s="1">
        <v>1</v>
      </c>
      <c r="D174" s="3" t="str">
        <f t="shared" si="6"/>
        <v>ME-PS-1</v>
      </c>
      <c r="E174" s="14" t="s">
        <v>427</v>
      </c>
      <c r="F174" s="1" t="str">
        <f t="shared" si="7"/>
        <v>Mersey, probation station</v>
      </c>
      <c r="G174" s="14" t="s">
        <v>41</v>
      </c>
      <c r="H174" s="14" t="s">
        <v>236</v>
      </c>
      <c r="I174" s="14" t="s">
        <v>43</v>
      </c>
      <c r="J174" s="15">
        <v>1845</v>
      </c>
      <c r="K174" s="15" t="s">
        <v>78</v>
      </c>
      <c r="L174" s="15" t="s">
        <v>428</v>
      </c>
      <c r="M174" s="14" t="s">
        <v>379</v>
      </c>
      <c r="N174" s="14">
        <v>457820</v>
      </c>
      <c r="O174" s="14">
        <v>5416670</v>
      </c>
      <c r="P174" s="14" t="s">
        <v>429</v>
      </c>
      <c r="Q174" s="14" t="s">
        <v>60</v>
      </c>
      <c r="R174" s="14" t="s">
        <v>430</v>
      </c>
      <c r="S174" s="14" t="s">
        <v>431</v>
      </c>
      <c r="T174" s="14" t="s">
        <v>63</v>
      </c>
      <c r="U174" s="14"/>
      <c r="V174" s="14"/>
      <c r="W174" s="14"/>
    </row>
    <row r="175" spans="1:23" s="19" customFormat="1" x14ac:dyDescent="0.2">
      <c r="A175" s="1" t="s">
        <v>432</v>
      </c>
      <c r="B175" s="1" t="str">
        <f t="shared" si="5"/>
        <v>PW</v>
      </c>
      <c r="C175" s="1">
        <v>1</v>
      </c>
      <c r="D175" s="3" t="str">
        <f t="shared" si="6"/>
        <v>MI-PW-1</v>
      </c>
      <c r="E175" s="14" t="s">
        <v>433</v>
      </c>
      <c r="F175" s="1" t="str">
        <f t="shared" si="7"/>
        <v>Middle Arm, lime kilns, public works</v>
      </c>
      <c r="G175" s="14" t="s">
        <v>66</v>
      </c>
      <c r="H175" s="14" t="s">
        <v>434</v>
      </c>
      <c r="I175" s="14" t="s">
        <v>52</v>
      </c>
      <c r="J175" s="15" t="s">
        <v>435</v>
      </c>
      <c r="K175" s="15"/>
      <c r="L175" s="15" t="s">
        <v>436</v>
      </c>
      <c r="M175" s="14"/>
      <c r="N175" s="14">
        <v>486470</v>
      </c>
      <c r="O175" s="14">
        <v>5439310</v>
      </c>
      <c r="P175" s="14" t="s">
        <v>146</v>
      </c>
      <c r="Q175" s="14" t="s">
        <v>60</v>
      </c>
      <c r="R175" s="14"/>
      <c r="S175" s="14" t="s">
        <v>437</v>
      </c>
      <c r="T175" s="14" t="s">
        <v>63</v>
      </c>
      <c r="U175" s="14"/>
      <c r="V175" s="14"/>
      <c r="W175" s="14"/>
    </row>
    <row r="176" spans="1:23" s="19" customFormat="1" x14ac:dyDescent="0.2">
      <c r="A176" s="1" t="s">
        <v>438</v>
      </c>
      <c r="B176" s="1" t="str">
        <f t="shared" si="5"/>
        <v>PW</v>
      </c>
      <c r="C176" s="1">
        <v>1</v>
      </c>
      <c r="D176" s="3" t="str">
        <f t="shared" si="6"/>
        <v>MO-PW-1</v>
      </c>
      <c r="E176" s="14" t="s">
        <v>439</v>
      </c>
      <c r="F176" s="1" t="str">
        <f t="shared" si="7"/>
        <v>Morven, public works</v>
      </c>
      <c r="G176" s="14" t="s">
        <v>66</v>
      </c>
      <c r="H176" s="14" t="s">
        <v>348</v>
      </c>
      <c r="I176" s="14" t="s">
        <v>52</v>
      </c>
      <c r="J176" s="15" t="s">
        <v>35</v>
      </c>
      <c r="K176" s="15"/>
      <c r="L176" s="15" t="s">
        <v>124</v>
      </c>
      <c r="M176" s="14"/>
      <c r="N176" s="14">
        <v>518760</v>
      </c>
      <c r="O176" s="14">
        <v>5399770</v>
      </c>
      <c r="P176" s="14" t="s">
        <v>146</v>
      </c>
      <c r="Q176" s="14" t="s">
        <v>47</v>
      </c>
      <c r="R176" s="14" t="s">
        <v>440</v>
      </c>
      <c r="S176" s="14" t="s">
        <v>441</v>
      </c>
      <c r="T176" s="14" t="s">
        <v>63</v>
      </c>
      <c r="U176" s="14"/>
      <c r="V176" s="14"/>
      <c r="W176" s="14"/>
    </row>
    <row r="177" spans="1:23" s="19" customFormat="1" x14ac:dyDescent="0.2">
      <c r="A177" s="1" t="s">
        <v>442</v>
      </c>
      <c r="B177" s="1" t="str">
        <f t="shared" si="5"/>
        <v>RS</v>
      </c>
      <c r="C177" s="1">
        <v>1</v>
      </c>
      <c r="D177" s="3" t="str">
        <f t="shared" si="6"/>
        <v>MD-RS-1</v>
      </c>
      <c r="E177" s="14" t="s">
        <v>443</v>
      </c>
      <c r="F177" s="1" t="str">
        <f t="shared" si="7"/>
        <v>Mount Direction, road station</v>
      </c>
      <c r="G177" s="14" t="s">
        <v>34</v>
      </c>
      <c r="H177" s="14" t="s">
        <v>51</v>
      </c>
      <c r="I177" s="14" t="s">
        <v>200</v>
      </c>
      <c r="J177" s="15" t="s">
        <v>36</v>
      </c>
      <c r="K177" s="15"/>
      <c r="L177" s="15" t="s">
        <v>125</v>
      </c>
      <c r="M177" s="14"/>
      <c r="N177" s="14">
        <v>503050</v>
      </c>
      <c r="O177" s="14">
        <v>5431130</v>
      </c>
      <c r="P177" s="14" t="s">
        <v>429</v>
      </c>
      <c r="Q177" s="14" t="s">
        <v>60</v>
      </c>
      <c r="R177" s="14" t="s">
        <v>444</v>
      </c>
      <c r="S177" s="14" t="s">
        <v>445</v>
      </c>
      <c r="T177" s="14" t="s">
        <v>446</v>
      </c>
      <c r="U177" s="14"/>
      <c r="V177" s="14"/>
      <c r="W177" s="14"/>
    </row>
    <row r="178" spans="1:23" x14ac:dyDescent="0.2">
      <c r="A178" s="1" t="s">
        <v>447</v>
      </c>
      <c r="B178" s="1" t="str">
        <f t="shared" si="5"/>
        <v>RS</v>
      </c>
      <c r="C178" s="1">
        <v>1</v>
      </c>
      <c r="D178" s="3" t="str">
        <f t="shared" si="6"/>
        <v>MP-RS-1</v>
      </c>
      <c r="E178" s="1" t="s">
        <v>448</v>
      </c>
      <c r="F178" s="1" t="str">
        <f t="shared" si="7"/>
        <v>Muddy Plains, road station</v>
      </c>
      <c r="G178" s="1" t="s">
        <v>34</v>
      </c>
      <c r="J178" s="4" t="s">
        <v>35</v>
      </c>
      <c r="L178" s="4" t="s">
        <v>35</v>
      </c>
      <c r="S178" s="1" t="s">
        <v>30</v>
      </c>
      <c r="T178" s="1" t="s">
        <v>31</v>
      </c>
    </row>
    <row r="179" spans="1:23" x14ac:dyDescent="0.2">
      <c r="A179" s="1" t="s">
        <v>449</v>
      </c>
      <c r="B179" s="1" t="str">
        <f t="shared" si="5"/>
        <v>CG</v>
      </c>
      <c r="C179" s="1">
        <v>1</v>
      </c>
      <c r="D179" s="3" t="str">
        <f t="shared" si="6"/>
        <v>NN-CG-1</v>
      </c>
      <c r="E179" s="1" t="s">
        <v>450</v>
      </c>
      <c r="F179" s="1" t="str">
        <f t="shared" si="7"/>
        <v>New Norfolk, chain gang</v>
      </c>
      <c r="G179" s="1" t="s">
        <v>123</v>
      </c>
      <c r="J179" s="4" t="s">
        <v>70</v>
      </c>
      <c r="L179" s="4" t="s">
        <v>70</v>
      </c>
      <c r="S179" s="1" t="s">
        <v>30</v>
      </c>
      <c r="T179" s="1" t="s">
        <v>31</v>
      </c>
    </row>
    <row r="180" spans="1:23" x14ac:dyDescent="0.2">
      <c r="A180" s="1" t="s">
        <v>449</v>
      </c>
      <c r="B180" s="1" t="str">
        <f t="shared" si="5"/>
        <v>AP</v>
      </c>
      <c r="C180" s="1">
        <v>1</v>
      </c>
      <c r="D180" s="3" t="str">
        <f t="shared" si="6"/>
        <v>NN-AP-1</v>
      </c>
      <c r="E180" s="1" t="s">
        <v>450</v>
      </c>
      <c r="F180" s="1" t="str">
        <f t="shared" si="7"/>
        <v>New Norfolk, assignable party</v>
      </c>
      <c r="G180" s="1" t="s">
        <v>451</v>
      </c>
      <c r="J180" s="4" t="s">
        <v>86</v>
      </c>
      <c r="L180" s="4" t="s">
        <v>173</v>
      </c>
      <c r="S180" s="1" t="s">
        <v>30</v>
      </c>
      <c r="T180" s="1" t="s">
        <v>31</v>
      </c>
    </row>
    <row r="181" spans="1:23" x14ac:dyDescent="0.2">
      <c r="A181" s="1" t="s">
        <v>449</v>
      </c>
      <c r="B181" s="1" t="str">
        <f t="shared" si="5"/>
        <v>PW</v>
      </c>
      <c r="C181" s="1">
        <v>2</v>
      </c>
      <c r="D181" s="3" t="str">
        <f t="shared" si="6"/>
        <v>NN-PW-2</v>
      </c>
      <c r="E181" s="1" t="s">
        <v>450</v>
      </c>
      <c r="F181" s="1" t="str">
        <f t="shared" si="7"/>
        <v>New Norfolk, public works</v>
      </c>
      <c r="G181" s="1" t="s">
        <v>66</v>
      </c>
      <c r="J181" s="4" t="s">
        <v>112</v>
      </c>
      <c r="L181" s="4" t="s">
        <v>86</v>
      </c>
      <c r="S181" s="1" t="s">
        <v>30</v>
      </c>
      <c r="T181" s="1" t="s">
        <v>31</v>
      </c>
    </row>
    <row r="182" spans="1:23" s="19" customFormat="1" x14ac:dyDescent="0.2">
      <c r="A182" s="1" t="s">
        <v>449</v>
      </c>
      <c r="B182" s="1" t="str">
        <f t="shared" si="5"/>
        <v>ID</v>
      </c>
      <c r="C182" s="1">
        <v>1</v>
      </c>
      <c r="D182" s="3" t="str">
        <f t="shared" si="6"/>
        <v>NN-ID-1</v>
      </c>
      <c r="E182" s="16" t="s">
        <v>452</v>
      </c>
      <c r="F182" s="1" t="str">
        <f t="shared" si="7"/>
        <v>New Norfolk, hospital and invalid depot, invalid depot</v>
      </c>
      <c r="G182" s="16" t="s">
        <v>316</v>
      </c>
      <c r="H182" s="16" t="s">
        <v>42</v>
      </c>
      <c r="I182" s="16" t="s">
        <v>43</v>
      </c>
      <c r="J182" s="17" t="s">
        <v>81</v>
      </c>
      <c r="K182" s="18"/>
      <c r="L182" s="17" t="s">
        <v>220</v>
      </c>
      <c r="N182" s="16">
        <v>505160.91499999998</v>
      </c>
      <c r="O182" s="16">
        <v>5263075.9179999996</v>
      </c>
      <c r="Q182" s="16" t="s">
        <v>47</v>
      </c>
      <c r="S182" s="16" t="s">
        <v>116</v>
      </c>
      <c r="T182" s="19" t="s">
        <v>96</v>
      </c>
    </row>
    <row r="183" spans="1:23" s="19" customFormat="1" x14ac:dyDescent="0.2">
      <c r="A183" s="1" t="s">
        <v>449</v>
      </c>
      <c r="B183" s="1" t="str">
        <f t="shared" si="5"/>
        <v>PW</v>
      </c>
      <c r="C183" s="1">
        <v>1</v>
      </c>
      <c r="D183" s="3" t="str">
        <f t="shared" si="6"/>
        <v>NN-PW-1</v>
      </c>
      <c r="E183" s="16" t="s">
        <v>453</v>
      </c>
      <c r="F183" s="1" t="str">
        <f t="shared" si="7"/>
        <v>New Norfolk, Royal Engineer depot, public works</v>
      </c>
      <c r="G183" s="16" t="s">
        <v>66</v>
      </c>
      <c r="H183" s="16" t="s">
        <v>454</v>
      </c>
      <c r="I183" s="16" t="s">
        <v>43</v>
      </c>
      <c r="J183" s="17" t="s">
        <v>44</v>
      </c>
      <c r="K183" s="18"/>
      <c r="L183" s="17" t="s">
        <v>99</v>
      </c>
      <c r="M183" s="19" t="s">
        <v>412</v>
      </c>
      <c r="N183" s="16">
        <v>505158.21240000002</v>
      </c>
      <c r="O183" s="16">
        <v>5263073.2149999999</v>
      </c>
      <c r="Q183" s="16" t="s">
        <v>47</v>
      </c>
      <c r="S183" s="16" t="s">
        <v>48</v>
      </c>
      <c r="T183" s="19" t="s">
        <v>96</v>
      </c>
    </row>
    <row r="184" spans="1:23" x14ac:dyDescent="0.2">
      <c r="A184" s="1" t="s">
        <v>455</v>
      </c>
      <c r="B184" s="1" t="str">
        <f t="shared" si="5"/>
        <v>CG</v>
      </c>
      <c r="C184" s="1">
        <v>1</v>
      </c>
      <c r="D184" s="3" t="str">
        <f t="shared" si="6"/>
        <v>NT-CG-1</v>
      </c>
      <c r="E184" s="12" t="s">
        <v>456</v>
      </c>
      <c r="F184" s="1" t="str">
        <f t="shared" si="7"/>
        <v>New Town, hulk, chain gang</v>
      </c>
      <c r="G184" s="12" t="s">
        <v>123</v>
      </c>
      <c r="H184" s="12"/>
      <c r="I184" s="12"/>
      <c r="J184" s="13" t="s">
        <v>36</v>
      </c>
      <c r="L184" s="13" t="s">
        <v>53</v>
      </c>
      <c r="N184" s="12"/>
      <c r="O184" s="12"/>
      <c r="Q184" s="12"/>
      <c r="S184" s="1" t="s">
        <v>30</v>
      </c>
      <c r="T184" s="1" t="s">
        <v>31</v>
      </c>
    </row>
    <row r="185" spans="1:23" x14ac:dyDescent="0.2">
      <c r="A185" s="1" t="s">
        <v>455</v>
      </c>
      <c r="B185" s="1" t="str">
        <f t="shared" si="5"/>
        <v>PW</v>
      </c>
      <c r="C185" s="1">
        <v>1</v>
      </c>
      <c r="D185" s="3" t="str">
        <f t="shared" si="6"/>
        <v>NT-PW-1</v>
      </c>
      <c r="E185" s="12" t="s">
        <v>457</v>
      </c>
      <c r="F185" s="1" t="str">
        <f t="shared" si="7"/>
        <v>New Town, farm, public works</v>
      </c>
      <c r="G185" s="12" t="s">
        <v>66</v>
      </c>
      <c r="H185" s="12"/>
      <c r="I185" s="12"/>
      <c r="J185" s="13" t="s">
        <v>458</v>
      </c>
      <c r="L185" s="13" t="s">
        <v>278</v>
      </c>
      <c r="N185" s="12"/>
      <c r="O185" s="12"/>
      <c r="Q185" s="12"/>
      <c r="S185" s="1" t="s">
        <v>30</v>
      </c>
      <c r="T185" s="1" t="s">
        <v>31</v>
      </c>
    </row>
    <row r="186" spans="1:23" s="19" customFormat="1" x14ac:dyDescent="0.2">
      <c r="A186" s="1" t="s">
        <v>455</v>
      </c>
      <c r="B186" s="1" t="str">
        <f t="shared" si="5"/>
        <v>HD</v>
      </c>
      <c r="C186" s="1">
        <v>1</v>
      </c>
      <c r="D186" s="3" t="str">
        <f t="shared" si="6"/>
        <v>NT-HD-1</v>
      </c>
      <c r="E186" s="16" t="s">
        <v>457</v>
      </c>
      <c r="F186" s="1" t="str">
        <f t="shared" si="7"/>
        <v>New Town, farm, hiring depot</v>
      </c>
      <c r="G186" s="16" t="s">
        <v>75</v>
      </c>
      <c r="H186" s="16" t="s">
        <v>42</v>
      </c>
      <c r="I186" s="16" t="s">
        <v>43</v>
      </c>
      <c r="J186" s="17" t="s">
        <v>125</v>
      </c>
      <c r="K186" s="18"/>
      <c r="L186" s="17" t="s">
        <v>135</v>
      </c>
      <c r="N186" s="16">
        <v>524968.01359999995</v>
      </c>
      <c r="O186" s="16">
        <v>5254795.2589999996</v>
      </c>
      <c r="Q186" s="16" t="s">
        <v>47</v>
      </c>
      <c r="S186" s="16" t="s">
        <v>95</v>
      </c>
      <c r="T186" s="19" t="s">
        <v>96</v>
      </c>
    </row>
    <row r="187" spans="1:23" x14ac:dyDescent="0.2">
      <c r="A187" s="1" t="s">
        <v>455</v>
      </c>
      <c r="B187" s="1" t="str">
        <f t="shared" si="5"/>
        <v>RS</v>
      </c>
      <c r="C187" s="1">
        <v>1</v>
      </c>
      <c r="D187" s="3" t="str">
        <f t="shared" si="6"/>
        <v>NT-RS-1</v>
      </c>
      <c r="E187" s="12" t="s">
        <v>459</v>
      </c>
      <c r="F187" s="1" t="str">
        <f t="shared" si="7"/>
        <v>New Town, road station</v>
      </c>
      <c r="G187" s="12" t="s">
        <v>34</v>
      </c>
      <c r="H187" s="12"/>
      <c r="I187" s="12"/>
      <c r="J187" s="13" t="s">
        <v>91</v>
      </c>
      <c r="L187" s="13" t="s">
        <v>99</v>
      </c>
      <c r="N187" s="12"/>
      <c r="O187" s="12"/>
      <c r="Q187" s="12"/>
      <c r="S187" s="1" t="s">
        <v>30</v>
      </c>
      <c r="T187" s="1" t="s">
        <v>31</v>
      </c>
    </row>
    <row r="188" spans="1:23" x14ac:dyDescent="0.2">
      <c r="A188" s="1" t="s">
        <v>455</v>
      </c>
      <c r="B188" s="1" t="str">
        <f t="shared" si="5"/>
        <v>FF</v>
      </c>
      <c r="C188" s="1">
        <v>1</v>
      </c>
      <c r="D188" s="3" t="str">
        <f t="shared" si="6"/>
        <v>NT-FF-1</v>
      </c>
      <c r="E188" s="12" t="s">
        <v>459</v>
      </c>
      <c r="F188" s="1" t="str">
        <f t="shared" si="7"/>
        <v>New Town, female factory</v>
      </c>
      <c r="G188" s="12" t="s">
        <v>246</v>
      </c>
      <c r="H188" s="12"/>
      <c r="I188" s="12"/>
      <c r="J188" s="13" t="s">
        <v>71</v>
      </c>
      <c r="L188" s="13" t="s">
        <v>29</v>
      </c>
      <c r="N188" s="12"/>
      <c r="O188" s="12"/>
      <c r="Q188" s="12"/>
      <c r="S188" s="1" t="s">
        <v>30</v>
      </c>
      <c r="T188" s="1" t="s">
        <v>31</v>
      </c>
    </row>
    <row r="189" spans="1:23" s="19" customFormat="1" x14ac:dyDescent="0.2">
      <c r="A189" s="1" t="s">
        <v>455</v>
      </c>
      <c r="B189" s="1" t="str">
        <f t="shared" si="5"/>
        <v>RS</v>
      </c>
      <c r="C189" s="1">
        <v>2</v>
      </c>
      <c r="D189" s="3" t="str">
        <f t="shared" si="6"/>
        <v>NT-RS-2</v>
      </c>
      <c r="E189" s="16" t="s">
        <v>459</v>
      </c>
      <c r="F189" s="1" t="str">
        <f t="shared" si="7"/>
        <v>New Town, road station</v>
      </c>
      <c r="G189" s="16" t="s">
        <v>34</v>
      </c>
      <c r="H189" s="16" t="s">
        <v>51</v>
      </c>
      <c r="I189" s="16" t="s">
        <v>52</v>
      </c>
      <c r="J189" s="17" t="s">
        <v>124</v>
      </c>
      <c r="K189" s="18"/>
      <c r="L189" s="17" t="s">
        <v>44</v>
      </c>
      <c r="N189" s="16">
        <v>524968.01359999995</v>
      </c>
      <c r="O189" s="16">
        <v>5254795.2589999996</v>
      </c>
      <c r="Q189" s="16" t="s">
        <v>47</v>
      </c>
      <c r="S189" s="16" t="s">
        <v>55</v>
      </c>
      <c r="T189" s="19" t="s">
        <v>96</v>
      </c>
    </row>
    <row r="190" spans="1:23" s="19" customFormat="1" x14ac:dyDescent="0.2">
      <c r="A190" s="1" t="s">
        <v>460</v>
      </c>
      <c r="B190" s="1" t="str">
        <f t="shared" ref="B190:B260" si="8">IF(ISNUMBER(SEARCH("road station",$G190)),"RS",IF(ISNUMBER(SEARCH("probation station*",$G190)),"PS",IF(ISNUMBER(SEARCH("hiring depot",$G190)),"HD",IF(ISNUMBER(SEARCH("female factory",$G190)),"FF",IF(ISNUMBER(SEARCH("invalid depot",$G190)),"ID",IF(ISNUMBER(SEARCH("reformatory",$G190)),"RF",IF(ISNUMBER(SEARCH("chain gang",$G190)),"CG",IF(ISNUMBER(SEARCH("road/bridge station",$G190)),"BS",IF(ISNUMBER(SEARCH("public works",$G190)),"PW",IF(ISNUMBER(SEARCH("punishment station",$G190)),"PU",IF(ISNUMBER(SEARCH("penal station",$G190)),"PE",IF(ISNUMBER(SEARCH("private",$G190)),"PV",IF(ISNUMBER(SEARCH("nursery",$G190)),"NU",IF(ISNUMBER(SEARCH("bridge station",$G190)),"BS",IF(ISNUMBER(SEARCH("house of correction",$G190)),"HC",IF(ISNUMBER(SEARCH("prisoners' barracks",$G190)),"PB",IF(ISNUMBER(SEARCH("assignable party",$G190)),"AP",IF(ISNUMBER(SEARCH("gaol gang",$G190)),"GG",""))))))))))))))))))</f>
        <v>PS</v>
      </c>
      <c r="C190" s="1">
        <v>1</v>
      </c>
      <c r="D190" s="3" t="str">
        <f t="shared" si="6"/>
        <v>NR-PS-1</v>
      </c>
      <c r="E190" s="16" t="s">
        <v>461</v>
      </c>
      <c r="F190" s="1" t="str">
        <f t="shared" si="7"/>
        <v>Nicholl's Rivulet, probation station</v>
      </c>
      <c r="G190" s="16" t="s">
        <v>41</v>
      </c>
      <c r="H190" s="16" t="s">
        <v>42</v>
      </c>
      <c r="I190" s="16" t="s">
        <v>43</v>
      </c>
      <c r="J190" s="17" t="s">
        <v>87</v>
      </c>
      <c r="K190" s="18"/>
      <c r="L190" s="17" t="s">
        <v>77</v>
      </c>
      <c r="M190" s="19" t="s">
        <v>462</v>
      </c>
      <c r="N190" s="16">
        <v>512607.83270000003</v>
      </c>
      <c r="O190" s="16">
        <v>5224406.267</v>
      </c>
      <c r="Q190" s="16" t="s">
        <v>159</v>
      </c>
      <c r="S190" s="16" t="s">
        <v>48</v>
      </c>
      <c r="T190" s="19" t="s">
        <v>96</v>
      </c>
    </row>
    <row r="191" spans="1:23" s="19" customFormat="1" x14ac:dyDescent="0.2">
      <c r="A191" s="1" t="s">
        <v>463</v>
      </c>
      <c r="B191" s="1" t="str">
        <f t="shared" si="8"/>
        <v>BS</v>
      </c>
      <c r="C191" s="1">
        <v>1</v>
      </c>
      <c r="D191" s="3" t="str">
        <f t="shared" si="6"/>
        <v>NP-BS-1</v>
      </c>
      <c r="E191" s="14" t="s">
        <v>464</v>
      </c>
      <c r="F191" s="1" t="str">
        <f t="shared" si="7"/>
        <v>Norfolk Plains East, road/bridge station</v>
      </c>
      <c r="G191" s="14" t="s">
        <v>199</v>
      </c>
      <c r="H191" s="14" t="s">
        <v>51</v>
      </c>
      <c r="I191" s="14" t="s">
        <v>52</v>
      </c>
      <c r="J191" s="15" t="s">
        <v>86</v>
      </c>
      <c r="K191" s="15"/>
      <c r="L191" s="15" t="s">
        <v>465</v>
      </c>
      <c r="M191" s="14"/>
      <c r="N191" s="14">
        <v>510000</v>
      </c>
      <c r="O191" s="14">
        <v>5401150</v>
      </c>
      <c r="P191" s="14" t="s">
        <v>429</v>
      </c>
      <c r="Q191" s="14" t="s">
        <v>466</v>
      </c>
      <c r="R191" s="14" t="s">
        <v>467</v>
      </c>
      <c r="S191" s="14" t="s">
        <v>468</v>
      </c>
      <c r="T191" s="14" t="s">
        <v>63</v>
      </c>
      <c r="U191" s="14"/>
      <c r="V191" s="14"/>
      <c r="W191" s="14"/>
    </row>
    <row r="192" spans="1:23" x14ac:dyDescent="0.2">
      <c r="A192" s="1" t="s">
        <v>469</v>
      </c>
      <c r="B192" s="1" t="str">
        <f t="shared" si="8"/>
        <v>PW</v>
      </c>
      <c r="C192" s="1">
        <v>1</v>
      </c>
      <c r="D192" s="3" t="str">
        <f t="shared" si="6"/>
        <v>NW-PW-1</v>
      </c>
      <c r="E192" s="1" t="s">
        <v>470</v>
      </c>
      <c r="F192" s="1" t="str">
        <f t="shared" si="7"/>
        <v>North West Bay, public works</v>
      </c>
      <c r="G192" s="1" t="s">
        <v>66</v>
      </c>
      <c r="J192" s="4" t="s">
        <v>91</v>
      </c>
      <c r="L192" s="4" t="s">
        <v>70</v>
      </c>
      <c r="S192" s="1" t="s">
        <v>30</v>
      </c>
      <c r="T192" s="1" t="s">
        <v>31</v>
      </c>
    </row>
    <row r="193" spans="1:23" s="19" customFormat="1" x14ac:dyDescent="0.2">
      <c r="A193" s="1" t="s">
        <v>471</v>
      </c>
      <c r="B193" s="1" t="str">
        <f t="shared" si="8"/>
        <v>RS</v>
      </c>
      <c r="C193" s="1">
        <v>1</v>
      </c>
      <c r="D193" s="3" t="str">
        <f t="shared" si="6"/>
        <v>NO-RS-1</v>
      </c>
      <c r="E193" s="14" t="s">
        <v>472</v>
      </c>
      <c r="F193" s="1" t="str">
        <f t="shared" si="7"/>
        <v>Notman's, road station</v>
      </c>
      <c r="G193" s="14" t="s">
        <v>34</v>
      </c>
      <c r="H193" s="14" t="s">
        <v>473</v>
      </c>
      <c r="I193" s="14" t="s">
        <v>52</v>
      </c>
      <c r="J193" s="15">
        <v>1831</v>
      </c>
      <c r="K193" s="15" t="s">
        <v>228</v>
      </c>
      <c r="L193" s="15">
        <v>1835</v>
      </c>
      <c r="M193" s="14" t="s">
        <v>227</v>
      </c>
      <c r="N193" s="14">
        <v>514950</v>
      </c>
      <c r="O193" s="14">
        <v>5406000</v>
      </c>
      <c r="P193" s="14" t="s">
        <v>46</v>
      </c>
      <c r="Q193" s="14" t="s">
        <v>350</v>
      </c>
      <c r="R193" s="14" t="s">
        <v>474</v>
      </c>
      <c r="S193" s="14" t="s">
        <v>475</v>
      </c>
      <c r="T193" s="14" t="s">
        <v>63</v>
      </c>
      <c r="U193" s="14"/>
      <c r="V193" s="14"/>
      <c r="W193" s="14"/>
    </row>
    <row r="194" spans="1:23" x14ac:dyDescent="0.2">
      <c r="A194" s="1" t="s">
        <v>476</v>
      </c>
      <c r="B194" s="1" t="str">
        <f t="shared" si="8"/>
        <v>AP</v>
      </c>
      <c r="C194" s="1">
        <v>1</v>
      </c>
      <c r="D194" s="3" t="str">
        <f t="shared" si="6"/>
        <v>OA-AP-1</v>
      </c>
      <c r="E194" s="1" t="s">
        <v>477</v>
      </c>
      <c r="F194" s="1" t="str">
        <f t="shared" si="7"/>
        <v>Oatlands, assignable party</v>
      </c>
      <c r="G194" s="1" t="s">
        <v>451</v>
      </c>
      <c r="J194" s="4" t="s">
        <v>36</v>
      </c>
      <c r="L194" s="4" t="s">
        <v>67</v>
      </c>
      <c r="S194" s="1" t="s">
        <v>30</v>
      </c>
      <c r="T194" s="1" t="s">
        <v>31</v>
      </c>
    </row>
    <row r="195" spans="1:23" s="19" customFormat="1" x14ac:dyDescent="0.2">
      <c r="A195" s="1" t="s">
        <v>476</v>
      </c>
      <c r="B195" s="1" t="str">
        <f t="shared" si="8"/>
        <v>HD</v>
      </c>
      <c r="C195" s="1">
        <v>1</v>
      </c>
      <c r="D195" s="3" t="str">
        <f t="shared" si="6"/>
        <v>OA-HD-1</v>
      </c>
      <c r="E195" s="16" t="s">
        <v>477</v>
      </c>
      <c r="F195" s="1" t="str">
        <f t="shared" si="7"/>
        <v>Oatlands, hiring depot</v>
      </c>
      <c r="G195" s="16" t="s">
        <v>75</v>
      </c>
      <c r="H195" s="16" t="s">
        <v>42</v>
      </c>
      <c r="I195" s="16" t="s">
        <v>43</v>
      </c>
      <c r="J195" s="17" t="s">
        <v>53</v>
      </c>
      <c r="K195" s="18"/>
      <c r="L195" s="17" t="s">
        <v>120</v>
      </c>
      <c r="M195" s="17" t="s">
        <v>478</v>
      </c>
      <c r="N195" s="16">
        <v>530363.94189999998</v>
      </c>
      <c r="O195" s="16">
        <v>5316529.6289999997</v>
      </c>
      <c r="Q195" s="16" t="s">
        <v>47</v>
      </c>
      <c r="S195" s="16" t="s">
        <v>251</v>
      </c>
      <c r="T195" s="19" t="s">
        <v>96</v>
      </c>
    </row>
    <row r="196" spans="1:23" x14ac:dyDescent="0.2">
      <c r="A196" s="1" t="s">
        <v>476</v>
      </c>
      <c r="B196" s="1" t="str">
        <f t="shared" si="8"/>
        <v>GG</v>
      </c>
      <c r="C196" s="1">
        <v>1</v>
      </c>
      <c r="D196" s="3" t="str">
        <f t="shared" si="6"/>
        <v>OA-GG-1</v>
      </c>
      <c r="E196" s="12" t="s">
        <v>477</v>
      </c>
      <c r="F196" s="1" t="str">
        <f t="shared" si="7"/>
        <v>Oatlands, gaol gang</v>
      </c>
      <c r="G196" s="12" t="s">
        <v>479</v>
      </c>
      <c r="H196" s="12"/>
      <c r="I196" s="12"/>
      <c r="J196" s="13" t="s">
        <v>125</v>
      </c>
      <c r="L196" s="1">
        <v>1842</v>
      </c>
      <c r="M196" s="13"/>
      <c r="N196" s="12"/>
      <c r="O196" s="12"/>
      <c r="Q196" s="12"/>
      <c r="S196" s="1" t="s">
        <v>30</v>
      </c>
      <c r="T196" s="1" t="s">
        <v>31</v>
      </c>
    </row>
    <row r="197" spans="1:23" s="19" customFormat="1" x14ac:dyDescent="0.2">
      <c r="A197" s="1" t="s">
        <v>476</v>
      </c>
      <c r="B197" s="1" t="str">
        <f t="shared" si="8"/>
        <v>PS</v>
      </c>
      <c r="C197" s="1">
        <v>1</v>
      </c>
      <c r="D197" s="3" t="str">
        <f t="shared" si="6"/>
        <v>OA-PS-1</v>
      </c>
      <c r="E197" s="16" t="s">
        <v>477</v>
      </c>
      <c r="F197" s="1" t="str">
        <f t="shared" si="7"/>
        <v>Oatlands, probation station</v>
      </c>
      <c r="G197" s="16" t="s">
        <v>41</v>
      </c>
      <c r="H197" s="16" t="s">
        <v>42</v>
      </c>
      <c r="I197" s="16" t="s">
        <v>43</v>
      </c>
      <c r="J197" s="17" t="s">
        <v>77</v>
      </c>
      <c r="K197" s="18"/>
      <c r="L197" s="17" t="s">
        <v>81</v>
      </c>
      <c r="N197" s="16">
        <v>530363.94189999998</v>
      </c>
      <c r="O197" s="16">
        <v>5316529.6289999997</v>
      </c>
      <c r="Q197" s="16" t="s">
        <v>47</v>
      </c>
      <c r="S197" s="16" t="s">
        <v>55</v>
      </c>
      <c r="T197" s="19" t="s">
        <v>96</v>
      </c>
    </row>
    <row r="198" spans="1:23" s="19" customFormat="1" x14ac:dyDescent="0.2">
      <c r="A198" s="1" t="s">
        <v>476</v>
      </c>
      <c r="B198" s="1" t="str">
        <f t="shared" si="8"/>
        <v>CG</v>
      </c>
      <c r="C198" s="1">
        <v>1</v>
      </c>
      <c r="D198" s="3" t="str">
        <f t="shared" si="6"/>
        <v>OA-CG-1</v>
      </c>
      <c r="E198" s="16" t="s">
        <v>477</v>
      </c>
      <c r="F198" s="1" t="str">
        <f t="shared" si="7"/>
        <v>Oatlands, chain gang</v>
      </c>
      <c r="G198" s="16" t="s">
        <v>123</v>
      </c>
      <c r="H198" s="16" t="s">
        <v>51</v>
      </c>
      <c r="I198" s="16" t="s">
        <v>52</v>
      </c>
      <c r="J198" s="17" t="s">
        <v>71</v>
      </c>
      <c r="K198" s="18"/>
      <c r="L198" s="17" t="s">
        <v>53</v>
      </c>
      <c r="M198" s="17" t="s">
        <v>480</v>
      </c>
      <c r="N198" s="16">
        <v>530363.94189999998</v>
      </c>
      <c r="O198" s="16">
        <v>5316529.6289999997</v>
      </c>
      <c r="Q198" s="16" t="s">
        <v>47</v>
      </c>
      <c r="S198" s="16" t="s">
        <v>251</v>
      </c>
      <c r="T198" s="19" t="s">
        <v>96</v>
      </c>
    </row>
    <row r="199" spans="1:23" s="19" customFormat="1" x14ac:dyDescent="0.2">
      <c r="A199" s="1" t="s">
        <v>476</v>
      </c>
      <c r="B199" s="1" t="str">
        <f t="shared" si="8"/>
        <v>RS</v>
      </c>
      <c r="C199" s="1">
        <v>2</v>
      </c>
      <c r="D199" s="3" t="str">
        <f t="shared" si="6"/>
        <v>OA-RS-2</v>
      </c>
      <c r="E199" s="16" t="s">
        <v>477</v>
      </c>
      <c r="F199" s="1" t="str">
        <f t="shared" si="7"/>
        <v>Oatlands, road station</v>
      </c>
      <c r="G199" s="16" t="s">
        <v>34</v>
      </c>
      <c r="H199" s="16" t="s">
        <v>42</v>
      </c>
      <c r="I199" s="16" t="s">
        <v>43</v>
      </c>
      <c r="J199" s="17" t="s">
        <v>86</v>
      </c>
      <c r="K199" s="18"/>
      <c r="L199" s="17" t="s">
        <v>99</v>
      </c>
      <c r="N199" s="16">
        <v>530363.94189999998</v>
      </c>
      <c r="O199" s="16">
        <v>5316529.6289999997</v>
      </c>
      <c r="Q199" s="16" t="s">
        <v>47</v>
      </c>
      <c r="S199" s="16" t="s">
        <v>481</v>
      </c>
      <c r="T199" s="19" t="s">
        <v>96</v>
      </c>
    </row>
    <row r="200" spans="1:23" x14ac:dyDescent="0.2">
      <c r="A200" s="1" t="s">
        <v>476</v>
      </c>
      <c r="B200" s="1" t="str">
        <f t="shared" si="8"/>
        <v/>
      </c>
      <c r="D200" s="3" t="str">
        <f t="shared" si="6"/>
        <v>OA--</v>
      </c>
      <c r="E200" s="12" t="s">
        <v>482</v>
      </c>
      <c r="F200" s="1" t="str">
        <f t="shared" si="7"/>
        <v>Oatlands, Town Surveyor's, party</v>
      </c>
      <c r="G200" s="12" t="s">
        <v>28</v>
      </c>
      <c r="H200" s="12"/>
      <c r="I200" s="12"/>
      <c r="J200" s="13" t="s">
        <v>67</v>
      </c>
      <c r="L200" s="13" t="s">
        <v>77</v>
      </c>
      <c r="N200" s="12"/>
      <c r="O200" s="12"/>
      <c r="Q200" s="12"/>
      <c r="S200" s="1" t="s">
        <v>30</v>
      </c>
      <c r="T200" s="1" t="s">
        <v>31</v>
      </c>
    </row>
    <row r="201" spans="1:23" x14ac:dyDescent="0.2">
      <c r="A201" s="1" t="s">
        <v>483</v>
      </c>
      <c r="B201" s="1" t="str">
        <f t="shared" si="8"/>
        <v>PW</v>
      </c>
      <c r="C201" s="1">
        <v>1</v>
      </c>
      <c r="D201" s="3" t="str">
        <f t="shared" si="6"/>
        <v>OB-PW-1</v>
      </c>
      <c r="E201" s="12" t="s">
        <v>484</v>
      </c>
      <c r="F201" s="1" t="str">
        <f t="shared" si="7"/>
        <v>O'Brien's Bridge, public works</v>
      </c>
      <c r="G201" s="12" t="s">
        <v>66</v>
      </c>
      <c r="H201" s="12"/>
      <c r="I201" s="12"/>
      <c r="J201" s="13" t="s">
        <v>172</v>
      </c>
      <c r="L201" s="13" t="s">
        <v>172</v>
      </c>
      <c r="N201" s="12"/>
      <c r="O201" s="12"/>
      <c r="Q201" s="12"/>
      <c r="S201" s="1" t="s">
        <v>30</v>
      </c>
      <c r="T201" s="1" t="s">
        <v>31</v>
      </c>
    </row>
    <row r="202" spans="1:23" x14ac:dyDescent="0.2">
      <c r="A202" s="1" t="s">
        <v>485</v>
      </c>
      <c r="B202" s="1" t="str">
        <f t="shared" si="8"/>
        <v>BS</v>
      </c>
      <c r="C202" s="1">
        <v>1</v>
      </c>
      <c r="D202" s="3" t="str">
        <f t="shared" si="6"/>
        <v>OU-BS-1</v>
      </c>
      <c r="E202" s="12" t="s">
        <v>486</v>
      </c>
      <c r="F202" s="1" t="str">
        <f t="shared" si="7"/>
        <v>Ouse, bridge station</v>
      </c>
      <c r="G202" s="12" t="s">
        <v>153</v>
      </c>
      <c r="H202" s="12"/>
      <c r="I202" s="12"/>
      <c r="J202" s="13" t="s">
        <v>86</v>
      </c>
      <c r="L202" s="13" t="s">
        <v>86</v>
      </c>
      <c r="N202" s="12"/>
      <c r="O202" s="12"/>
      <c r="Q202" s="12"/>
      <c r="S202" s="1" t="s">
        <v>30</v>
      </c>
      <c r="T202" s="1" t="s">
        <v>31</v>
      </c>
    </row>
    <row r="203" spans="1:23" s="19" customFormat="1" x14ac:dyDescent="0.2">
      <c r="A203" s="1" t="s">
        <v>487</v>
      </c>
      <c r="B203" s="1" t="str">
        <f t="shared" si="8"/>
        <v>PS</v>
      </c>
      <c r="C203" s="1">
        <v>1</v>
      </c>
      <c r="D203" s="3" t="str">
        <f t="shared" si="6"/>
        <v>OC-PS-1</v>
      </c>
      <c r="E203" s="16" t="s">
        <v>488</v>
      </c>
      <c r="F203" s="1" t="str">
        <f t="shared" si="7"/>
        <v>Oyster Cove, probation station</v>
      </c>
      <c r="G203" s="16" t="s">
        <v>41</v>
      </c>
      <c r="H203" s="16" t="s">
        <v>42</v>
      </c>
      <c r="I203" s="16" t="s">
        <v>43</v>
      </c>
      <c r="J203" s="17" t="s">
        <v>67</v>
      </c>
      <c r="K203" s="18"/>
      <c r="L203" s="17" t="s">
        <v>81</v>
      </c>
      <c r="M203" s="17" t="s">
        <v>489</v>
      </c>
      <c r="N203" s="16">
        <v>520888.49180000002</v>
      </c>
      <c r="O203" s="16">
        <v>5227314.227</v>
      </c>
      <c r="Q203" s="16" t="s">
        <v>159</v>
      </c>
      <c r="S203" s="16" t="s">
        <v>48</v>
      </c>
      <c r="T203" s="19" t="s">
        <v>96</v>
      </c>
    </row>
    <row r="204" spans="1:23" s="19" customFormat="1" x14ac:dyDescent="0.2">
      <c r="A204" s="1" t="s">
        <v>490</v>
      </c>
      <c r="B204" s="1" t="str">
        <f t="shared" si="8"/>
        <v>HD</v>
      </c>
      <c r="C204" s="1">
        <v>1</v>
      </c>
      <c r="D204" s="3" t="str">
        <f t="shared" si="6"/>
        <v>PS-HD-1</v>
      </c>
      <c r="E204" s="16" t="s">
        <v>491</v>
      </c>
      <c r="F204" s="1" t="str">
        <f t="shared" si="7"/>
        <v>Parson's Pass, hiring depot</v>
      </c>
      <c r="G204" s="16" t="s">
        <v>75</v>
      </c>
      <c r="H204" s="16" t="s">
        <v>42</v>
      </c>
      <c r="I204" s="16" t="s">
        <v>76</v>
      </c>
      <c r="J204" s="17" t="s">
        <v>77</v>
      </c>
      <c r="K204" s="18"/>
      <c r="L204" s="17" t="s">
        <v>120</v>
      </c>
      <c r="M204" s="17" t="s">
        <v>492</v>
      </c>
      <c r="N204" s="16">
        <v>553120.63280000002</v>
      </c>
      <c r="O204" s="16">
        <v>5281707.4009999996</v>
      </c>
      <c r="Q204" s="16" t="s">
        <v>79</v>
      </c>
      <c r="S204" s="16" t="s">
        <v>116</v>
      </c>
      <c r="T204" s="19" t="s">
        <v>96</v>
      </c>
    </row>
    <row r="205" spans="1:23" s="19" customFormat="1" x14ac:dyDescent="0.2">
      <c r="A205" s="1" t="s">
        <v>490</v>
      </c>
      <c r="B205" s="1" t="str">
        <f t="shared" si="8"/>
        <v>PS</v>
      </c>
      <c r="C205" s="1">
        <v>1</v>
      </c>
      <c r="D205" s="3" t="str">
        <f t="shared" si="6"/>
        <v>PS-PS-1</v>
      </c>
      <c r="E205" s="16" t="s">
        <v>491</v>
      </c>
      <c r="F205" s="1" t="str">
        <f t="shared" si="7"/>
        <v>Parson's Pass, probation station</v>
      </c>
      <c r="G205" s="16" t="s">
        <v>41</v>
      </c>
      <c r="H205" s="16" t="s">
        <v>42</v>
      </c>
      <c r="I205" s="16" t="s">
        <v>76</v>
      </c>
      <c r="J205" s="17" t="s">
        <v>87</v>
      </c>
      <c r="K205" s="18"/>
      <c r="L205" s="17" t="s">
        <v>77</v>
      </c>
      <c r="N205" s="16">
        <v>553120.63280000002</v>
      </c>
      <c r="O205" s="16">
        <v>5281707.4009999996</v>
      </c>
      <c r="Q205" s="16" t="s">
        <v>79</v>
      </c>
      <c r="S205" s="16" t="s">
        <v>48</v>
      </c>
      <c r="T205" s="19" t="s">
        <v>96</v>
      </c>
    </row>
    <row r="206" spans="1:23" s="19" customFormat="1" x14ac:dyDescent="0.2">
      <c r="A206" s="1" t="s">
        <v>490</v>
      </c>
      <c r="B206" s="1" t="str">
        <f t="shared" si="8"/>
        <v>RS</v>
      </c>
      <c r="C206" s="1">
        <v>1</v>
      </c>
      <c r="D206" s="3" t="str">
        <f t="shared" si="6"/>
        <v>PS-RS-1</v>
      </c>
      <c r="E206" s="16" t="s">
        <v>491</v>
      </c>
      <c r="F206" s="1" t="str">
        <f t="shared" si="7"/>
        <v>Parson's Pass, road station</v>
      </c>
      <c r="G206" s="16" t="s">
        <v>34</v>
      </c>
      <c r="H206" s="16" t="s">
        <v>42</v>
      </c>
      <c r="I206" s="16" t="s">
        <v>76</v>
      </c>
      <c r="J206" s="17" t="s">
        <v>44</v>
      </c>
      <c r="K206" s="18"/>
      <c r="L206" s="17" t="s">
        <v>87</v>
      </c>
      <c r="N206" s="16">
        <v>553120.63280000002</v>
      </c>
      <c r="O206" s="16">
        <v>5281707.4009999996</v>
      </c>
      <c r="Q206" s="16" t="s">
        <v>79</v>
      </c>
      <c r="S206" s="16" t="s">
        <v>48</v>
      </c>
      <c r="T206" s="19" t="s">
        <v>96</v>
      </c>
    </row>
    <row r="207" spans="1:23" x14ac:dyDescent="0.2">
      <c r="A207" s="1" t="s">
        <v>493</v>
      </c>
      <c r="B207" s="1" t="str">
        <f t="shared" si="8"/>
        <v>PW</v>
      </c>
      <c r="D207" s="3" t="str">
        <f t="shared" ref="D207:D269" si="9">_xlfn.CONCAT(A207,"-",B207,"-",C207)</f>
        <v>PE-PW-</v>
      </c>
      <c r="E207" s="12" t="s">
        <v>494</v>
      </c>
      <c r="F207" s="1" t="str">
        <f t="shared" ref="F207:F269" si="10">IF(E207="","",E207)&amp;IF(AND(E207&lt;&gt;"",G207&lt;&gt;""),", ","")&amp;IF(G207="","",G207)</f>
        <v>Perth, bridge, public works</v>
      </c>
      <c r="G207" s="12" t="s">
        <v>66</v>
      </c>
      <c r="H207" s="12"/>
      <c r="I207" s="12"/>
      <c r="J207" s="13" t="s">
        <v>265</v>
      </c>
      <c r="L207" s="13" t="s">
        <v>124</v>
      </c>
      <c r="N207" s="12"/>
      <c r="O207" s="12"/>
      <c r="Q207" s="12"/>
      <c r="S207" s="1" t="s">
        <v>30</v>
      </c>
      <c r="T207" s="1" t="s">
        <v>31</v>
      </c>
    </row>
    <row r="208" spans="1:23" s="19" customFormat="1" x14ac:dyDescent="0.2">
      <c r="A208" s="1" t="s">
        <v>493</v>
      </c>
      <c r="B208" s="1" t="str">
        <f t="shared" si="8"/>
        <v>HD</v>
      </c>
      <c r="C208" s="1">
        <v>1</v>
      </c>
      <c r="D208" s="3" t="str">
        <f t="shared" si="9"/>
        <v>PE-HD-1</v>
      </c>
      <c r="E208" s="16" t="s">
        <v>495</v>
      </c>
      <c r="F208" s="1" t="str">
        <f t="shared" si="10"/>
        <v>Perth, hiring depot</v>
      </c>
      <c r="G208" s="16" t="s">
        <v>75</v>
      </c>
      <c r="H208" s="16" t="s">
        <v>42</v>
      </c>
      <c r="I208" s="16" t="s">
        <v>43</v>
      </c>
      <c r="J208" s="17" t="s">
        <v>120</v>
      </c>
      <c r="K208" s="18"/>
      <c r="L208" s="17" t="s">
        <v>120</v>
      </c>
      <c r="N208" s="16">
        <v>514109.94410000002</v>
      </c>
      <c r="O208" s="16">
        <v>5397531.9349999996</v>
      </c>
      <c r="Q208" s="16" t="s">
        <v>47</v>
      </c>
      <c r="S208" s="16" t="s">
        <v>48</v>
      </c>
      <c r="T208" s="19" t="s">
        <v>96</v>
      </c>
    </row>
    <row r="209" spans="1:23" s="19" customFormat="1" x14ac:dyDescent="0.2">
      <c r="A209" s="1" t="s">
        <v>493</v>
      </c>
      <c r="B209" s="1" t="str">
        <f t="shared" si="8"/>
        <v>HD</v>
      </c>
      <c r="C209" s="1">
        <v>2</v>
      </c>
      <c r="D209" s="3" t="str">
        <f t="shared" si="9"/>
        <v>PE-HD-2</v>
      </c>
      <c r="E209" s="16" t="s">
        <v>495</v>
      </c>
      <c r="F209" s="1" t="str">
        <f t="shared" si="10"/>
        <v>Perth, hiring depot</v>
      </c>
      <c r="G209" s="16" t="s">
        <v>75</v>
      </c>
      <c r="H209" s="16" t="s">
        <v>42</v>
      </c>
      <c r="I209" s="16" t="s">
        <v>43</v>
      </c>
      <c r="J209" s="17" t="s">
        <v>180</v>
      </c>
      <c r="K209" s="18"/>
      <c r="L209" s="17" t="s">
        <v>180</v>
      </c>
      <c r="N209" s="16">
        <v>514109.94410000002</v>
      </c>
      <c r="O209" s="16">
        <v>5397531.9349999996</v>
      </c>
      <c r="Q209" s="16" t="s">
        <v>47</v>
      </c>
      <c r="S209" s="16" t="s">
        <v>48</v>
      </c>
      <c r="T209" s="19" t="s">
        <v>96</v>
      </c>
    </row>
    <row r="210" spans="1:23" s="19" customFormat="1" x14ac:dyDescent="0.2">
      <c r="A210" s="1" t="s">
        <v>493</v>
      </c>
      <c r="B210" s="1" t="str">
        <f t="shared" si="8"/>
        <v>PS</v>
      </c>
      <c r="C210" s="1">
        <v>1</v>
      </c>
      <c r="D210" s="3" t="str">
        <f t="shared" si="9"/>
        <v>PE-PS-1</v>
      </c>
      <c r="E210" s="14" t="s">
        <v>495</v>
      </c>
      <c r="F210" s="1" t="str">
        <f t="shared" si="10"/>
        <v>Perth, probation station</v>
      </c>
      <c r="G210" s="14" t="s">
        <v>41</v>
      </c>
      <c r="H210" s="14" t="s">
        <v>236</v>
      </c>
      <c r="I210" s="14" t="s">
        <v>43</v>
      </c>
      <c r="J210" s="15">
        <v>1842</v>
      </c>
      <c r="K210" s="15"/>
      <c r="L210" s="15" t="s">
        <v>87</v>
      </c>
      <c r="M210" s="17" t="s">
        <v>496</v>
      </c>
      <c r="N210" s="14">
        <v>515200</v>
      </c>
      <c r="O210" s="14">
        <v>5396900</v>
      </c>
      <c r="P210" s="14" t="s">
        <v>146</v>
      </c>
      <c r="Q210" s="14" t="s">
        <v>466</v>
      </c>
      <c r="R210" s="14" t="s">
        <v>497</v>
      </c>
      <c r="S210" s="14" t="s">
        <v>498</v>
      </c>
      <c r="T210" s="14" t="s">
        <v>63</v>
      </c>
      <c r="U210" s="14"/>
      <c r="V210" s="14"/>
      <c r="W210" s="14"/>
    </row>
    <row r="211" spans="1:23" s="19" customFormat="1" x14ac:dyDescent="0.2">
      <c r="A211" s="1" t="s">
        <v>493</v>
      </c>
      <c r="B211" s="1" t="str">
        <f t="shared" si="8"/>
        <v>RS</v>
      </c>
      <c r="C211" s="1">
        <v>1</v>
      </c>
      <c r="D211" s="3" t="str">
        <f t="shared" si="9"/>
        <v>PE-RS-1</v>
      </c>
      <c r="E211" s="14" t="s">
        <v>495</v>
      </c>
      <c r="F211" s="1" t="str">
        <f t="shared" si="10"/>
        <v>Perth, road station</v>
      </c>
      <c r="G211" s="14" t="s">
        <v>34</v>
      </c>
      <c r="H211" s="14" t="s">
        <v>370</v>
      </c>
      <c r="I211" s="14" t="s">
        <v>52</v>
      </c>
      <c r="J211" s="15">
        <v>1824</v>
      </c>
      <c r="K211" s="15" t="s">
        <v>499</v>
      </c>
      <c r="L211" s="15" t="s">
        <v>500</v>
      </c>
      <c r="M211" s="14"/>
      <c r="N211" s="14">
        <v>515200</v>
      </c>
      <c r="O211" s="14">
        <v>5396900</v>
      </c>
      <c r="P211" s="14" t="s">
        <v>372</v>
      </c>
      <c r="Q211" s="14" t="s">
        <v>60</v>
      </c>
      <c r="R211" s="14" t="s">
        <v>501</v>
      </c>
      <c r="S211" s="14" t="s">
        <v>502</v>
      </c>
      <c r="T211" s="14" t="s">
        <v>63</v>
      </c>
      <c r="U211" s="14"/>
      <c r="V211" s="14"/>
      <c r="W211" s="14"/>
    </row>
    <row r="212" spans="1:23" s="19" customFormat="1" x14ac:dyDescent="0.2">
      <c r="A212" s="1" t="s">
        <v>493</v>
      </c>
      <c r="B212" s="1" t="str">
        <f t="shared" si="8"/>
        <v>RS</v>
      </c>
      <c r="C212" s="1">
        <v>2</v>
      </c>
      <c r="D212" s="3" t="str">
        <f t="shared" si="9"/>
        <v>PE-RS-2</v>
      </c>
      <c r="E212" s="16" t="s">
        <v>495</v>
      </c>
      <c r="F212" s="1" t="str">
        <f t="shared" si="10"/>
        <v>Perth, road station</v>
      </c>
      <c r="G212" s="16" t="s">
        <v>34</v>
      </c>
      <c r="H212" s="16" t="s">
        <v>51</v>
      </c>
      <c r="I212" s="16" t="s">
        <v>43</v>
      </c>
      <c r="J212" s="17" t="s">
        <v>87</v>
      </c>
      <c r="K212" s="17" t="s">
        <v>340</v>
      </c>
      <c r="L212" s="19">
        <v>1855</v>
      </c>
      <c r="N212" s="16">
        <v>514109.94410000002</v>
      </c>
      <c r="O212" s="16">
        <v>5397531.9349999996</v>
      </c>
      <c r="Q212" s="16" t="s">
        <v>47</v>
      </c>
      <c r="S212" s="16" t="s">
        <v>48</v>
      </c>
      <c r="T212" s="19" t="s">
        <v>96</v>
      </c>
    </row>
    <row r="213" spans="1:23" s="19" customFormat="1" x14ac:dyDescent="0.2">
      <c r="A213" s="1" t="s">
        <v>493</v>
      </c>
      <c r="B213" s="1" t="str">
        <f t="shared" si="8"/>
        <v>CG</v>
      </c>
      <c r="C213" s="1">
        <v>1</v>
      </c>
      <c r="D213" s="3" t="str">
        <f t="shared" si="9"/>
        <v>PE-CG-1</v>
      </c>
      <c r="E213" s="14" t="s">
        <v>495</v>
      </c>
      <c r="F213" s="1" t="str">
        <f t="shared" si="10"/>
        <v>Perth, chain gang</v>
      </c>
      <c r="G213" s="14" t="s">
        <v>123</v>
      </c>
      <c r="H213" s="14" t="s">
        <v>51</v>
      </c>
      <c r="I213" s="14" t="s">
        <v>200</v>
      </c>
      <c r="J213" s="15" t="s">
        <v>70</v>
      </c>
      <c r="K213" s="15"/>
      <c r="L213" s="15" t="s">
        <v>53</v>
      </c>
      <c r="M213" s="17" t="s">
        <v>165</v>
      </c>
      <c r="N213" s="14">
        <v>515200</v>
      </c>
      <c r="O213" s="14">
        <v>5396900</v>
      </c>
      <c r="P213" s="14" t="s">
        <v>146</v>
      </c>
      <c r="Q213" s="14" t="s">
        <v>350</v>
      </c>
      <c r="R213" s="14" t="s">
        <v>503</v>
      </c>
      <c r="S213" s="14" t="s">
        <v>504</v>
      </c>
      <c r="T213" s="14" t="s">
        <v>63</v>
      </c>
      <c r="U213" s="14"/>
      <c r="V213" s="14"/>
      <c r="W213" s="14"/>
    </row>
    <row r="214" spans="1:23" s="19" customFormat="1" x14ac:dyDescent="0.2">
      <c r="A214" s="1" t="s">
        <v>505</v>
      </c>
      <c r="B214" s="1" t="str">
        <f t="shared" si="8"/>
        <v>RS</v>
      </c>
      <c r="C214" s="1">
        <v>1</v>
      </c>
      <c r="D214" s="3" t="str">
        <f t="shared" si="9"/>
        <v>PI-RS-1</v>
      </c>
      <c r="E214" s="16" t="s">
        <v>506</v>
      </c>
      <c r="F214" s="1" t="str">
        <f t="shared" si="10"/>
        <v>Picton, road station</v>
      </c>
      <c r="G214" s="16" t="s">
        <v>34</v>
      </c>
      <c r="H214" s="16" t="s">
        <v>51</v>
      </c>
      <c r="I214" s="16" t="s">
        <v>52</v>
      </c>
      <c r="J214" s="17" t="s">
        <v>86</v>
      </c>
      <c r="K214" s="18"/>
      <c r="L214" s="20">
        <v>1851</v>
      </c>
      <c r="M214" s="17"/>
      <c r="N214" s="16">
        <v>515019.87199999997</v>
      </c>
      <c r="O214" s="16">
        <v>5298022.7850000001</v>
      </c>
      <c r="Q214" s="16" t="s">
        <v>47</v>
      </c>
      <c r="S214" s="16" t="s">
        <v>251</v>
      </c>
      <c r="T214" s="19" t="s">
        <v>96</v>
      </c>
    </row>
    <row r="215" spans="1:23" s="19" customFormat="1" x14ac:dyDescent="0.2">
      <c r="A215" s="1" t="s">
        <v>507</v>
      </c>
      <c r="B215" s="1" t="str">
        <f t="shared" si="8"/>
        <v>PE</v>
      </c>
      <c r="C215" s="1">
        <v>1</v>
      </c>
      <c r="D215" s="3" t="str">
        <f t="shared" si="9"/>
        <v>PP-PE-1</v>
      </c>
      <c r="E215" s="16" t="s">
        <v>508</v>
      </c>
      <c r="F215" s="1" t="str">
        <f t="shared" si="10"/>
        <v>Point Puer, penal station</v>
      </c>
      <c r="G215" s="16" t="s">
        <v>170</v>
      </c>
      <c r="H215" s="16" t="s">
        <v>42</v>
      </c>
      <c r="I215" s="16" t="s">
        <v>43</v>
      </c>
      <c r="J215" s="17" t="s">
        <v>119</v>
      </c>
      <c r="K215" s="18"/>
      <c r="L215" s="17" t="s">
        <v>125</v>
      </c>
      <c r="N215" s="16">
        <v>570690.72080000001</v>
      </c>
      <c r="O215" s="16">
        <v>5221922.0109999999</v>
      </c>
      <c r="Q215" s="16" t="s">
        <v>159</v>
      </c>
      <c r="S215" s="16" t="s">
        <v>48</v>
      </c>
      <c r="T215" s="19" t="s">
        <v>96</v>
      </c>
    </row>
    <row r="216" spans="1:23" s="19" customFormat="1" x14ac:dyDescent="0.2">
      <c r="A216" s="1" t="s">
        <v>507</v>
      </c>
      <c r="B216" s="1" t="str">
        <f t="shared" si="8"/>
        <v>PS</v>
      </c>
      <c r="C216" s="1">
        <v>1</v>
      </c>
      <c r="D216" s="3" t="str">
        <f t="shared" si="9"/>
        <v>PP-PS-1</v>
      </c>
      <c r="E216" s="16" t="s">
        <v>508</v>
      </c>
      <c r="F216" s="1" t="str">
        <f t="shared" si="10"/>
        <v>Point Puer, probation station</v>
      </c>
      <c r="G216" s="16" t="s">
        <v>41</v>
      </c>
      <c r="H216" s="16" t="s">
        <v>42</v>
      </c>
      <c r="I216" s="16" t="s">
        <v>43</v>
      </c>
      <c r="J216" s="17" t="s">
        <v>125</v>
      </c>
      <c r="K216" s="18"/>
      <c r="L216" s="17" t="s">
        <v>120</v>
      </c>
      <c r="M216" s="17" t="s">
        <v>492</v>
      </c>
      <c r="N216" s="16">
        <v>570690.72080000001</v>
      </c>
      <c r="O216" s="16">
        <v>5221922.0109999999</v>
      </c>
      <c r="Q216" s="16" t="s">
        <v>159</v>
      </c>
      <c r="S216" s="16" t="s">
        <v>241</v>
      </c>
      <c r="T216" s="19" t="s">
        <v>96</v>
      </c>
    </row>
    <row r="217" spans="1:23" s="19" customFormat="1" x14ac:dyDescent="0.2">
      <c r="A217" s="1" t="s">
        <v>509</v>
      </c>
      <c r="B217" s="1" t="str">
        <f t="shared" si="8"/>
        <v>RS</v>
      </c>
      <c r="C217" s="1">
        <v>1</v>
      </c>
      <c r="D217" s="3" t="str">
        <f t="shared" si="9"/>
        <v>PO-RS-1</v>
      </c>
      <c r="E217" s="16" t="s">
        <v>510</v>
      </c>
      <c r="F217" s="1" t="str">
        <f t="shared" si="10"/>
        <v>Pontville, road station</v>
      </c>
      <c r="G217" s="16" t="s">
        <v>34</v>
      </c>
      <c r="H217" s="16" t="s">
        <v>51</v>
      </c>
      <c r="I217" s="16" t="s">
        <v>52</v>
      </c>
      <c r="J217" s="17" t="s">
        <v>53</v>
      </c>
      <c r="K217" s="18"/>
      <c r="L217" s="17" t="s">
        <v>99</v>
      </c>
      <c r="M217" s="17" t="s">
        <v>412</v>
      </c>
      <c r="N217" s="16">
        <v>521787.09460000001</v>
      </c>
      <c r="O217" s="16">
        <v>5274283.4550000001</v>
      </c>
      <c r="Q217" s="16" t="s">
        <v>47</v>
      </c>
      <c r="S217" s="16" t="s">
        <v>322</v>
      </c>
      <c r="T217" s="19" t="s">
        <v>96</v>
      </c>
    </row>
    <row r="218" spans="1:23" s="19" customFormat="1" x14ac:dyDescent="0.2">
      <c r="A218" s="1" t="s">
        <v>511</v>
      </c>
      <c r="B218" s="1" t="str">
        <f t="shared" si="8"/>
        <v>PE</v>
      </c>
      <c r="C218" s="1">
        <v>1</v>
      </c>
      <c r="D218" s="3" t="str">
        <f t="shared" si="9"/>
        <v>PA-PE-1</v>
      </c>
      <c r="E218" s="16" t="s">
        <v>512</v>
      </c>
      <c r="F218" s="1" t="str">
        <f t="shared" si="10"/>
        <v>Port Arthur, penal station</v>
      </c>
      <c r="G218" s="16" t="s">
        <v>170</v>
      </c>
      <c r="H218" s="16" t="s">
        <v>42</v>
      </c>
      <c r="I218" s="16" t="s">
        <v>43</v>
      </c>
      <c r="J218" s="17" t="s">
        <v>105</v>
      </c>
      <c r="K218" s="18"/>
      <c r="L218" s="17" t="s">
        <v>125</v>
      </c>
      <c r="N218" s="16">
        <v>569092.37910000002</v>
      </c>
      <c r="O218" s="16">
        <v>5222339.3020000001</v>
      </c>
      <c r="Q218" s="16" t="s">
        <v>159</v>
      </c>
      <c r="S218" s="16" t="s">
        <v>116</v>
      </c>
      <c r="T218" s="19" t="s">
        <v>96</v>
      </c>
    </row>
    <row r="219" spans="1:23" s="19" customFormat="1" x14ac:dyDescent="0.2">
      <c r="A219" s="1" t="s">
        <v>511</v>
      </c>
      <c r="B219" s="1" t="str">
        <f t="shared" si="8"/>
        <v>PE</v>
      </c>
      <c r="C219" s="1">
        <v>2</v>
      </c>
      <c r="D219" s="3" t="str">
        <f t="shared" si="9"/>
        <v>PA-PE-2</v>
      </c>
      <c r="E219" s="16" t="s">
        <v>512</v>
      </c>
      <c r="F219" s="1" t="str">
        <f t="shared" si="10"/>
        <v>Port Arthur, penal station</v>
      </c>
      <c r="G219" s="16" t="s">
        <v>170</v>
      </c>
      <c r="H219" s="16" t="s">
        <v>42</v>
      </c>
      <c r="I219" s="16" t="s">
        <v>43</v>
      </c>
      <c r="J219" s="17" t="s">
        <v>149</v>
      </c>
      <c r="K219" s="18"/>
      <c r="L219" s="17" t="s">
        <v>513</v>
      </c>
      <c r="N219" s="16">
        <v>569092.37910000002</v>
      </c>
      <c r="O219" s="16">
        <v>5222339.3020000001</v>
      </c>
      <c r="Q219" s="16" t="s">
        <v>159</v>
      </c>
      <c r="S219" s="16" t="s">
        <v>241</v>
      </c>
      <c r="T219" s="19" t="s">
        <v>96</v>
      </c>
    </row>
    <row r="220" spans="1:23" s="19" customFormat="1" x14ac:dyDescent="0.2">
      <c r="A220" s="1" t="s">
        <v>511</v>
      </c>
      <c r="B220" s="1" t="str">
        <f t="shared" si="8"/>
        <v>PE</v>
      </c>
      <c r="C220" s="1">
        <v>3</v>
      </c>
      <c r="D220" s="3" t="str">
        <f t="shared" si="9"/>
        <v>PA-PE-3</v>
      </c>
      <c r="E220" s="16" t="s">
        <v>512</v>
      </c>
      <c r="F220" s="1" t="str">
        <f t="shared" si="10"/>
        <v>Port Arthur, penal station</v>
      </c>
      <c r="G220" s="16" t="s">
        <v>170</v>
      </c>
      <c r="H220" s="16" t="s">
        <v>514</v>
      </c>
      <c r="I220" s="16" t="s">
        <v>52</v>
      </c>
      <c r="J220" s="17" t="s">
        <v>513</v>
      </c>
      <c r="K220" s="18"/>
      <c r="L220" s="17" t="s">
        <v>220</v>
      </c>
      <c r="N220" s="16">
        <v>569092.37910000002</v>
      </c>
      <c r="O220" s="16">
        <v>5222339.3020000001</v>
      </c>
      <c r="Q220" s="16" t="s">
        <v>159</v>
      </c>
      <c r="S220" s="16" t="s">
        <v>48</v>
      </c>
      <c r="T220" s="19" t="s">
        <v>96</v>
      </c>
    </row>
    <row r="221" spans="1:23" s="19" customFormat="1" x14ac:dyDescent="0.2">
      <c r="A221" s="1" t="s">
        <v>511</v>
      </c>
      <c r="B221" s="1" t="str">
        <f t="shared" si="8"/>
        <v>PS</v>
      </c>
      <c r="C221" s="1">
        <v>1</v>
      </c>
      <c r="D221" s="3" t="str">
        <f t="shared" si="9"/>
        <v>PA-PS-1</v>
      </c>
      <c r="E221" s="16" t="s">
        <v>512</v>
      </c>
      <c r="F221" s="1" t="str">
        <f t="shared" si="10"/>
        <v>Port Arthur, probation station</v>
      </c>
      <c r="G221" s="16" t="s">
        <v>41</v>
      </c>
      <c r="H221" s="16" t="s">
        <v>42</v>
      </c>
      <c r="I221" s="16" t="s">
        <v>43</v>
      </c>
      <c r="J221" s="17" t="s">
        <v>125</v>
      </c>
      <c r="K221" s="18"/>
      <c r="L221" s="17" t="s">
        <v>149</v>
      </c>
      <c r="N221" s="16">
        <v>569092.37910000002</v>
      </c>
      <c r="O221" s="16">
        <v>5222339.3020000001</v>
      </c>
      <c r="Q221" s="16" t="s">
        <v>159</v>
      </c>
      <c r="S221" s="16" t="s">
        <v>48</v>
      </c>
      <c r="T221" s="19" t="s">
        <v>96</v>
      </c>
    </row>
    <row r="222" spans="1:23" s="19" customFormat="1" x14ac:dyDescent="0.2">
      <c r="A222" s="1" t="s">
        <v>515</v>
      </c>
      <c r="B222" s="1" t="str">
        <f t="shared" si="8"/>
        <v>PS</v>
      </c>
      <c r="C222" s="1">
        <v>1</v>
      </c>
      <c r="D222" s="3" t="str">
        <f t="shared" si="9"/>
        <v>PC-PS-1</v>
      </c>
      <c r="E222" s="16" t="s">
        <v>516</v>
      </c>
      <c r="F222" s="1" t="str">
        <f t="shared" si="10"/>
        <v>Port Cygnet, probation station</v>
      </c>
      <c r="G222" s="16" t="s">
        <v>41</v>
      </c>
      <c r="H222" s="16" t="s">
        <v>42</v>
      </c>
      <c r="I222" s="16" t="s">
        <v>43</v>
      </c>
      <c r="J222" s="17" t="s">
        <v>87</v>
      </c>
      <c r="K222" s="18"/>
      <c r="L222" s="17" t="s">
        <v>81</v>
      </c>
      <c r="M222" s="17" t="s">
        <v>489</v>
      </c>
      <c r="N222" s="16">
        <v>506386.5282</v>
      </c>
      <c r="O222" s="16">
        <v>5221038.8710000003</v>
      </c>
      <c r="Q222" s="16" t="s">
        <v>159</v>
      </c>
      <c r="S222" s="16" t="s">
        <v>48</v>
      </c>
      <c r="T222" s="19" t="s">
        <v>96</v>
      </c>
    </row>
    <row r="223" spans="1:23" x14ac:dyDescent="0.2">
      <c r="A223" s="1" t="s">
        <v>517</v>
      </c>
      <c r="B223" s="1" t="str">
        <f t="shared" si="8"/>
        <v>PS</v>
      </c>
      <c r="C223" s="1">
        <v>1</v>
      </c>
      <c r="D223" s="3" t="str">
        <f t="shared" si="9"/>
        <v>PR-PS-1</v>
      </c>
      <c r="E223" s="12" t="s">
        <v>518</v>
      </c>
      <c r="F223" s="1" t="str">
        <f t="shared" si="10"/>
        <v>Prosser's Plains, probation station</v>
      </c>
      <c r="G223" s="12" t="s">
        <v>41</v>
      </c>
      <c r="H223" s="12"/>
      <c r="I223" s="12"/>
      <c r="J223" s="13" t="s">
        <v>44</v>
      </c>
      <c r="L223" s="13" t="s">
        <v>87</v>
      </c>
      <c r="M223" s="13"/>
      <c r="N223" s="12"/>
      <c r="O223" s="12"/>
      <c r="Q223" s="12"/>
      <c r="S223" s="1" t="s">
        <v>30</v>
      </c>
      <c r="T223" s="1" t="s">
        <v>31</v>
      </c>
    </row>
    <row r="224" spans="1:23" x14ac:dyDescent="0.2">
      <c r="A224" s="1" t="s">
        <v>519</v>
      </c>
      <c r="B224" s="1" t="str">
        <f t="shared" si="8"/>
        <v/>
      </c>
      <c r="D224" s="3" t="str">
        <f t="shared" si="9"/>
        <v>RN--</v>
      </c>
      <c r="E224" s="12" t="s">
        <v>520</v>
      </c>
      <c r="F224" s="1" t="str">
        <f t="shared" si="10"/>
        <v>Ralph's Bay Neck, party</v>
      </c>
      <c r="G224" s="12" t="s">
        <v>28</v>
      </c>
      <c r="H224" s="12"/>
      <c r="I224" s="12"/>
      <c r="J224" s="13" t="s">
        <v>105</v>
      </c>
      <c r="L224" s="13" t="s">
        <v>521</v>
      </c>
      <c r="M224" s="13"/>
      <c r="N224" s="12"/>
      <c r="O224" s="12"/>
      <c r="Q224" s="12"/>
      <c r="S224" s="1" t="s">
        <v>30</v>
      </c>
      <c r="T224" s="1" t="s">
        <v>31</v>
      </c>
    </row>
    <row r="225" spans="1:23" s="19" customFormat="1" x14ac:dyDescent="0.2">
      <c r="A225" s="1" t="s">
        <v>522</v>
      </c>
      <c r="B225" s="1" t="str">
        <f t="shared" si="8"/>
        <v>PW</v>
      </c>
      <c r="C225" s="1">
        <v>1</v>
      </c>
      <c r="D225" s="3" t="str">
        <f t="shared" si="9"/>
        <v>RB-PW-1</v>
      </c>
      <c r="E225" s="1" t="s">
        <v>523</v>
      </c>
      <c r="F225" s="1" t="str">
        <f t="shared" si="10"/>
        <v>Recherche Bay, public works</v>
      </c>
      <c r="G225" s="1" t="s">
        <v>66</v>
      </c>
      <c r="H225" s="1" t="s">
        <v>42</v>
      </c>
      <c r="I225" s="1" t="s">
        <v>52</v>
      </c>
      <c r="J225" s="4" t="s">
        <v>173</v>
      </c>
      <c r="K225" s="4"/>
      <c r="L225" s="4" t="s">
        <v>44</v>
      </c>
      <c r="M225" s="1"/>
      <c r="N225" s="1">
        <v>492751.81329999998</v>
      </c>
      <c r="O225" s="1">
        <v>5179887.4790000003</v>
      </c>
      <c r="P225" s="1" t="s">
        <v>146</v>
      </c>
      <c r="Q225" s="1" t="s">
        <v>159</v>
      </c>
      <c r="R225" s="1"/>
      <c r="S225" s="1" t="s">
        <v>524</v>
      </c>
      <c r="T225" s="1" t="s">
        <v>31</v>
      </c>
      <c r="U225" s="1"/>
      <c r="V225" s="1"/>
      <c r="W225" s="1"/>
    </row>
    <row r="226" spans="1:23" s="19" customFormat="1" x14ac:dyDescent="0.2">
      <c r="A226" s="1" t="s">
        <v>525</v>
      </c>
      <c r="B226" s="1" t="str">
        <f t="shared" si="8"/>
        <v>BS</v>
      </c>
      <c r="C226" s="1">
        <v>1</v>
      </c>
      <c r="D226" s="3" t="str">
        <f t="shared" si="9"/>
        <v>RF-BS-1</v>
      </c>
      <c r="E226" s="14" t="s">
        <v>526</v>
      </c>
      <c r="F226" s="1" t="str">
        <f t="shared" si="10"/>
        <v>Reibey's Ford, road/bridge station</v>
      </c>
      <c r="G226" s="14" t="s">
        <v>199</v>
      </c>
      <c r="H226" s="14" t="s">
        <v>51</v>
      </c>
      <c r="I226" s="14" t="s">
        <v>52</v>
      </c>
      <c r="J226" s="15">
        <v>1834</v>
      </c>
      <c r="K226" s="15"/>
      <c r="L226" s="15">
        <v>1843</v>
      </c>
      <c r="M226" s="14"/>
      <c r="N226" s="14">
        <v>504920</v>
      </c>
      <c r="O226" s="14">
        <v>5404760</v>
      </c>
      <c r="P226" s="14" t="s">
        <v>429</v>
      </c>
      <c r="Q226" s="14" t="s">
        <v>154</v>
      </c>
      <c r="R226" s="14" t="s">
        <v>527</v>
      </c>
      <c r="S226" s="14" t="s">
        <v>528</v>
      </c>
      <c r="T226" s="14" t="s">
        <v>63</v>
      </c>
      <c r="U226" s="14"/>
      <c r="V226" s="14"/>
      <c r="W226" s="14"/>
    </row>
    <row r="227" spans="1:23" x14ac:dyDescent="0.2">
      <c r="A227" s="1" t="s">
        <v>529</v>
      </c>
      <c r="B227" s="1" t="str">
        <f t="shared" si="8"/>
        <v>RS</v>
      </c>
      <c r="C227" s="1">
        <v>1</v>
      </c>
      <c r="D227" s="3" t="str">
        <f t="shared" si="9"/>
        <v>RD-RS-1</v>
      </c>
      <c r="E227" s="1" t="s">
        <v>530</v>
      </c>
      <c r="F227" s="1" t="str">
        <f t="shared" si="10"/>
        <v>Red Hill, road station</v>
      </c>
      <c r="G227" s="1" t="s">
        <v>34</v>
      </c>
      <c r="J227" s="4" t="s">
        <v>173</v>
      </c>
      <c r="L227" s="4" t="s">
        <v>173</v>
      </c>
      <c r="S227" s="1" t="s">
        <v>30</v>
      </c>
      <c r="T227" s="1" t="s">
        <v>31</v>
      </c>
    </row>
    <row r="228" spans="1:23" x14ac:dyDescent="0.2">
      <c r="A228" s="1" t="s">
        <v>531</v>
      </c>
      <c r="B228" s="1" t="str">
        <f t="shared" si="8"/>
        <v>RS</v>
      </c>
      <c r="C228" s="1">
        <v>1</v>
      </c>
      <c r="D228" s="3" t="str">
        <f t="shared" si="9"/>
        <v>RE-RS-1</v>
      </c>
      <c r="E228" s="1" t="s">
        <v>532</v>
      </c>
      <c r="F228" s="1" t="str">
        <f t="shared" si="10"/>
        <v>Restdown Ferry, road station</v>
      </c>
      <c r="G228" s="1" t="s">
        <v>34</v>
      </c>
      <c r="J228" s="4" t="s">
        <v>35</v>
      </c>
      <c r="L228" s="4" t="s">
        <v>125</v>
      </c>
      <c r="S228" s="1" t="s">
        <v>30</v>
      </c>
      <c r="T228" s="1" t="s">
        <v>31</v>
      </c>
    </row>
    <row r="229" spans="1:23" x14ac:dyDescent="0.2">
      <c r="A229" s="1" t="s">
        <v>533</v>
      </c>
      <c r="B229" s="1" t="str">
        <f t="shared" si="8"/>
        <v>PW</v>
      </c>
      <c r="C229" s="1">
        <v>1</v>
      </c>
      <c r="D229" s="3" t="str">
        <f t="shared" si="9"/>
        <v>RI-PW-1</v>
      </c>
      <c r="E229" s="1" t="s">
        <v>534</v>
      </c>
      <c r="F229" s="1" t="str">
        <f t="shared" si="10"/>
        <v>Richmond, public works</v>
      </c>
      <c r="G229" s="1" t="s">
        <v>66</v>
      </c>
      <c r="J229" s="4" t="s">
        <v>132</v>
      </c>
      <c r="L229" s="4" t="s">
        <v>124</v>
      </c>
      <c r="S229" s="1" t="s">
        <v>30</v>
      </c>
      <c r="T229" s="1" t="s">
        <v>31</v>
      </c>
    </row>
    <row r="230" spans="1:23" x14ac:dyDescent="0.2">
      <c r="A230" s="1" t="s">
        <v>535</v>
      </c>
      <c r="B230" s="1" t="str">
        <f t="shared" si="8"/>
        <v>RS</v>
      </c>
      <c r="C230" s="1">
        <v>1</v>
      </c>
      <c r="D230" s="3" t="str">
        <f t="shared" si="9"/>
        <v>RH-RS-1</v>
      </c>
      <c r="E230" s="1" t="s">
        <v>536</v>
      </c>
      <c r="F230" s="1" t="str">
        <f t="shared" si="10"/>
        <v>Rocky Hills, road station</v>
      </c>
      <c r="G230" s="1" t="s">
        <v>34</v>
      </c>
      <c r="J230" s="4" t="s">
        <v>173</v>
      </c>
      <c r="L230" s="4" t="s">
        <v>125</v>
      </c>
      <c r="S230" s="1" t="s">
        <v>30</v>
      </c>
      <c r="T230" s="1" t="s">
        <v>31</v>
      </c>
    </row>
    <row r="231" spans="1:23" s="19" customFormat="1" x14ac:dyDescent="0.2">
      <c r="A231" s="1" t="s">
        <v>535</v>
      </c>
      <c r="B231" s="1" t="str">
        <f t="shared" si="8"/>
        <v>PS</v>
      </c>
      <c r="C231" s="1">
        <v>1</v>
      </c>
      <c r="D231" s="3" t="str">
        <f t="shared" si="9"/>
        <v>RH-PS-1</v>
      </c>
      <c r="E231" s="16" t="s">
        <v>536</v>
      </c>
      <c r="F231" s="1" t="str">
        <f t="shared" si="10"/>
        <v>Rocky Hills, probation station</v>
      </c>
      <c r="G231" s="16" t="s">
        <v>41</v>
      </c>
      <c r="H231" s="16" t="s">
        <v>42</v>
      </c>
      <c r="I231" s="16" t="s">
        <v>43</v>
      </c>
      <c r="J231" s="17" t="s">
        <v>125</v>
      </c>
      <c r="K231" s="18"/>
      <c r="L231" s="17" t="s">
        <v>99</v>
      </c>
      <c r="M231" s="17" t="s">
        <v>537</v>
      </c>
      <c r="N231" s="16">
        <v>583800.08589999995</v>
      </c>
      <c r="O231" s="16">
        <v>5323831.7019999996</v>
      </c>
      <c r="Q231" s="16" t="s">
        <v>79</v>
      </c>
      <c r="S231" s="16" t="s">
        <v>241</v>
      </c>
      <c r="T231" s="19" t="s">
        <v>96</v>
      </c>
    </row>
    <row r="232" spans="1:23" x14ac:dyDescent="0.2">
      <c r="A232" s="1" t="s">
        <v>538</v>
      </c>
      <c r="B232" s="1" t="str">
        <f t="shared" si="8"/>
        <v>PW</v>
      </c>
      <c r="C232" s="1">
        <v>1</v>
      </c>
      <c r="D232" s="3" t="str">
        <f t="shared" si="9"/>
        <v>RO-PW-1</v>
      </c>
      <c r="E232" s="12" t="s">
        <v>539</v>
      </c>
      <c r="F232" s="1" t="str">
        <f t="shared" si="10"/>
        <v>Ross, bridge, public works</v>
      </c>
      <c r="G232" s="12" t="s">
        <v>66</v>
      </c>
      <c r="H232" s="12"/>
      <c r="I232" s="12"/>
      <c r="J232" s="13" t="s">
        <v>102</v>
      </c>
      <c r="L232" s="13" t="s">
        <v>172</v>
      </c>
      <c r="M232" s="13"/>
      <c r="N232" s="12"/>
      <c r="O232" s="12"/>
      <c r="Q232" s="12"/>
      <c r="S232" s="1" t="s">
        <v>30</v>
      </c>
      <c r="T232" s="1" t="s">
        <v>31</v>
      </c>
    </row>
    <row r="233" spans="1:23" x14ac:dyDescent="0.2">
      <c r="A233" s="1" t="s">
        <v>538</v>
      </c>
      <c r="B233" s="1" t="str">
        <f t="shared" si="8"/>
        <v>CG</v>
      </c>
      <c r="C233" s="1">
        <v>1</v>
      </c>
      <c r="D233" s="3" t="str">
        <f t="shared" si="9"/>
        <v>RO-CG-1</v>
      </c>
      <c r="E233" s="12" t="s">
        <v>540</v>
      </c>
      <c r="F233" s="1" t="str">
        <f t="shared" si="10"/>
        <v>Ross, chain gang</v>
      </c>
      <c r="G233" s="12" t="s">
        <v>123</v>
      </c>
      <c r="H233" s="12"/>
      <c r="I233" s="12"/>
      <c r="J233" s="13" t="s">
        <v>109</v>
      </c>
      <c r="L233" s="13" t="s">
        <v>109</v>
      </c>
      <c r="M233" s="13"/>
      <c r="N233" s="12"/>
      <c r="O233" s="12"/>
      <c r="Q233" s="12"/>
      <c r="S233" s="1" t="s">
        <v>30</v>
      </c>
      <c r="T233" s="1" t="s">
        <v>31</v>
      </c>
    </row>
    <row r="234" spans="1:23" s="19" customFormat="1" x14ac:dyDescent="0.2">
      <c r="A234" s="1" t="s">
        <v>538</v>
      </c>
      <c r="B234" s="1" t="str">
        <f t="shared" si="8"/>
        <v>CG</v>
      </c>
      <c r="C234" s="1">
        <v>2</v>
      </c>
      <c r="D234" s="3" t="str">
        <f t="shared" si="9"/>
        <v>RO-CG-2</v>
      </c>
      <c r="E234" s="16" t="s">
        <v>540</v>
      </c>
      <c r="F234" s="1" t="str">
        <f t="shared" si="10"/>
        <v>Ross, chain gang</v>
      </c>
      <c r="G234" s="16" t="s">
        <v>123</v>
      </c>
      <c r="H234" s="16" t="s">
        <v>51</v>
      </c>
      <c r="I234" s="16" t="s">
        <v>52</v>
      </c>
      <c r="J234" s="17" t="s">
        <v>124</v>
      </c>
      <c r="K234" s="18"/>
      <c r="L234" s="17" t="s">
        <v>81</v>
      </c>
      <c r="N234" s="16">
        <v>540842.17240000004</v>
      </c>
      <c r="O234" s="16">
        <v>5346342.7810000004</v>
      </c>
      <c r="Q234" s="16" t="s">
        <v>47</v>
      </c>
      <c r="S234" s="16" t="s">
        <v>541</v>
      </c>
      <c r="T234" s="19" t="s">
        <v>96</v>
      </c>
    </row>
    <row r="235" spans="1:23" x14ac:dyDescent="0.2">
      <c r="A235" s="1" t="s">
        <v>538</v>
      </c>
      <c r="B235" s="1" t="str">
        <f t="shared" si="8"/>
        <v>HD</v>
      </c>
      <c r="C235" s="1">
        <v>1</v>
      </c>
      <c r="D235" s="3" t="str">
        <f t="shared" si="9"/>
        <v>RO-HD-1</v>
      </c>
      <c r="E235" s="12" t="s">
        <v>540</v>
      </c>
      <c r="F235" s="1" t="str">
        <f t="shared" si="10"/>
        <v>Ross, hiring depot</v>
      </c>
      <c r="G235" s="12" t="s">
        <v>75</v>
      </c>
      <c r="H235" s="12"/>
      <c r="I235" s="12"/>
      <c r="J235" s="13" t="s">
        <v>87</v>
      </c>
      <c r="L235" s="13" t="s">
        <v>135</v>
      </c>
      <c r="N235" s="12"/>
      <c r="O235" s="12"/>
      <c r="Q235" s="12"/>
      <c r="S235" s="1" t="s">
        <v>30</v>
      </c>
      <c r="T235" s="1" t="s">
        <v>31</v>
      </c>
    </row>
    <row r="236" spans="1:23" s="19" customFormat="1" x14ac:dyDescent="0.2">
      <c r="A236" s="1" t="s">
        <v>538</v>
      </c>
      <c r="B236" s="1" t="str">
        <f t="shared" si="8"/>
        <v>FF</v>
      </c>
      <c r="C236" s="1">
        <v>1</v>
      </c>
      <c r="D236" s="3" t="str">
        <f t="shared" si="9"/>
        <v>RO-FF-1</v>
      </c>
      <c r="E236" s="16" t="s">
        <v>540</v>
      </c>
      <c r="F236" s="1" t="str">
        <f t="shared" si="10"/>
        <v>Ross, female factory</v>
      </c>
      <c r="G236" s="16" t="s">
        <v>246</v>
      </c>
      <c r="H236" s="16" t="s">
        <v>42</v>
      </c>
      <c r="I236" s="16" t="s">
        <v>43</v>
      </c>
      <c r="J236" s="17" t="s">
        <v>81</v>
      </c>
      <c r="K236" s="17" t="s">
        <v>489</v>
      </c>
      <c r="L236" s="17" t="s">
        <v>207</v>
      </c>
      <c r="N236" s="16">
        <v>540842.17240000004</v>
      </c>
      <c r="O236" s="16">
        <v>5346337.6330000004</v>
      </c>
      <c r="Q236" s="16" t="s">
        <v>47</v>
      </c>
      <c r="S236" s="16" t="s">
        <v>116</v>
      </c>
      <c r="T236" s="19" t="s">
        <v>96</v>
      </c>
    </row>
    <row r="237" spans="1:23" x14ac:dyDescent="0.2">
      <c r="A237" s="1" t="s">
        <v>538</v>
      </c>
      <c r="B237" s="1" t="str">
        <f t="shared" si="8"/>
        <v/>
      </c>
      <c r="D237" s="3" t="str">
        <f t="shared" si="9"/>
        <v>RO--</v>
      </c>
      <c r="E237" s="12" t="s">
        <v>542</v>
      </c>
      <c r="F237" s="1" t="str">
        <f t="shared" si="10"/>
        <v>Ross, moveable station, party</v>
      </c>
      <c r="G237" s="12" t="s">
        <v>28</v>
      </c>
      <c r="H237" s="12"/>
      <c r="I237" s="12"/>
      <c r="J237" s="13" t="s">
        <v>180</v>
      </c>
      <c r="K237" s="13"/>
      <c r="L237" s="13" t="s">
        <v>278</v>
      </c>
      <c r="N237" s="12"/>
      <c r="O237" s="12"/>
      <c r="Q237" s="12"/>
      <c r="S237" s="1" t="s">
        <v>30</v>
      </c>
      <c r="T237" s="1" t="s">
        <v>31</v>
      </c>
    </row>
    <row r="238" spans="1:23" s="19" customFormat="1" x14ac:dyDescent="0.2">
      <c r="A238" s="1" t="s">
        <v>543</v>
      </c>
      <c r="B238" s="1" t="str">
        <f t="shared" si="8"/>
        <v>PS</v>
      </c>
      <c r="C238" s="1">
        <v>1</v>
      </c>
      <c r="D238" s="3" t="str">
        <f t="shared" si="9"/>
        <v>SR-PS-1</v>
      </c>
      <c r="E238" s="16" t="s">
        <v>544</v>
      </c>
      <c r="F238" s="1" t="str">
        <f t="shared" si="10"/>
        <v>Salt Water River, probation station</v>
      </c>
      <c r="G238" s="16" t="s">
        <v>41</v>
      </c>
      <c r="H238" s="16" t="s">
        <v>42</v>
      </c>
      <c r="I238" s="16" t="s">
        <v>43</v>
      </c>
      <c r="J238" s="17" t="s">
        <v>125</v>
      </c>
      <c r="K238" s="18"/>
      <c r="L238" s="17" t="s">
        <v>207</v>
      </c>
      <c r="N238" s="16">
        <v>558910.8469</v>
      </c>
      <c r="O238" s="16">
        <v>5236718.6349999998</v>
      </c>
      <c r="Q238" s="16" t="s">
        <v>159</v>
      </c>
      <c r="S238" s="16" t="s">
        <v>545</v>
      </c>
      <c r="T238" s="19" t="s">
        <v>96</v>
      </c>
    </row>
    <row r="239" spans="1:23" x14ac:dyDescent="0.2">
      <c r="A239" s="1" t="s">
        <v>546</v>
      </c>
      <c r="B239" s="1" t="str">
        <f t="shared" si="8"/>
        <v/>
      </c>
      <c r="C239" s="1">
        <v>1</v>
      </c>
      <c r="D239" s="3" t="str">
        <f t="shared" si="9"/>
        <v>SA--1</v>
      </c>
      <c r="E239" s="12" t="s">
        <v>547</v>
      </c>
      <c r="F239" s="1" t="str">
        <f t="shared" si="10"/>
        <v>Sandy Bay, party</v>
      </c>
      <c r="G239" s="12" t="s">
        <v>28</v>
      </c>
      <c r="H239" s="12"/>
      <c r="I239" s="12"/>
      <c r="J239" s="13" t="s">
        <v>35</v>
      </c>
      <c r="L239" s="13" t="s">
        <v>125</v>
      </c>
      <c r="N239" s="12"/>
      <c r="O239" s="12"/>
      <c r="Q239" s="12"/>
      <c r="S239" s="1" t="s">
        <v>30</v>
      </c>
      <c r="T239" s="1" t="s">
        <v>31</v>
      </c>
    </row>
    <row r="240" spans="1:23" s="19" customFormat="1" x14ac:dyDescent="0.2">
      <c r="A240" s="1" t="s">
        <v>548</v>
      </c>
      <c r="B240" s="1" t="str">
        <f t="shared" si="8"/>
        <v>PS</v>
      </c>
      <c r="C240" s="1">
        <v>1</v>
      </c>
      <c r="D240" s="3" t="str">
        <f t="shared" si="9"/>
        <v>SC-PS-1</v>
      </c>
      <c r="E240" s="16" t="s">
        <v>549</v>
      </c>
      <c r="F240" s="1" t="str">
        <f t="shared" si="10"/>
        <v>Seven Mile Creek, probation station</v>
      </c>
      <c r="G240" s="16" t="s">
        <v>41</v>
      </c>
      <c r="H240" s="16" t="s">
        <v>42</v>
      </c>
      <c r="I240" s="16" t="s">
        <v>43</v>
      </c>
      <c r="J240" s="17" t="s">
        <v>125</v>
      </c>
      <c r="K240" s="18"/>
      <c r="L240" s="17" t="s">
        <v>44</v>
      </c>
      <c r="N240" s="16">
        <v>463084.68109999999</v>
      </c>
      <c r="O240" s="16">
        <v>5326464.5789999999</v>
      </c>
      <c r="Q240" s="16" t="s">
        <v>159</v>
      </c>
      <c r="S240" s="16" t="s">
        <v>241</v>
      </c>
      <c r="T240" s="19" t="s">
        <v>96</v>
      </c>
    </row>
    <row r="241" spans="1:23" s="19" customFormat="1" x14ac:dyDescent="0.2">
      <c r="A241" s="1" t="s">
        <v>550</v>
      </c>
      <c r="B241" s="1" t="str">
        <f t="shared" si="8"/>
        <v>PS</v>
      </c>
      <c r="C241" s="1">
        <v>1</v>
      </c>
      <c r="D241" s="3" t="str">
        <f t="shared" si="9"/>
        <v>SI-PS-1</v>
      </c>
      <c r="E241" s="16" t="s">
        <v>551</v>
      </c>
      <c r="F241" s="1" t="str">
        <f t="shared" si="10"/>
        <v>Slopen Island, probation station</v>
      </c>
      <c r="G241" s="16" t="s">
        <v>41</v>
      </c>
      <c r="H241" s="16" t="s">
        <v>42</v>
      </c>
      <c r="I241" s="16" t="s">
        <v>43</v>
      </c>
      <c r="J241" s="17" t="s">
        <v>125</v>
      </c>
      <c r="K241" s="18"/>
      <c r="L241" s="17" t="s">
        <v>44</v>
      </c>
      <c r="M241" s="17" t="s">
        <v>552</v>
      </c>
      <c r="N241" s="16">
        <v>552397.52469999995</v>
      </c>
      <c r="O241" s="16">
        <v>5244636.9670000002</v>
      </c>
      <c r="Q241" s="16" t="s">
        <v>159</v>
      </c>
      <c r="S241" s="16" t="s">
        <v>241</v>
      </c>
      <c r="T241" s="19" t="s">
        <v>96</v>
      </c>
    </row>
    <row r="242" spans="1:23" s="19" customFormat="1" x14ac:dyDescent="0.2">
      <c r="A242" s="1" t="s">
        <v>553</v>
      </c>
      <c r="B242" s="1" t="str">
        <f t="shared" si="8"/>
        <v/>
      </c>
      <c r="C242" s="1">
        <v>1</v>
      </c>
      <c r="D242" s="3" t="str">
        <f t="shared" si="9"/>
        <v>SB--1</v>
      </c>
      <c r="E242" s="14" t="s">
        <v>554</v>
      </c>
      <c r="F242" s="1" t="str">
        <f t="shared" si="10"/>
        <v>Snake Banks, party</v>
      </c>
      <c r="G242" s="14" t="s">
        <v>28</v>
      </c>
      <c r="H242" s="14" t="s">
        <v>51</v>
      </c>
      <c r="I242" s="14" t="s">
        <v>52</v>
      </c>
      <c r="J242" s="15" t="s">
        <v>35</v>
      </c>
      <c r="K242" s="15"/>
      <c r="L242" s="15">
        <v>1846</v>
      </c>
      <c r="M242" s="14"/>
      <c r="N242" s="14">
        <v>524230</v>
      </c>
      <c r="O242" s="14">
        <v>5383400</v>
      </c>
      <c r="P242" s="14" t="s">
        <v>555</v>
      </c>
      <c r="Q242" s="14" t="s">
        <v>60</v>
      </c>
      <c r="R242" s="14" t="s">
        <v>556</v>
      </c>
      <c r="S242" s="14" t="s">
        <v>557</v>
      </c>
      <c r="T242" s="14" t="s">
        <v>63</v>
      </c>
      <c r="U242" s="14"/>
      <c r="V242" s="14"/>
      <c r="W242" s="14"/>
    </row>
    <row r="243" spans="1:23" x14ac:dyDescent="0.2">
      <c r="A243" s="1" t="s">
        <v>558</v>
      </c>
      <c r="B243" s="1" t="str">
        <f t="shared" si="8"/>
        <v/>
      </c>
      <c r="C243" s="1">
        <v>1</v>
      </c>
      <c r="D243" s="3" t="str">
        <f t="shared" si="9"/>
        <v>ST--1</v>
      </c>
      <c r="E243" s="1" t="s">
        <v>559</v>
      </c>
      <c r="F243" s="1" t="str">
        <f t="shared" si="10"/>
        <v>Sorell Rivulet, party</v>
      </c>
      <c r="G243" s="1" t="s">
        <v>28</v>
      </c>
      <c r="J243" s="4" t="s">
        <v>109</v>
      </c>
      <c r="L243" s="4" t="s">
        <v>86</v>
      </c>
      <c r="S243" s="1" t="s">
        <v>30</v>
      </c>
      <c r="T243" s="1" t="s">
        <v>31</v>
      </c>
    </row>
    <row r="244" spans="1:23" x14ac:dyDescent="0.2">
      <c r="A244" s="1" t="s">
        <v>560</v>
      </c>
      <c r="B244" s="1" t="str">
        <f t="shared" si="8"/>
        <v>PW</v>
      </c>
      <c r="C244" s="1">
        <v>1</v>
      </c>
      <c r="D244" s="3" t="str">
        <f t="shared" si="9"/>
        <v>SU-PW-1</v>
      </c>
      <c r="E244" s="1" t="s">
        <v>561</v>
      </c>
      <c r="F244" s="1" t="str">
        <f t="shared" si="10"/>
        <v>South East Point, public works</v>
      </c>
      <c r="G244" s="1" t="s">
        <v>66</v>
      </c>
      <c r="J244" s="4" t="s">
        <v>70</v>
      </c>
      <c r="L244" s="4" t="s">
        <v>70</v>
      </c>
      <c r="S244" s="1" t="s">
        <v>30</v>
      </c>
      <c r="T244" s="1" t="s">
        <v>31</v>
      </c>
    </row>
    <row r="245" spans="1:23" x14ac:dyDescent="0.2">
      <c r="A245" s="1" t="s">
        <v>562</v>
      </c>
      <c r="B245" s="1" t="str">
        <f t="shared" si="8"/>
        <v>PW</v>
      </c>
      <c r="C245" s="1">
        <v>1</v>
      </c>
      <c r="D245" s="3" t="str">
        <f t="shared" si="9"/>
        <v>SE-PW-1</v>
      </c>
      <c r="E245" s="1" t="s">
        <v>563</v>
      </c>
      <c r="F245" s="1" t="str">
        <f t="shared" si="10"/>
        <v>South Esk , public works</v>
      </c>
      <c r="G245" s="1" t="s">
        <v>66</v>
      </c>
      <c r="J245" s="4" t="s">
        <v>102</v>
      </c>
      <c r="L245" s="4" t="s">
        <v>70</v>
      </c>
      <c r="S245" s="1" t="s">
        <v>30</v>
      </c>
      <c r="T245" s="1" t="s">
        <v>31</v>
      </c>
    </row>
    <row r="246" spans="1:23" s="19" customFormat="1" x14ac:dyDescent="0.2">
      <c r="A246" s="1" t="s">
        <v>564</v>
      </c>
      <c r="B246" s="1" t="str">
        <f t="shared" si="8"/>
        <v>PS</v>
      </c>
      <c r="C246" s="1">
        <v>1</v>
      </c>
      <c r="D246" s="3" t="str">
        <f t="shared" si="9"/>
        <v>SO-PS-1</v>
      </c>
      <c r="E246" s="16" t="s">
        <v>565</v>
      </c>
      <c r="F246" s="1" t="str">
        <f t="shared" si="10"/>
        <v>Southport, probation station</v>
      </c>
      <c r="G246" s="16" t="s">
        <v>41</v>
      </c>
      <c r="H246" s="16" t="s">
        <v>42</v>
      </c>
      <c r="I246" s="16" t="s">
        <v>43</v>
      </c>
      <c r="J246" s="17" t="s">
        <v>125</v>
      </c>
      <c r="K246" s="18"/>
      <c r="L246" s="17" t="s">
        <v>99</v>
      </c>
      <c r="M246" s="17" t="s">
        <v>412</v>
      </c>
      <c r="N246" s="16">
        <v>497973.44349999999</v>
      </c>
      <c r="O246" s="16">
        <v>5191310.6569999997</v>
      </c>
      <c r="Q246" s="16" t="s">
        <v>159</v>
      </c>
      <c r="S246" s="16" t="s">
        <v>241</v>
      </c>
      <c r="T246" s="19" t="s">
        <v>96</v>
      </c>
    </row>
    <row r="247" spans="1:23" x14ac:dyDescent="0.2">
      <c r="A247" s="1" t="s">
        <v>566</v>
      </c>
      <c r="B247" s="1" t="str">
        <f t="shared" si="8"/>
        <v>RS</v>
      </c>
      <c r="C247" s="1">
        <v>1</v>
      </c>
      <c r="D247" s="3" t="str">
        <f t="shared" si="9"/>
        <v>SY-RS-1</v>
      </c>
      <c r="E247" s="12" t="s">
        <v>567</v>
      </c>
      <c r="F247" s="1" t="str">
        <f t="shared" si="10"/>
        <v>Spring Bay, road station</v>
      </c>
      <c r="G247" s="12" t="s">
        <v>34</v>
      </c>
      <c r="H247" s="12"/>
      <c r="I247" s="12"/>
      <c r="J247" s="13" t="s">
        <v>132</v>
      </c>
      <c r="L247" s="13" t="s">
        <v>119</v>
      </c>
      <c r="M247" s="13"/>
      <c r="N247" s="12"/>
      <c r="O247" s="12"/>
      <c r="Q247" s="12"/>
      <c r="S247" s="1" t="s">
        <v>30</v>
      </c>
      <c r="T247" s="1" t="s">
        <v>31</v>
      </c>
    </row>
    <row r="248" spans="1:23" s="19" customFormat="1" x14ac:dyDescent="0.2">
      <c r="A248" s="1" t="s">
        <v>568</v>
      </c>
      <c r="B248" s="1" t="str">
        <f t="shared" si="8"/>
        <v>RS</v>
      </c>
      <c r="C248" s="1">
        <v>1</v>
      </c>
      <c r="D248" s="3" t="str">
        <f t="shared" si="9"/>
        <v>SH-RS-1</v>
      </c>
      <c r="E248" s="16" t="s">
        <v>569</v>
      </c>
      <c r="F248" s="1" t="str">
        <f t="shared" si="10"/>
        <v>Spring Hill, road station</v>
      </c>
      <c r="G248" s="16" t="s">
        <v>34</v>
      </c>
      <c r="H248" s="16" t="s">
        <v>42</v>
      </c>
      <c r="I248" s="16" t="s">
        <v>52</v>
      </c>
      <c r="J248" s="17" t="s">
        <v>124</v>
      </c>
      <c r="K248" s="17"/>
      <c r="L248" s="19">
        <v>1849</v>
      </c>
      <c r="M248" s="17" t="s">
        <v>478</v>
      </c>
      <c r="N248" s="16">
        <v>521246.58159999998</v>
      </c>
      <c r="O248" s="16">
        <v>5302725.2479999997</v>
      </c>
      <c r="Q248" s="16" t="s">
        <v>47</v>
      </c>
      <c r="S248" s="16" t="s">
        <v>116</v>
      </c>
      <c r="T248" s="19" t="s">
        <v>96</v>
      </c>
    </row>
    <row r="249" spans="1:23" s="19" customFormat="1" x14ac:dyDescent="0.2">
      <c r="A249" s="1" t="s">
        <v>570</v>
      </c>
      <c r="B249" s="1" t="str">
        <f t="shared" si="8"/>
        <v>PS</v>
      </c>
      <c r="C249" s="1">
        <v>1</v>
      </c>
      <c r="D249" s="3" t="str">
        <f t="shared" si="9"/>
        <v>SM-PS-1</v>
      </c>
      <c r="E249" s="16" t="s">
        <v>571</v>
      </c>
      <c r="F249" s="1" t="str">
        <f t="shared" si="10"/>
        <v>St Mary's Pass, probation station</v>
      </c>
      <c r="G249" s="16" t="s">
        <v>41</v>
      </c>
      <c r="H249" s="16" t="s">
        <v>42</v>
      </c>
      <c r="I249" s="16" t="s">
        <v>43</v>
      </c>
      <c r="J249" s="17" t="s">
        <v>87</v>
      </c>
      <c r="K249" s="18"/>
      <c r="L249" s="17" t="s">
        <v>81</v>
      </c>
      <c r="M249" s="17" t="s">
        <v>489</v>
      </c>
      <c r="N249" s="16">
        <v>599230.4449</v>
      </c>
      <c r="O249" s="16">
        <v>5395990.1859999998</v>
      </c>
      <c r="Q249" s="16" t="s">
        <v>47</v>
      </c>
      <c r="S249" s="16" t="s">
        <v>48</v>
      </c>
      <c r="T249" s="19" t="s">
        <v>96</v>
      </c>
    </row>
    <row r="250" spans="1:23" s="19" customFormat="1" x14ac:dyDescent="0.2">
      <c r="A250" s="1" t="s">
        <v>570</v>
      </c>
      <c r="B250" s="1" t="str">
        <f t="shared" si="8"/>
        <v>RS</v>
      </c>
      <c r="C250" s="1">
        <v>1</v>
      </c>
      <c r="D250" s="3" t="str">
        <f t="shared" si="9"/>
        <v>SM-RS-1</v>
      </c>
      <c r="E250" s="14" t="s">
        <v>571</v>
      </c>
      <c r="F250" s="1" t="str">
        <f t="shared" si="10"/>
        <v>St Mary's Pass, road station</v>
      </c>
      <c r="G250" s="14" t="s">
        <v>34</v>
      </c>
      <c r="H250" s="14" t="s">
        <v>51</v>
      </c>
      <c r="I250" s="14" t="s">
        <v>52</v>
      </c>
      <c r="J250" s="15">
        <v>1842</v>
      </c>
      <c r="K250" s="17" t="s">
        <v>572</v>
      </c>
      <c r="L250" s="15" t="s">
        <v>87</v>
      </c>
      <c r="M250" s="14"/>
      <c r="N250" s="14">
        <v>600450</v>
      </c>
      <c r="O250" s="14">
        <v>5397450</v>
      </c>
      <c r="P250" s="14" t="s">
        <v>146</v>
      </c>
      <c r="Q250" s="14" t="s">
        <v>60</v>
      </c>
      <c r="R250" s="14" t="s">
        <v>573</v>
      </c>
      <c r="S250" s="14" t="s">
        <v>574</v>
      </c>
      <c r="T250" s="14" t="s">
        <v>63</v>
      </c>
      <c r="U250" s="14"/>
      <c r="V250" s="14"/>
      <c r="W250" s="14"/>
    </row>
    <row r="251" spans="1:23" s="19" customFormat="1" x14ac:dyDescent="0.2">
      <c r="A251" s="1" t="s">
        <v>575</v>
      </c>
      <c r="B251" s="1" t="str">
        <f t="shared" si="8"/>
        <v>RS</v>
      </c>
      <c r="C251" s="1">
        <v>2</v>
      </c>
      <c r="D251" s="3" t="str">
        <f t="shared" si="9"/>
        <v>SP-RS-2</v>
      </c>
      <c r="E251" s="16" t="s">
        <v>576</v>
      </c>
      <c r="F251" s="1" t="str">
        <f t="shared" si="10"/>
        <v>St Peter's Pass, road station</v>
      </c>
      <c r="G251" s="16" t="s">
        <v>34</v>
      </c>
      <c r="H251" s="16" t="s">
        <v>42</v>
      </c>
      <c r="I251" s="16" t="s">
        <v>52</v>
      </c>
      <c r="J251" s="17" t="s">
        <v>120</v>
      </c>
      <c r="K251" s="18"/>
      <c r="L251" s="17" t="s">
        <v>207</v>
      </c>
      <c r="N251" s="16">
        <v>533390.81469999999</v>
      </c>
      <c r="O251" s="16">
        <v>5323103.2960000001</v>
      </c>
      <c r="Q251" s="16" t="s">
        <v>47</v>
      </c>
      <c r="S251" s="16" t="s">
        <v>48</v>
      </c>
      <c r="T251" s="19" t="s">
        <v>96</v>
      </c>
    </row>
    <row r="252" spans="1:23" x14ac:dyDescent="0.2">
      <c r="A252" s="1" t="s">
        <v>575</v>
      </c>
      <c r="B252" s="1" t="str">
        <f t="shared" si="8"/>
        <v>RS</v>
      </c>
      <c r="C252" s="1">
        <v>1</v>
      </c>
      <c r="D252" s="3" t="str">
        <f t="shared" si="9"/>
        <v>SP-RS-1</v>
      </c>
      <c r="E252" s="12" t="s">
        <v>576</v>
      </c>
      <c r="F252" s="1" t="str">
        <f t="shared" si="10"/>
        <v>St Peter's Pass, road station</v>
      </c>
      <c r="G252" s="12" t="s">
        <v>34</v>
      </c>
      <c r="H252" s="12"/>
      <c r="I252" s="12"/>
      <c r="J252" s="13" t="s">
        <v>70</v>
      </c>
      <c r="L252" s="13" t="s">
        <v>86</v>
      </c>
      <c r="N252" s="12"/>
      <c r="O252" s="12"/>
      <c r="Q252" s="12"/>
      <c r="S252" s="1" t="s">
        <v>30</v>
      </c>
      <c r="T252" s="1" t="s">
        <v>31</v>
      </c>
    </row>
    <row r="253" spans="1:23" x14ac:dyDescent="0.2">
      <c r="A253" s="1" t="s">
        <v>577</v>
      </c>
      <c r="B253" s="1" t="str">
        <f t="shared" si="8"/>
        <v>RS</v>
      </c>
      <c r="C253" s="1">
        <v>1</v>
      </c>
      <c r="D253" s="3" t="str">
        <f t="shared" si="9"/>
        <v>SV-RS-1</v>
      </c>
      <c r="E253" s="12" t="s">
        <v>578</v>
      </c>
      <c r="F253" s="1" t="str">
        <f t="shared" si="10"/>
        <v>St Peter's Valley, road station</v>
      </c>
      <c r="G253" s="12" t="s">
        <v>34</v>
      </c>
      <c r="H253" s="12"/>
      <c r="I253" s="12"/>
      <c r="J253" s="13" t="s">
        <v>70</v>
      </c>
      <c r="L253" s="13" t="s">
        <v>70</v>
      </c>
      <c r="N253" s="12"/>
      <c r="O253" s="12"/>
      <c r="Q253" s="12"/>
      <c r="S253" s="1" t="s">
        <v>30</v>
      </c>
      <c r="T253" s="1" t="s">
        <v>31</v>
      </c>
    </row>
    <row r="254" spans="1:23" s="19" customFormat="1" x14ac:dyDescent="0.2">
      <c r="A254" s="1" t="s">
        <v>558</v>
      </c>
      <c r="B254" s="1" t="str">
        <f t="shared" si="8"/>
        <v>PV</v>
      </c>
      <c r="C254" s="1">
        <v>1</v>
      </c>
      <c r="D254" s="3" t="str">
        <f t="shared" si="9"/>
        <v>ST-PV-1</v>
      </c>
      <c r="E254" s="14" t="s">
        <v>579</v>
      </c>
      <c r="F254" s="1" t="str">
        <f t="shared" si="10"/>
        <v>Stanley, private</v>
      </c>
      <c r="G254" s="14" t="s">
        <v>580</v>
      </c>
      <c r="H254" s="14" t="s">
        <v>236</v>
      </c>
      <c r="I254" s="14" t="s">
        <v>581</v>
      </c>
      <c r="J254" s="15">
        <v>1826</v>
      </c>
      <c r="K254" s="15"/>
      <c r="L254" s="15" t="s">
        <v>582</v>
      </c>
      <c r="M254" s="14"/>
      <c r="N254" s="14">
        <v>355770</v>
      </c>
      <c r="O254" s="14">
        <v>5487860</v>
      </c>
      <c r="P254" s="14" t="s">
        <v>146</v>
      </c>
      <c r="Q254" s="14" t="s">
        <v>60</v>
      </c>
      <c r="R254" s="14" t="s">
        <v>583</v>
      </c>
      <c r="S254" s="14"/>
      <c r="T254" s="14" t="s">
        <v>63</v>
      </c>
      <c r="U254" s="14"/>
      <c r="V254" s="14"/>
      <c r="W254" s="14"/>
    </row>
    <row r="255" spans="1:23" x14ac:dyDescent="0.2">
      <c r="A255" s="1" t="s">
        <v>584</v>
      </c>
      <c r="B255" s="1" t="str">
        <f t="shared" si="8"/>
        <v>PW</v>
      </c>
      <c r="C255" s="1">
        <v>1</v>
      </c>
      <c r="D255" s="3" t="str">
        <f t="shared" si="9"/>
        <v>SW-PW-1</v>
      </c>
      <c r="E255" s="1" t="s">
        <v>585</v>
      </c>
      <c r="F255" s="1" t="str">
        <f t="shared" si="10"/>
        <v>Swansea, public works</v>
      </c>
      <c r="G255" s="1" t="s">
        <v>66</v>
      </c>
      <c r="J255" s="4" t="s">
        <v>125</v>
      </c>
      <c r="L255" s="4" t="s">
        <v>125</v>
      </c>
      <c r="S255" s="1" t="s">
        <v>30</v>
      </c>
      <c r="T255" s="1" t="s">
        <v>31</v>
      </c>
    </row>
    <row r="256" spans="1:23" s="19" customFormat="1" x14ac:dyDescent="0.2">
      <c r="A256" s="1" t="s">
        <v>586</v>
      </c>
      <c r="B256" s="1" t="str">
        <f t="shared" si="8"/>
        <v>RS</v>
      </c>
      <c r="C256" s="1">
        <v>1</v>
      </c>
      <c r="D256" s="3" t="str">
        <f t="shared" si="9"/>
        <v>TU-RS-1</v>
      </c>
      <c r="E256" s="16" t="s">
        <v>587</v>
      </c>
      <c r="F256" s="1" t="str">
        <f t="shared" si="10"/>
        <v>Tunbridge, road station</v>
      </c>
      <c r="G256" s="16" t="s">
        <v>34</v>
      </c>
      <c r="H256" s="16" t="s">
        <v>42</v>
      </c>
      <c r="I256" s="16" t="s">
        <v>43</v>
      </c>
      <c r="J256" s="17" t="s">
        <v>99</v>
      </c>
      <c r="K256" s="18"/>
      <c r="L256" s="17" t="s">
        <v>207</v>
      </c>
      <c r="N256" s="16">
        <v>535872.02670000005</v>
      </c>
      <c r="O256" s="16">
        <v>5334572.4670000002</v>
      </c>
      <c r="Q256" s="16" t="s">
        <v>47</v>
      </c>
      <c r="S256" s="16" t="s">
        <v>131</v>
      </c>
      <c r="T256" s="19" t="s">
        <v>96</v>
      </c>
    </row>
    <row r="257" spans="1:23" s="19" customFormat="1" x14ac:dyDescent="0.2">
      <c r="A257" s="1" t="s">
        <v>588</v>
      </c>
      <c r="B257" s="1" t="str">
        <f t="shared" si="8"/>
        <v>PS</v>
      </c>
      <c r="C257" s="1">
        <v>1</v>
      </c>
      <c r="D257" s="3" t="str">
        <f t="shared" si="9"/>
        <v>VV-PS-1</v>
      </c>
      <c r="E257" s="16" t="s">
        <v>589</v>
      </c>
      <c r="F257" s="1" t="str">
        <f t="shared" si="10"/>
        <v>Victoria Valley, probation station</v>
      </c>
      <c r="G257" s="16" t="s">
        <v>41</v>
      </c>
      <c r="H257" s="16" t="s">
        <v>42</v>
      </c>
      <c r="I257" s="16" t="s">
        <v>43</v>
      </c>
      <c r="J257" s="17" t="s">
        <v>53</v>
      </c>
      <c r="K257" s="18"/>
      <c r="L257" s="17" t="s">
        <v>44</v>
      </c>
      <c r="N257" s="16">
        <v>477873.11660000001</v>
      </c>
      <c r="O257" s="16">
        <v>5313232.8210000005</v>
      </c>
      <c r="Q257" s="16" t="s">
        <v>159</v>
      </c>
      <c r="S257" s="16" t="s">
        <v>590</v>
      </c>
      <c r="T257" s="19" t="s">
        <v>96</v>
      </c>
    </row>
    <row r="258" spans="1:23" s="19" customFormat="1" x14ac:dyDescent="0.2">
      <c r="A258" s="1" t="s">
        <v>588</v>
      </c>
      <c r="B258" s="1" t="str">
        <f t="shared" si="8"/>
        <v>RS</v>
      </c>
      <c r="C258" s="1">
        <v>1</v>
      </c>
      <c r="D258" s="3" t="str">
        <f t="shared" si="9"/>
        <v>VV-RS-1</v>
      </c>
      <c r="E258" s="16" t="s">
        <v>589</v>
      </c>
      <c r="F258" s="1" t="str">
        <f t="shared" si="10"/>
        <v>Victoria Valley, road station</v>
      </c>
      <c r="G258" s="16" t="s">
        <v>34</v>
      </c>
      <c r="H258" s="16" t="s">
        <v>51</v>
      </c>
      <c r="I258" s="16" t="s">
        <v>52</v>
      </c>
      <c r="J258" s="19">
        <v>1841</v>
      </c>
      <c r="K258" s="17" t="s">
        <v>591</v>
      </c>
      <c r="L258" s="17" t="s">
        <v>53</v>
      </c>
      <c r="N258" s="16">
        <v>477873.11660000001</v>
      </c>
      <c r="O258" s="16">
        <v>5313232.8210000005</v>
      </c>
      <c r="Q258" s="16" t="s">
        <v>159</v>
      </c>
      <c r="S258" s="16" t="s">
        <v>592</v>
      </c>
      <c r="T258" s="19" t="s">
        <v>96</v>
      </c>
    </row>
    <row r="259" spans="1:23" s="19" customFormat="1" x14ac:dyDescent="0.2">
      <c r="A259" s="1" t="s">
        <v>593</v>
      </c>
      <c r="B259" s="1" t="str">
        <f t="shared" si="8"/>
        <v>ID</v>
      </c>
      <c r="C259" s="1">
        <v>1</v>
      </c>
      <c r="D259" s="3" t="str">
        <f t="shared" si="9"/>
        <v>WB-ID-1</v>
      </c>
      <c r="E259" s="16" t="s">
        <v>594</v>
      </c>
      <c r="F259" s="1" t="str">
        <f t="shared" si="10"/>
        <v>Wedge Bay, invalid depot</v>
      </c>
      <c r="G259" s="16" t="s">
        <v>316</v>
      </c>
      <c r="H259" s="16" t="s">
        <v>42</v>
      </c>
      <c r="I259" s="16" t="s">
        <v>43</v>
      </c>
      <c r="J259" s="17" t="s">
        <v>595</v>
      </c>
      <c r="K259" s="18"/>
      <c r="L259" s="17" t="s">
        <v>87</v>
      </c>
      <c r="N259" s="16">
        <v>559283.47420000006</v>
      </c>
      <c r="O259" s="16">
        <v>5227506.3169999998</v>
      </c>
      <c r="Q259" s="16" t="s">
        <v>159</v>
      </c>
      <c r="S259" s="16" t="s">
        <v>48</v>
      </c>
      <c r="T259" s="19" t="s">
        <v>96</v>
      </c>
    </row>
    <row r="260" spans="1:23" s="19" customFormat="1" x14ac:dyDescent="0.2">
      <c r="A260" s="1" t="s">
        <v>593</v>
      </c>
      <c r="B260" s="1" t="str">
        <f t="shared" si="8"/>
        <v>PS</v>
      </c>
      <c r="C260" s="1">
        <v>1</v>
      </c>
      <c r="D260" s="3" t="str">
        <f t="shared" si="9"/>
        <v>WB-PS-1</v>
      </c>
      <c r="E260" s="16" t="s">
        <v>594</v>
      </c>
      <c r="F260" s="1" t="str">
        <f t="shared" si="10"/>
        <v>Wedge Bay, probation station</v>
      </c>
      <c r="G260" s="16" t="s">
        <v>41</v>
      </c>
      <c r="H260" s="16" t="s">
        <v>42</v>
      </c>
      <c r="I260" s="16" t="s">
        <v>43</v>
      </c>
      <c r="J260" s="17" t="s">
        <v>53</v>
      </c>
      <c r="K260" s="17" t="s">
        <v>596</v>
      </c>
      <c r="L260" s="19">
        <v>1844</v>
      </c>
      <c r="N260" s="16">
        <v>559283.47420000006</v>
      </c>
      <c r="O260" s="16">
        <v>5227506.3169999998</v>
      </c>
      <c r="Q260" s="16" t="s">
        <v>159</v>
      </c>
      <c r="S260" s="16" t="s">
        <v>48</v>
      </c>
      <c r="T260" s="19" t="s">
        <v>96</v>
      </c>
    </row>
    <row r="261" spans="1:23" s="19" customFormat="1" x14ac:dyDescent="0.2">
      <c r="A261" s="1" t="s">
        <v>597</v>
      </c>
      <c r="B261" s="1" t="str">
        <f t="shared" ref="B261:B269" si="11">IF(ISNUMBER(SEARCH("road station",$G261)),"RS",IF(ISNUMBER(SEARCH("probation station*",$G261)),"PS",IF(ISNUMBER(SEARCH("hiring depot",$G261)),"HD",IF(ISNUMBER(SEARCH("female factory",$G261)),"FF",IF(ISNUMBER(SEARCH("invalid depot",$G261)),"ID",IF(ISNUMBER(SEARCH("reformatory",$G261)),"RF",IF(ISNUMBER(SEARCH("chain gang",$G261)),"CG",IF(ISNUMBER(SEARCH("road/bridge station",$G261)),"BS",IF(ISNUMBER(SEARCH("public works",$G261)),"PW",IF(ISNUMBER(SEARCH("punishment station",$G261)),"PU",IF(ISNUMBER(SEARCH("penal station",$G261)),"PE",IF(ISNUMBER(SEARCH("private",$G261)),"PV",IF(ISNUMBER(SEARCH("nursery",$G261)),"NU",IF(ISNUMBER(SEARCH("bridge station",$G261)),"BS",IF(ISNUMBER(SEARCH("house of correction",$G261)),"HC",IF(ISNUMBER(SEARCH("prisoners' barracks",$G261)),"PB",IF(ISNUMBER(SEARCH("assignable party",$G261)),"AP",IF(ISNUMBER(SEARCH("gaol gang",$G261)),"GG",""))))))))))))))))))</f>
        <v>RS</v>
      </c>
      <c r="C261" s="1">
        <v>1</v>
      </c>
      <c r="D261" s="3" t="str">
        <f t="shared" si="9"/>
        <v>WS-RS-1</v>
      </c>
      <c r="E261" s="14" t="s">
        <v>598</v>
      </c>
      <c r="F261" s="1" t="str">
        <f t="shared" si="10"/>
        <v>West Tamar, road station</v>
      </c>
      <c r="G261" s="14" t="s">
        <v>34</v>
      </c>
      <c r="H261" s="14" t="s">
        <v>599</v>
      </c>
      <c r="I261" s="14" t="s">
        <v>600</v>
      </c>
      <c r="J261" s="15">
        <v>1840</v>
      </c>
      <c r="K261" s="15"/>
      <c r="L261" s="15" t="s">
        <v>434</v>
      </c>
      <c r="M261" s="14"/>
      <c r="N261" s="14">
        <v>503050</v>
      </c>
      <c r="O261" s="14">
        <v>5431130</v>
      </c>
      <c r="P261" s="14" t="s">
        <v>601</v>
      </c>
      <c r="Q261" s="14" t="s">
        <v>60</v>
      </c>
      <c r="R261" s="14" t="s">
        <v>602</v>
      </c>
      <c r="S261" s="14" t="s">
        <v>603</v>
      </c>
      <c r="T261" s="14" t="s">
        <v>446</v>
      </c>
      <c r="U261" s="14"/>
      <c r="V261" s="14"/>
      <c r="W261" s="14"/>
    </row>
    <row r="262" spans="1:23" s="19" customFormat="1" x14ac:dyDescent="0.2">
      <c r="A262" s="1" t="s">
        <v>604</v>
      </c>
      <c r="B262" s="1" t="str">
        <f t="shared" si="11"/>
        <v>HD</v>
      </c>
      <c r="C262" s="1">
        <v>1</v>
      </c>
      <c r="D262" s="3" t="str">
        <f t="shared" si="9"/>
        <v>WE-HD-1</v>
      </c>
      <c r="E262" s="14" t="s">
        <v>605</v>
      </c>
      <c r="F262" s="1" t="str">
        <f t="shared" si="10"/>
        <v>Westbury, hiring depot</v>
      </c>
      <c r="G262" s="14" t="s">
        <v>75</v>
      </c>
      <c r="H262" s="14" t="s">
        <v>236</v>
      </c>
      <c r="I262" s="14" t="s">
        <v>43</v>
      </c>
      <c r="J262" s="15">
        <v>1845</v>
      </c>
      <c r="K262" s="15" t="s">
        <v>606</v>
      </c>
      <c r="L262" s="15">
        <v>1847</v>
      </c>
      <c r="M262" s="14" t="s">
        <v>489</v>
      </c>
      <c r="N262" s="14">
        <v>486230</v>
      </c>
      <c r="O262" s="14">
        <v>5402650</v>
      </c>
      <c r="P262" s="14" t="s">
        <v>146</v>
      </c>
      <c r="Q262" s="14" t="s">
        <v>466</v>
      </c>
      <c r="R262" s="14" t="s">
        <v>607</v>
      </c>
      <c r="S262" s="14" t="s">
        <v>608</v>
      </c>
      <c r="T262" s="14" t="s">
        <v>446</v>
      </c>
      <c r="U262" s="14"/>
      <c r="V262" s="14"/>
      <c r="W262" s="14"/>
    </row>
    <row r="263" spans="1:23" s="19" customFormat="1" x14ac:dyDescent="0.2">
      <c r="A263" s="1" t="s">
        <v>604</v>
      </c>
      <c r="B263" s="1" t="str">
        <f t="shared" si="11"/>
        <v>PS</v>
      </c>
      <c r="C263" s="1">
        <v>1</v>
      </c>
      <c r="D263" s="3" t="str">
        <f t="shared" si="9"/>
        <v>WE-PS-1</v>
      </c>
      <c r="E263" s="14" t="s">
        <v>605</v>
      </c>
      <c r="F263" s="1" t="str">
        <f t="shared" si="10"/>
        <v>Westbury, probation station</v>
      </c>
      <c r="G263" s="14" t="s">
        <v>41</v>
      </c>
      <c r="H263" s="14" t="s">
        <v>236</v>
      </c>
      <c r="I263" s="14" t="s">
        <v>609</v>
      </c>
      <c r="J263" s="15">
        <v>1842</v>
      </c>
      <c r="K263" s="15" t="s">
        <v>596</v>
      </c>
      <c r="L263" s="15">
        <v>1845</v>
      </c>
      <c r="M263" s="14"/>
      <c r="N263" s="14">
        <v>486230</v>
      </c>
      <c r="O263" s="14">
        <v>5402650</v>
      </c>
      <c r="P263" s="14" t="s">
        <v>146</v>
      </c>
      <c r="Q263" s="14" t="s">
        <v>466</v>
      </c>
      <c r="R263" s="14" t="s">
        <v>610</v>
      </c>
      <c r="S263" s="14" t="s">
        <v>611</v>
      </c>
      <c r="T263" s="14" t="s">
        <v>446</v>
      </c>
      <c r="U263" s="14"/>
      <c r="V263" s="14"/>
      <c r="W263" s="14"/>
    </row>
    <row r="264" spans="1:23" s="19" customFormat="1" x14ac:dyDescent="0.2">
      <c r="A264" s="1" t="s">
        <v>604</v>
      </c>
      <c r="B264" s="1" t="str">
        <f t="shared" si="11"/>
        <v>BS</v>
      </c>
      <c r="C264" s="1">
        <v>1</v>
      </c>
      <c r="D264" s="3" t="str">
        <f t="shared" si="9"/>
        <v>WE-BS-1</v>
      </c>
      <c r="E264" s="14" t="s">
        <v>605</v>
      </c>
      <c r="F264" s="1" t="str">
        <f t="shared" si="10"/>
        <v>Westbury, road/bridge station</v>
      </c>
      <c r="G264" s="14" t="s">
        <v>199</v>
      </c>
      <c r="H264" s="14" t="s">
        <v>51</v>
      </c>
      <c r="I264" s="14" t="s">
        <v>612</v>
      </c>
      <c r="J264" s="15" t="s">
        <v>59</v>
      </c>
      <c r="K264" s="15"/>
      <c r="L264" s="15">
        <v>1841</v>
      </c>
      <c r="M264" s="14" t="s">
        <v>596</v>
      </c>
      <c r="N264" s="14">
        <v>485750</v>
      </c>
      <c r="O264" s="14">
        <v>5402720</v>
      </c>
      <c r="P264" s="14" t="s">
        <v>92</v>
      </c>
      <c r="Q264" s="14" t="s">
        <v>154</v>
      </c>
      <c r="R264" s="14" t="s">
        <v>613</v>
      </c>
      <c r="S264" s="14" t="s">
        <v>614</v>
      </c>
      <c r="T264" s="14" t="s">
        <v>446</v>
      </c>
      <c r="U264" s="14"/>
      <c r="V264" s="14"/>
      <c r="W264" s="14"/>
    </row>
    <row r="265" spans="1:23" x14ac:dyDescent="0.2">
      <c r="A265" s="1" t="s">
        <v>604</v>
      </c>
      <c r="B265" s="1" t="str">
        <f t="shared" si="11"/>
        <v>GG</v>
      </c>
      <c r="C265" s="1">
        <v>1</v>
      </c>
      <c r="D265" s="3" t="str">
        <f t="shared" si="9"/>
        <v>WE-GG-1</v>
      </c>
      <c r="E265" s="1" t="s">
        <v>605</v>
      </c>
      <c r="F265" s="1" t="str">
        <f t="shared" si="10"/>
        <v>Westbury, gaol gang</v>
      </c>
      <c r="G265" s="1" t="s">
        <v>479</v>
      </c>
      <c r="J265" s="4" t="s">
        <v>77</v>
      </c>
      <c r="L265" s="4" t="s">
        <v>77</v>
      </c>
      <c r="S265" s="1" t="s">
        <v>30</v>
      </c>
      <c r="T265" s="1" t="s">
        <v>31</v>
      </c>
    </row>
    <row r="266" spans="1:23" s="19" customFormat="1" x14ac:dyDescent="0.2">
      <c r="A266" s="1" t="s">
        <v>615</v>
      </c>
      <c r="B266" s="1" t="str">
        <f t="shared" si="11"/>
        <v>PS</v>
      </c>
      <c r="C266" s="1">
        <v>1</v>
      </c>
      <c r="D266" s="3" t="str">
        <f t="shared" si="9"/>
        <v>WT-PS-1</v>
      </c>
      <c r="E266" s="16" t="s">
        <v>616</v>
      </c>
      <c r="F266" s="1" t="str">
        <f t="shared" si="10"/>
        <v>Western Tiers, probation station</v>
      </c>
      <c r="G266" s="16" t="s">
        <v>41</v>
      </c>
      <c r="H266" s="16" t="s">
        <v>42</v>
      </c>
      <c r="I266" s="16" t="s">
        <v>43</v>
      </c>
      <c r="J266" s="17" t="s">
        <v>77</v>
      </c>
      <c r="K266" s="18"/>
      <c r="L266" s="17" t="s">
        <v>77</v>
      </c>
      <c r="N266" s="16">
        <v>524276.15700000001</v>
      </c>
      <c r="O266" s="16">
        <v>5335973.5539999995</v>
      </c>
      <c r="Q266" s="16" t="s">
        <v>159</v>
      </c>
      <c r="S266" s="16" t="s">
        <v>48</v>
      </c>
      <c r="T266" s="19" t="s">
        <v>96</v>
      </c>
    </row>
    <row r="267" spans="1:23" s="19" customFormat="1" x14ac:dyDescent="0.2">
      <c r="A267" s="1" t="s">
        <v>615</v>
      </c>
      <c r="B267" s="1" t="str">
        <f t="shared" si="11"/>
        <v>RS</v>
      </c>
      <c r="C267" s="1">
        <v>1</v>
      </c>
      <c r="D267" s="3" t="str">
        <f t="shared" si="9"/>
        <v>WT-RS-1</v>
      </c>
      <c r="E267" s="16" t="s">
        <v>616</v>
      </c>
      <c r="F267" s="1" t="str">
        <f t="shared" si="10"/>
        <v>Western Tiers, road station</v>
      </c>
      <c r="G267" s="16" t="s">
        <v>34</v>
      </c>
      <c r="H267" s="16" t="s">
        <v>42</v>
      </c>
      <c r="I267" s="16" t="s">
        <v>52</v>
      </c>
      <c r="J267" s="17" t="s">
        <v>77</v>
      </c>
      <c r="K267" s="18"/>
      <c r="L267" s="17" t="s">
        <v>81</v>
      </c>
      <c r="N267" s="16">
        <v>524276.15700000001</v>
      </c>
      <c r="O267" s="16">
        <v>5335973.5539999995</v>
      </c>
      <c r="Q267" s="16" t="s">
        <v>159</v>
      </c>
      <c r="S267" s="16" t="s">
        <v>48</v>
      </c>
      <c r="T267" s="19" t="s">
        <v>96</v>
      </c>
    </row>
    <row r="268" spans="1:23" s="19" customFormat="1" x14ac:dyDescent="0.2">
      <c r="A268" s="1" t="s">
        <v>617</v>
      </c>
      <c r="B268" s="1" t="str">
        <f t="shared" si="11"/>
        <v>RS</v>
      </c>
      <c r="C268" s="1">
        <v>1</v>
      </c>
      <c r="D268" s="3" t="str">
        <f t="shared" si="9"/>
        <v>WC-RS-1</v>
      </c>
      <c r="E268" s="14" t="s">
        <v>618</v>
      </c>
      <c r="F268" s="1" t="str">
        <f t="shared" si="10"/>
        <v>Willis's Corners, road station</v>
      </c>
      <c r="G268" s="14" t="s">
        <v>34</v>
      </c>
      <c r="H268" s="14" t="s">
        <v>51</v>
      </c>
      <c r="I268" s="14" t="s">
        <v>52</v>
      </c>
      <c r="J268" s="15">
        <v>1838</v>
      </c>
      <c r="K268" s="15" t="s">
        <v>82</v>
      </c>
      <c r="L268" s="15">
        <v>1841</v>
      </c>
      <c r="M268" s="14" t="s">
        <v>619</v>
      </c>
      <c r="N268" s="14">
        <v>537000</v>
      </c>
      <c r="O268" s="14">
        <v>5367960</v>
      </c>
      <c r="P268" s="14" t="s">
        <v>46</v>
      </c>
      <c r="Q268" s="14" t="s">
        <v>60</v>
      </c>
      <c r="R268" s="14" t="s">
        <v>620</v>
      </c>
      <c r="S268" s="14" t="s">
        <v>621</v>
      </c>
      <c r="T268" s="14" t="s">
        <v>63</v>
      </c>
      <c r="U268" s="14"/>
      <c r="V268" s="14"/>
      <c r="W268" s="14"/>
    </row>
    <row r="269" spans="1:23" s="19" customFormat="1" x14ac:dyDescent="0.2">
      <c r="A269" s="1" t="s">
        <v>622</v>
      </c>
      <c r="B269" s="1" t="str">
        <f t="shared" si="11"/>
        <v>RS</v>
      </c>
      <c r="C269" s="1">
        <v>1</v>
      </c>
      <c r="D269" s="3" t="str">
        <f t="shared" si="9"/>
        <v>WO-RS-1</v>
      </c>
      <c r="E269" s="16" t="s">
        <v>623</v>
      </c>
      <c r="F269" s="1" t="str">
        <f t="shared" si="10"/>
        <v>Woolpack, road station</v>
      </c>
      <c r="G269" s="16" t="s">
        <v>34</v>
      </c>
      <c r="H269" s="16" t="s">
        <v>42</v>
      </c>
      <c r="I269" s="16" t="s">
        <v>76</v>
      </c>
      <c r="J269" s="17" t="s">
        <v>77</v>
      </c>
      <c r="K269" s="18" t="s">
        <v>336</v>
      </c>
      <c r="L269" s="17" t="s">
        <v>81</v>
      </c>
      <c r="M269" s="19" t="s">
        <v>416</v>
      </c>
      <c r="N269" s="16">
        <v>494527.67320000002</v>
      </c>
      <c r="O269" s="16">
        <v>5276473.8839999996</v>
      </c>
      <c r="Q269" s="16" t="s">
        <v>47</v>
      </c>
      <c r="S269" s="16" t="s">
        <v>417</v>
      </c>
      <c r="T269" s="19" t="s">
        <v>96</v>
      </c>
    </row>
  </sheetData>
  <conditionalFormatting sqref="N1:O1048576">
    <cfRule type="cellIs" dxfId="16" priority="16" operator="lessThan">
      <formula>1</formula>
    </cfRule>
  </conditionalFormatting>
  <conditionalFormatting sqref="D8">
    <cfRule type="duplicateValues" dxfId="15" priority="15"/>
  </conditionalFormatting>
  <conditionalFormatting sqref="D144">
    <cfRule type="duplicateValues" dxfId="14" priority="14"/>
  </conditionalFormatting>
  <conditionalFormatting sqref="D145">
    <cfRule type="duplicateValues" dxfId="13" priority="13"/>
  </conditionalFormatting>
  <conditionalFormatting sqref="D153">
    <cfRule type="duplicateValues" dxfId="12" priority="12"/>
  </conditionalFormatting>
  <conditionalFormatting sqref="D152">
    <cfRule type="duplicateValues" dxfId="11" priority="11"/>
  </conditionalFormatting>
  <conditionalFormatting sqref="D151">
    <cfRule type="duplicateValues" dxfId="10" priority="10"/>
  </conditionalFormatting>
  <conditionalFormatting sqref="D150">
    <cfRule type="duplicateValues" dxfId="9" priority="9"/>
  </conditionalFormatting>
  <conditionalFormatting sqref="D149">
    <cfRule type="duplicateValues" dxfId="8" priority="8"/>
  </conditionalFormatting>
  <conditionalFormatting sqref="D154">
    <cfRule type="duplicateValues" dxfId="7" priority="7"/>
  </conditionalFormatting>
  <conditionalFormatting sqref="D155">
    <cfRule type="duplicateValues" dxfId="6" priority="6"/>
  </conditionalFormatting>
  <conditionalFormatting sqref="D138">
    <cfRule type="duplicateValues" dxfId="5" priority="5"/>
  </conditionalFormatting>
  <conditionalFormatting sqref="D170">
    <cfRule type="duplicateValues" dxfId="4" priority="4"/>
  </conditionalFormatting>
  <conditionalFormatting sqref="D200:D201">
    <cfRule type="duplicateValues" dxfId="3" priority="3"/>
  </conditionalFormatting>
  <conditionalFormatting sqref="D207">
    <cfRule type="duplicateValues" dxfId="2" priority="2"/>
  </conditionalFormatting>
  <conditionalFormatting sqref="D237">
    <cfRule type="duplicateValues" dxfId="1" priority="1"/>
  </conditionalFormatting>
  <conditionalFormatting sqref="D202:D206 D9:D137 D146:D148 D139:D143 D156:D169 D171:D199 D208:D236 D238:D269">
    <cfRule type="duplicateValues" dxfId="0" priority="17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Lookup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Tuffin</dc:creator>
  <cp:lastModifiedBy>Richard Tuffin</cp:lastModifiedBy>
  <dcterms:created xsi:type="dcterms:W3CDTF">2020-04-19T21:41:31Z</dcterms:created>
  <dcterms:modified xsi:type="dcterms:W3CDTF">2020-04-19T22:09:00Z</dcterms:modified>
</cp:coreProperties>
</file>