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D:\Documents\AA_Research\AA_Australia\Cloud\ARC2017\RESEARCH_Product\Data\"/>
    </mc:Choice>
  </mc:AlternateContent>
  <xr:revisionPtr revIDLastSave="0" documentId="13_ncr:1_{D7B606C5-07BA-4A52-8DDA-DC3422D03991}" xr6:coauthVersionLast="46" xr6:coauthVersionMax="46" xr10:uidLastSave="{00000000-0000-0000-0000-000000000000}"/>
  <bookViews>
    <workbookView xWindow="-120" yWindow="-120" windowWidth="29040" windowHeight="15840" xr2:uid="{5FCA14CF-ABD5-4843-91D4-4AFAE237C9E7}"/>
  </bookViews>
  <sheets>
    <sheet name="Lookup" sheetId="1" r:id="rId1"/>
    <sheet name="Guide" sheetId="2" r:id="rId2"/>
    <sheet name="Sources" sheetId="3" r:id="rId3"/>
  </sheets>
  <definedNames>
    <definedName name="_xlnm._FilterDatabase" localSheetId="2" hidden="1">Sources!#REF!</definedName>
    <definedName name="_xlnm.Extract" localSheetId="2">Sources!$G$1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9" i="1" l="1"/>
  <c r="D279" i="1"/>
  <c r="B279" i="1"/>
  <c r="G278" i="1"/>
  <c r="B278" i="1"/>
  <c r="D278" i="1" s="1"/>
  <c r="G277" i="1"/>
  <c r="D277" i="1"/>
  <c r="B277" i="1"/>
  <c r="G276" i="1"/>
  <c r="D276" i="1"/>
  <c r="B276" i="1"/>
  <c r="G275" i="1"/>
  <c r="D275" i="1"/>
  <c r="B275" i="1"/>
  <c r="G274" i="1"/>
  <c r="B274" i="1"/>
  <c r="D274" i="1" s="1"/>
  <c r="G273" i="1"/>
  <c r="D273" i="1"/>
  <c r="B273" i="1"/>
  <c r="G272" i="1"/>
  <c r="D272" i="1"/>
  <c r="B272" i="1"/>
  <c r="G271" i="1"/>
  <c r="D271" i="1"/>
  <c r="B271" i="1"/>
  <c r="G270" i="1"/>
  <c r="D270" i="1"/>
  <c r="B270" i="1"/>
  <c r="G269" i="1"/>
  <c r="B269" i="1"/>
  <c r="D269" i="1" s="1"/>
  <c r="G268" i="1"/>
  <c r="B268" i="1"/>
  <c r="D268" i="1" s="1"/>
  <c r="G267" i="1"/>
  <c r="B267" i="1"/>
  <c r="D267" i="1" s="1"/>
  <c r="G266" i="1"/>
  <c r="B266" i="1"/>
  <c r="D266" i="1" s="1"/>
  <c r="G265" i="1"/>
  <c r="B265" i="1"/>
  <c r="D265" i="1" s="1"/>
  <c r="G264" i="1"/>
  <c r="B264" i="1"/>
  <c r="D264" i="1" s="1"/>
  <c r="G263" i="1"/>
  <c r="D263" i="1"/>
  <c r="B263" i="1"/>
  <c r="G262" i="1"/>
  <c r="B262" i="1"/>
  <c r="D262" i="1" s="1"/>
  <c r="G261" i="1"/>
  <c r="D261" i="1"/>
  <c r="B261" i="1"/>
  <c r="G260" i="1"/>
  <c r="D260" i="1"/>
  <c r="B260" i="1"/>
  <c r="G259" i="1"/>
  <c r="D259" i="1"/>
  <c r="B259" i="1"/>
  <c r="G258" i="1"/>
  <c r="B258" i="1"/>
  <c r="D258" i="1" s="1"/>
  <c r="G257" i="1"/>
  <c r="B257" i="1"/>
  <c r="D257" i="1" s="1"/>
  <c r="G256" i="1"/>
  <c r="D256" i="1"/>
  <c r="B256" i="1"/>
  <c r="G255" i="1"/>
  <c r="B255" i="1"/>
  <c r="D255" i="1" s="1"/>
  <c r="G254" i="1"/>
  <c r="D254" i="1"/>
  <c r="B254" i="1"/>
  <c r="G253" i="1"/>
  <c r="B253" i="1"/>
  <c r="D253" i="1" s="1"/>
  <c r="G252" i="1"/>
  <c r="B252" i="1"/>
  <c r="D252" i="1" s="1"/>
  <c r="G251" i="1"/>
  <c r="B251" i="1"/>
  <c r="D251" i="1" s="1"/>
  <c r="G250" i="1"/>
  <c r="B250" i="1"/>
  <c r="D250" i="1" s="1"/>
  <c r="G249" i="1"/>
  <c r="B249" i="1"/>
  <c r="D249" i="1" s="1"/>
  <c r="G248" i="1"/>
  <c r="B248" i="1"/>
  <c r="D248" i="1" s="1"/>
  <c r="G247" i="1"/>
  <c r="D247" i="1"/>
  <c r="B247" i="1"/>
  <c r="G246" i="1"/>
  <c r="D246" i="1"/>
  <c r="B246" i="1"/>
  <c r="G245" i="1"/>
  <c r="B245" i="1"/>
  <c r="D245" i="1" s="1"/>
  <c r="G244" i="1"/>
  <c r="D244" i="1"/>
  <c r="B244" i="1"/>
  <c r="G243" i="1"/>
  <c r="D243" i="1"/>
  <c r="B243" i="1"/>
  <c r="G242" i="1"/>
  <c r="B242" i="1"/>
  <c r="D242" i="1" s="1"/>
  <c r="G241" i="1"/>
  <c r="D241" i="1"/>
  <c r="B241" i="1"/>
  <c r="G240" i="1"/>
  <c r="D240" i="1"/>
  <c r="B240" i="1"/>
  <c r="G239" i="1"/>
  <c r="B239" i="1"/>
  <c r="D239" i="1" s="1"/>
  <c r="G238" i="1"/>
  <c r="D238" i="1"/>
  <c r="B238" i="1"/>
  <c r="G237" i="1"/>
  <c r="B237" i="1"/>
  <c r="D237" i="1" s="1"/>
  <c r="G236" i="1"/>
  <c r="B236" i="1"/>
  <c r="D236" i="1" s="1"/>
  <c r="G235" i="1"/>
  <c r="B235" i="1"/>
  <c r="D235" i="1" s="1"/>
  <c r="G234" i="1"/>
  <c r="B234" i="1"/>
  <c r="D234" i="1" s="1"/>
  <c r="G233" i="1"/>
  <c r="B233" i="1"/>
  <c r="D233" i="1" s="1"/>
  <c r="G232" i="1"/>
  <c r="D232" i="1"/>
  <c r="B232" i="1"/>
  <c r="G231" i="1"/>
  <c r="D231" i="1"/>
  <c r="B231" i="1"/>
  <c r="G230" i="1"/>
  <c r="B230" i="1"/>
  <c r="D230" i="1" s="1"/>
  <c r="G229" i="1"/>
  <c r="B229" i="1"/>
  <c r="D229" i="1" s="1"/>
  <c r="G228" i="1"/>
  <c r="D228" i="1"/>
  <c r="B228" i="1"/>
  <c r="G227" i="1"/>
  <c r="D227" i="1"/>
  <c r="B227" i="1"/>
  <c r="G226" i="1"/>
  <c r="B226" i="1"/>
  <c r="D226" i="1" s="1"/>
  <c r="G225" i="1"/>
  <c r="B225" i="1"/>
  <c r="D225" i="1" s="1"/>
  <c r="G224" i="1"/>
  <c r="D224" i="1"/>
  <c r="B224" i="1"/>
  <c r="G223" i="1"/>
  <c r="B223" i="1"/>
  <c r="D223" i="1" s="1"/>
  <c r="G222" i="1"/>
  <c r="D222" i="1"/>
  <c r="B222" i="1"/>
  <c r="G221" i="1"/>
  <c r="B221" i="1"/>
  <c r="D221" i="1" s="1"/>
  <c r="G220" i="1"/>
  <c r="B220" i="1"/>
  <c r="D220" i="1" s="1"/>
  <c r="G219" i="1"/>
  <c r="B219" i="1"/>
  <c r="D219" i="1" s="1"/>
  <c r="G218" i="1"/>
  <c r="B218" i="1"/>
  <c r="D218" i="1" s="1"/>
  <c r="G217" i="1"/>
  <c r="B217" i="1"/>
  <c r="D217" i="1" s="1"/>
  <c r="G216" i="1"/>
  <c r="D216" i="1"/>
  <c r="B216" i="1"/>
  <c r="G215" i="1"/>
  <c r="D215" i="1"/>
  <c r="B215" i="1"/>
  <c r="G214" i="1"/>
  <c r="D214" i="1"/>
  <c r="B214" i="1"/>
  <c r="G213" i="1"/>
  <c r="D213" i="1"/>
  <c r="B213" i="1"/>
  <c r="G212" i="1"/>
  <c r="D212" i="1"/>
  <c r="B212" i="1"/>
  <c r="G211" i="1"/>
  <c r="D211" i="1"/>
  <c r="B211" i="1"/>
  <c r="G210" i="1"/>
  <c r="B210" i="1"/>
  <c r="D210" i="1" s="1"/>
  <c r="G209" i="1"/>
  <c r="B209" i="1"/>
  <c r="D209" i="1" s="1"/>
  <c r="G208" i="1"/>
  <c r="D208" i="1"/>
  <c r="B208" i="1"/>
  <c r="G207" i="1"/>
  <c r="B207" i="1"/>
  <c r="D207" i="1" s="1"/>
  <c r="G206" i="1"/>
  <c r="B206" i="1"/>
  <c r="D206" i="1" s="1"/>
  <c r="G205" i="1"/>
  <c r="B205" i="1"/>
  <c r="D205" i="1" s="1"/>
  <c r="G204" i="1"/>
  <c r="B204" i="1"/>
  <c r="D204" i="1" s="1"/>
  <c r="G203" i="1"/>
  <c r="B203" i="1"/>
  <c r="D203" i="1" s="1"/>
  <c r="G202" i="1"/>
  <c r="B202" i="1"/>
  <c r="D202" i="1" s="1"/>
  <c r="G201" i="1"/>
  <c r="B201" i="1"/>
  <c r="D201" i="1" s="1"/>
  <c r="G200" i="1"/>
  <c r="B200" i="1"/>
  <c r="D200" i="1" s="1"/>
  <c r="G199" i="1"/>
  <c r="D199" i="1"/>
  <c r="B199" i="1"/>
  <c r="G198" i="1"/>
  <c r="D198" i="1"/>
  <c r="B198" i="1"/>
  <c r="G197" i="1"/>
  <c r="D197" i="1"/>
  <c r="B197" i="1"/>
  <c r="G196" i="1"/>
  <c r="D196" i="1"/>
  <c r="B196" i="1"/>
  <c r="G195" i="1"/>
  <c r="D195" i="1"/>
  <c r="B195" i="1"/>
  <c r="G194" i="1"/>
  <c r="B194" i="1"/>
  <c r="D194" i="1" s="1"/>
  <c r="G193" i="1"/>
  <c r="D193" i="1"/>
  <c r="B193" i="1"/>
  <c r="G192" i="1"/>
  <c r="D192" i="1"/>
  <c r="B192" i="1"/>
  <c r="G191" i="1"/>
  <c r="B191" i="1"/>
  <c r="D191" i="1" s="1"/>
  <c r="G190" i="1"/>
  <c r="B190" i="1"/>
  <c r="D190" i="1" s="1"/>
  <c r="G189" i="1"/>
  <c r="B189" i="1"/>
  <c r="D189" i="1" s="1"/>
  <c r="G188" i="1"/>
  <c r="B188" i="1"/>
  <c r="D188" i="1" s="1"/>
  <c r="G187" i="1"/>
  <c r="B187" i="1"/>
  <c r="D187" i="1" s="1"/>
  <c r="G186" i="1"/>
  <c r="B186" i="1"/>
  <c r="D186" i="1" s="1"/>
  <c r="G185" i="1"/>
  <c r="B185" i="1"/>
  <c r="D185" i="1" s="1"/>
  <c r="G184" i="1"/>
  <c r="B184" i="1"/>
  <c r="D184" i="1" s="1"/>
  <c r="G183" i="1"/>
  <c r="D183" i="1"/>
  <c r="B183" i="1"/>
  <c r="G182" i="1"/>
  <c r="D182" i="1"/>
  <c r="B182" i="1"/>
  <c r="G181" i="1"/>
  <c r="D181" i="1"/>
  <c r="B181" i="1"/>
  <c r="G180" i="1"/>
  <c r="D180" i="1"/>
  <c r="B180" i="1"/>
  <c r="G179" i="1"/>
  <c r="D179" i="1"/>
  <c r="B179" i="1"/>
  <c r="G178" i="1"/>
  <c r="D178" i="1"/>
  <c r="B178" i="1"/>
  <c r="G177" i="1"/>
  <c r="D177" i="1"/>
  <c r="B177" i="1"/>
  <c r="G176" i="1"/>
  <c r="B176" i="1"/>
  <c r="D176" i="1" s="1"/>
  <c r="G175" i="1"/>
  <c r="D175" i="1"/>
  <c r="B175" i="1"/>
  <c r="G174" i="1"/>
  <c r="B174" i="1"/>
  <c r="D174" i="1" s="1"/>
  <c r="G173" i="1"/>
  <c r="B173" i="1"/>
  <c r="D173" i="1" s="1"/>
  <c r="G172" i="1"/>
  <c r="B172" i="1"/>
  <c r="D172" i="1" s="1"/>
  <c r="G171" i="1"/>
  <c r="B171" i="1"/>
  <c r="D171" i="1" s="1"/>
  <c r="G170" i="1"/>
  <c r="B170" i="1"/>
  <c r="D170" i="1" s="1"/>
  <c r="G169" i="1"/>
  <c r="D169" i="1"/>
  <c r="B169" i="1"/>
  <c r="G168" i="1"/>
  <c r="D168" i="1"/>
  <c r="B168" i="1"/>
  <c r="G167" i="1"/>
  <c r="D167" i="1"/>
  <c r="B167" i="1"/>
  <c r="G166" i="1"/>
  <c r="D166" i="1"/>
  <c r="B166" i="1"/>
  <c r="G165" i="1"/>
  <c r="D165" i="1"/>
  <c r="B165" i="1"/>
  <c r="G164" i="1"/>
  <c r="D164" i="1"/>
  <c r="B164" i="1"/>
  <c r="G163" i="1"/>
  <c r="D163" i="1"/>
  <c r="B163" i="1"/>
  <c r="G162" i="1"/>
  <c r="B162" i="1"/>
  <c r="D162" i="1" s="1"/>
  <c r="G161" i="1"/>
  <c r="B161" i="1"/>
  <c r="D161" i="1" s="1"/>
  <c r="G160" i="1"/>
  <c r="B160" i="1"/>
  <c r="D160" i="1" s="1"/>
  <c r="G159" i="1"/>
  <c r="B159" i="1"/>
  <c r="D159" i="1" s="1"/>
  <c r="G158" i="1"/>
  <c r="B158" i="1"/>
  <c r="D158" i="1" s="1"/>
  <c r="G157" i="1"/>
  <c r="B157" i="1"/>
  <c r="D157" i="1" s="1"/>
  <c r="G156" i="1"/>
  <c r="B156" i="1"/>
  <c r="D156" i="1" s="1"/>
  <c r="G155" i="1"/>
  <c r="B155" i="1"/>
  <c r="D155" i="1" s="1"/>
  <c r="G154" i="1"/>
  <c r="B154" i="1"/>
  <c r="D154" i="1" s="1"/>
  <c r="G153" i="1"/>
  <c r="B153" i="1"/>
  <c r="D153" i="1" s="1"/>
  <c r="G152" i="1"/>
  <c r="D152" i="1"/>
  <c r="B152" i="1"/>
  <c r="G151" i="1"/>
  <c r="D151" i="1"/>
  <c r="B151" i="1"/>
  <c r="G150" i="1"/>
  <c r="D150" i="1"/>
  <c r="B150" i="1"/>
  <c r="G149" i="1"/>
  <c r="D149" i="1"/>
  <c r="B149" i="1"/>
  <c r="G148" i="1"/>
  <c r="D148" i="1"/>
  <c r="B148" i="1"/>
  <c r="G147" i="1"/>
  <c r="D147" i="1"/>
  <c r="B147" i="1"/>
  <c r="G146" i="1"/>
  <c r="B146" i="1"/>
  <c r="D146" i="1" s="1"/>
  <c r="G145" i="1"/>
  <c r="D145" i="1"/>
  <c r="B145" i="1"/>
  <c r="G144" i="1"/>
  <c r="B144" i="1"/>
  <c r="D144" i="1" s="1"/>
  <c r="G143" i="1"/>
  <c r="D143" i="1"/>
  <c r="B143" i="1"/>
  <c r="G142" i="1"/>
  <c r="D142" i="1"/>
  <c r="B142" i="1"/>
  <c r="G141" i="1"/>
  <c r="B141" i="1"/>
  <c r="D141" i="1" s="1"/>
  <c r="G140" i="1"/>
  <c r="B140" i="1"/>
  <c r="D140" i="1" s="1"/>
  <c r="G139" i="1"/>
  <c r="B139" i="1"/>
  <c r="D139" i="1" s="1"/>
  <c r="G138" i="1"/>
  <c r="B138" i="1"/>
  <c r="D138" i="1" s="1"/>
  <c r="G137" i="1"/>
  <c r="B137" i="1"/>
  <c r="D137" i="1" s="1"/>
  <c r="G136" i="1"/>
  <c r="D136" i="1"/>
  <c r="B136" i="1"/>
  <c r="G135" i="1"/>
  <c r="D135" i="1"/>
  <c r="B135" i="1"/>
  <c r="G134" i="1"/>
  <c r="D134" i="1"/>
  <c r="B134" i="1"/>
  <c r="G133" i="1"/>
  <c r="D133" i="1"/>
  <c r="B133" i="1"/>
  <c r="G132" i="1"/>
  <c r="D132" i="1"/>
  <c r="B132" i="1"/>
  <c r="G131" i="1"/>
  <c r="D131" i="1"/>
  <c r="B131" i="1"/>
  <c r="G130" i="1"/>
  <c r="B130" i="1"/>
  <c r="D130" i="1" s="1"/>
  <c r="G129" i="1"/>
  <c r="D129" i="1"/>
  <c r="B129" i="1"/>
  <c r="G128" i="1"/>
  <c r="B128" i="1"/>
  <c r="D128" i="1" s="1"/>
  <c r="G127" i="1"/>
  <c r="B127" i="1"/>
  <c r="D127" i="1" s="1"/>
  <c r="G126" i="1"/>
  <c r="B126" i="1"/>
  <c r="D126" i="1" s="1"/>
  <c r="G125" i="1"/>
  <c r="B125" i="1"/>
  <c r="D125" i="1" s="1"/>
  <c r="G124" i="1"/>
  <c r="B124" i="1"/>
  <c r="D124" i="1" s="1"/>
  <c r="G123" i="1"/>
  <c r="B123" i="1"/>
  <c r="D123" i="1" s="1"/>
  <c r="G122" i="1"/>
  <c r="B122" i="1"/>
  <c r="D122" i="1" s="1"/>
  <c r="G121" i="1"/>
  <c r="B121" i="1"/>
  <c r="D121" i="1" s="1"/>
  <c r="G120" i="1"/>
  <c r="D120" i="1"/>
  <c r="B120" i="1"/>
  <c r="G119" i="1"/>
  <c r="D119" i="1"/>
  <c r="B119" i="1"/>
  <c r="G118" i="1"/>
  <c r="D118" i="1"/>
  <c r="B118" i="1"/>
  <c r="G117" i="1"/>
  <c r="D117" i="1"/>
  <c r="B117" i="1"/>
  <c r="G116" i="1"/>
  <c r="D116" i="1"/>
  <c r="B116" i="1"/>
  <c r="G115" i="1"/>
  <c r="D115" i="1"/>
  <c r="B115" i="1"/>
  <c r="G114" i="1"/>
  <c r="B114" i="1"/>
  <c r="D114" i="1" s="1"/>
  <c r="G113" i="1"/>
  <c r="D113" i="1"/>
  <c r="B113" i="1"/>
  <c r="G112" i="1"/>
  <c r="B112" i="1"/>
  <c r="D112" i="1" s="1"/>
  <c r="G111" i="1"/>
  <c r="B111" i="1"/>
  <c r="D111" i="1" s="1"/>
  <c r="G110" i="1"/>
  <c r="B110" i="1"/>
  <c r="D110" i="1" s="1"/>
  <c r="G109" i="1"/>
  <c r="B109" i="1"/>
  <c r="D109" i="1" s="1"/>
  <c r="G108" i="1"/>
  <c r="B108" i="1"/>
  <c r="D108" i="1" s="1"/>
  <c r="G107" i="1"/>
  <c r="B107" i="1"/>
  <c r="D107" i="1" s="1"/>
  <c r="G106" i="1"/>
  <c r="B106" i="1"/>
  <c r="D106" i="1" s="1"/>
  <c r="G105" i="1"/>
  <c r="B105" i="1"/>
  <c r="D105" i="1" s="1"/>
  <c r="G104" i="1"/>
  <c r="D104" i="1"/>
  <c r="B104" i="1"/>
  <c r="G103" i="1"/>
  <c r="D103" i="1"/>
  <c r="B103" i="1"/>
  <c r="G102" i="1"/>
  <c r="D102" i="1"/>
  <c r="B102" i="1"/>
  <c r="G101" i="1"/>
  <c r="D101" i="1"/>
  <c r="B101" i="1"/>
  <c r="G100" i="1"/>
  <c r="D100" i="1"/>
  <c r="B100" i="1"/>
  <c r="G99" i="1"/>
  <c r="D99" i="1"/>
  <c r="B99" i="1"/>
  <c r="G98" i="1"/>
  <c r="B98" i="1"/>
  <c r="D98" i="1" s="1"/>
  <c r="G97" i="1"/>
  <c r="D97" i="1"/>
  <c r="B97" i="1"/>
  <c r="G96" i="1"/>
  <c r="B96" i="1"/>
  <c r="D96" i="1" s="1"/>
  <c r="G95" i="1"/>
  <c r="B95" i="1"/>
  <c r="D95" i="1" s="1"/>
  <c r="G94" i="1"/>
  <c r="B94" i="1"/>
  <c r="D94" i="1" s="1"/>
  <c r="G93" i="1"/>
  <c r="B93" i="1"/>
  <c r="D93" i="1" s="1"/>
  <c r="G92" i="1"/>
  <c r="B92" i="1"/>
  <c r="D92" i="1" s="1"/>
  <c r="G91" i="1"/>
  <c r="B91" i="1"/>
  <c r="D91" i="1" s="1"/>
  <c r="G90" i="1"/>
  <c r="B90" i="1"/>
  <c r="D90" i="1" s="1"/>
  <c r="G89" i="1"/>
  <c r="B89" i="1"/>
  <c r="D89" i="1" s="1"/>
  <c r="G88" i="1"/>
  <c r="D88" i="1"/>
  <c r="B88" i="1"/>
  <c r="G87" i="1"/>
  <c r="D87" i="1"/>
  <c r="B87" i="1"/>
  <c r="G86" i="1"/>
  <c r="D86" i="1"/>
  <c r="B86" i="1"/>
  <c r="G85" i="1"/>
  <c r="D85" i="1"/>
  <c r="B85" i="1"/>
  <c r="G84" i="1"/>
  <c r="D84" i="1"/>
  <c r="B84" i="1"/>
  <c r="G83" i="1"/>
  <c r="D83" i="1"/>
  <c r="B83" i="1"/>
  <c r="G82" i="1"/>
  <c r="B82" i="1"/>
  <c r="D82" i="1" s="1"/>
  <c r="G81" i="1"/>
  <c r="B81" i="1"/>
  <c r="D81" i="1" s="1"/>
  <c r="G80" i="1"/>
  <c r="B80" i="1"/>
  <c r="D80" i="1" s="1"/>
  <c r="G79" i="1"/>
  <c r="B79" i="1"/>
  <c r="D79" i="1" s="1"/>
  <c r="G78" i="1"/>
  <c r="B78" i="1"/>
  <c r="D78" i="1" s="1"/>
  <c r="G77" i="1"/>
  <c r="B77" i="1"/>
  <c r="D77" i="1" s="1"/>
  <c r="G76" i="1"/>
  <c r="B76" i="1"/>
  <c r="D76" i="1" s="1"/>
  <c r="G75" i="1"/>
  <c r="B75" i="1"/>
  <c r="D75" i="1" s="1"/>
  <c r="G74" i="1"/>
  <c r="B74" i="1"/>
  <c r="D74" i="1" s="1"/>
  <c r="G73" i="1"/>
  <c r="B73" i="1"/>
  <c r="D73" i="1" s="1"/>
  <c r="G72" i="1"/>
  <c r="D72" i="1"/>
  <c r="B72" i="1"/>
  <c r="G71" i="1"/>
  <c r="D71" i="1"/>
  <c r="B71" i="1"/>
  <c r="G70" i="1"/>
  <c r="D70" i="1"/>
  <c r="B70" i="1"/>
  <c r="G69" i="1"/>
  <c r="D69" i="1"/>
  <c r="B69" i="1"/>
  <c r="G68" i="1"/>
  <c r="D68" i="1"/>
  <c r="B68" i="1"/>
  <c r="G67" i="1"/>
  <c r="D67" i="1"/>
  <c r="B67" i="1"/>
  <c r="G66" i="1"/>
  <c r="B66" i="1"/>
  <c r="D66" i="1" s="1"/>
  <c r="G65" i="1"/>
  <c r="B65" i="1"/>
  <c r="D65" i="1" s="1"/>
  <c r="G64" i="1"/>
  <c r="B64" i="1"/>
  <c r="D64" i="1" s="1"/>
  <c r="G63" i="1"/>
  <c r="B63" i="1"/>
  <c r="D63" i="1" s="1"/>
  <c r="G62" i="1"/>
  <c r="B62" i="1"/>
  <c r="D62" i="1" s="1"/>
  <c r="G61" i="1"/>
  <c r="B61" i="1"/>
  <c r="D61" i="1" s="1"/>
  <c r="G60" i="1"/>
  <c r="B60" i="1"/>
  <c r="D60" i="1" s="1"/>
  <c r="G59" i="1"/>
  <c r="B59" i="1"/>
  <c r="D59" i="1" s="1"/>
  <c r="G58" i="1"/>
  <c r="B58" i="1"/>
  <c r="D58" i="1" s="1"/>
  <c r="G57" i="1"/>
  <c r="B57" i="1"/>
  <c r="D57" i="1" s="1"/>
  <c r="G56" i="1"/>
  <c r="D56" i="1"/>
  <c r="B56" i="1"/>
  <c r="G55" i="1"/>
  <c r="D55" i="1"/>
  <c r="B55" i="1"/>
  <c r="G54" i="1"/>
  <c r="D54" i="1"/>
  <c r="B54" i="1"/>
  <c r="G53" i="1"/>
  <c r="D53" i="1"/>
  <c r="B53" i="1"/>
  <c r="G52" i="1"/>
  <c r="D52" i="1"/>
  <c r="B52" i="1"/>
  <c r="G51" i="1"/>
  <c r="D51" i="1"/>
  <c r="B51" i="1"/>
  <c r="G50" i="1"/>
  <c r="B50" i="1"/>
  <c r="D50" i="1" s="1"/>
  <c r="G49" i="1"/>
  <c r="B49" i="1"/>
  <c r="D49" i="1" s="1"/>
  <c r="G48" i="1"/>
  <c r="B48" i="1"/>
  <c r="D48" i="1" s="1"/>
  <c r="G47" i="1"/>
  <c r="B47" i="1"/>
  <c r="D47" i="1" s="1"/>
  <c r="G46" i="1"/>
  <c r="B46" i="1"/>
  <c r="D46" i="1" s="1"/>
  <c r="G45" i="1"/>
  <c r="B45" i="1"/>
  <c r="D45" i="1" s="1"/>
  <c r="G44" i="1"/>
  <c r="B44" i="1"/>
  <c r="D44" i="1" s="1"/>
  <c r="G43" i="1"/>
  <c r="B43" i="1"/>
  <c r="D43" i="1" s="1"/>
  <c r="G42" i="1"/>
  <c r="B42" i="1"/>
  <c r="D42" i="1" s="1"/>
  <c r="G41" i="1"/>
  <c r="B41" i="1"/>
  <c r="D41" i="1" s="1"/>
  <c r="G40" i="1"/>
  <c r="D40" i="1"/>
  <c r="B40" i="1"/>
  <c r="G39" i="1"/>
  <c r="D39" i="1"/>
  <c r="B39" i="1"/>
  <c r="G38" i="1"/>
  <c r="D38" i="1"/>
  <c r="B38" i="1"/>
  <c r="G37" i="1"/>
  <c r="D37" i="1"/>
  <c r="B37" i="1"/>
  <c r="G36" i="1"/>
  <c r="D36" i="1"/>
  <c r="B36" i="1"/>
  <c r="G35" i="1"/>
  <c r="D35" i="1"/>
  <c r="B35" i="1"/>
  <c r="G34" i="1"/>
  <c r="B34" i="1"/>
  <c r="D34" i="1" s="1"/>
  <c r="G33" i="1"/>
  <c r="B33" i="1"/>
  <c r="D33" i="1" s="1"/>
  <c r="G32" i="1"/>
  <c r="B32" i="1"/>
  <c r="D32" i="1" s="1"/>
  <c r="G31" i="1"/>
  <c r="B31" i="1"/>
  <c r="D31" i="1" s="1"/>
  <c r="G30" i="1"/>
  <c r="B30" i="1"/>
  <c r="D30" i="1" s="1"/>
  <c r="G29" i="1"/>
  <c r="B29" i="1"/>
  <c r="D29" i="1" s="1"/>
  <c r="G28" i="1"/>
  <c r="B28" i="1"/>
  <c r="D28" i="1" s="1"/>
  <c r="G27" i="1"/>
  <c r="B27" i="1"/>
  <c r="D27" i="1" s="1"/>
  <c r="G26" i="1"/>
  <c r="B26" i="1"/>
  <c r="D26" i="1" s="1"/>
  <c r="G25" i="1"/>
  <c r="B25" i="1"/>
  <c r="D25" i="1" s="1"/>
  <c r="G24" i="1"/>
  <c r="D24" i="1"/>
  <c r="B24" i="1"/>
  <c r="G23" i="1"/>
  <c r="D23" i="1"/>
  <c r="B23" i="1"/>
  <c r="G22" i="1"/>
  <c r="D22" i="1"/>
  <c r="B22" i="1"/>
  <c r="G21" i="1"/>
  <c r="D21" i="1"/>
  <c r="B21" i="1"/>
  <c r="G20" i="1"/>
  <c r="D20" i="1"/>
  <c r="B20" i="1"/>
  <c r="G19" i="1"/>
  <c r="D19" i="1"/>
  <c r="B19" i="1"/>
  <c r="G18" i="1"/>
  <c r="B18" i="1"/>
  <c r="D18" i="1" s="1"/>
  <c r="G17" i="1"/>
  <c r="B17" i="1"/>
  <c r="D17" i="1" s="1"/>
  <c r="G16" i="1"/>
  <c r="B16" i="1"/>
  <c r="D16" i="1" s="1"/>
  <c r="G15" i="1"/>
  <c r="B15" i="1"/>
  <c r="D15" i="1" s="1"/>
  <c r="G14" i="1"/>
  <c r="B14" i="1"/>
  <c r="D14" i="1" s="1"/>
  <c r="G13" i="1"/>
  <c r="B13" i="1"/>
  <c r="D13" i="1" s="1"/>
  <c r="G12" i="1"/>
  <c r="B12" i="1"/>
  <c r="D12" i="1" s="1"/>
  <c r="G11" i="1"/>
  <c r="B11" i="1"/>
  <c r="D11" i="1" s="1"/>
  <c r="G10" i="1"/>
  <c r="B10" i="1"/>
  <c r="D10" i="1" s="1"/>
  <c r="G9" i="1"/>
  <c r="B9" i="1"/>
  <c r="D9" i="1" s="1"/>
</calcChain>
</file>

<file path=xl/sharedStrings.xml><?xml version="1.0" encoding="utf-8"?>
<sst xmlns="http://schemas.openxmlformats.org/spreadsheetml/2006/main" count="3447" uniqueCount="1123">
  <si>
    <t>The convict places of Van Diemen's Land, 1803-77</t>
  </si>
  <si>
    <r>
      <rPr>
        <i/>
        <sz val="14"/>
        <rFont val="Arial"/>
        <family val="2"/>
      </rPr>
      <t>Landscapes</t>
    </r>
    <r>
      <rPr>
        <sz val="14"/>
        <rFont val="Arial"/>
        <family val="2"/>
      </rPr>
      <t xml:space="preserve"> project database 4</t>
    </r>
  </si>
  <si>
    <t>Compiled by Richard Tuffin, University of New England</t>
  </si>
  <si>
    <r>
      <t>Landscapes of Production and Punishment</t>
    </r>
    <r>
      <rPr>
        <sz val="8"/>
        <rFont val="Arial"/>
        <family val="2"/>
      </rPr>
      <t>, DP170103642</t>
    </r>
  </si>
  <si>
    <t>Refer to tabs 'Guide' and 'Sources' for definitions and information on the data collected</t>
  </si>
  <si>
    <t>Coordinate Ref system:    GDA 94 MGA Zone 55</t>
  </si>
  <si>
    <t>PlaceCode</t>
  </si>
  <si>
    <t>TypeCode</t>
  </si>
  <si>
    <t>PhaseCode</t>
  </si>
  <si>
    <t>Coding</t>
  </si>
  <si>
    <t>Placename</t>
  </si>
  <si>
    <t>Type</t>
  </si>
  <si>
    <t>Place + Type</t>
  </si>
  <si>
    <t>Management</t>
  </si>
  <si>
    <t>Budget</t>
  </si>
  <si>
    <t>DateStart</t>
  </si>
  <si>
    <t>StartMonth</t>
  </si>
  <si>
    <t>DateEnd</t>
  </si>
  <si>
    <t>EndMonth</t>
  </si>
  <si>
    <t>Easting</t>
  </si>
  <si>
    <t>Northing</t>
  </si>
  <si>
    <t>Accuracy</t>
  </si>
  <si>
    <t>Accuracy_Notes</t>
  </si>
  <si>
    <t>Notes</t>
  </si>
  <si>
    <t>Source</t>
  </si>
  <si>
    <t>Provenance</t>
  </si>
  <si>
    <t>Archival reference (online)</t>
  </si>
  <si>
    <t>AL</t>
  </si>
  <si>
    <t>Albany Vale</t>
  </si>
  <si>
    <t>party</t>
  </si>
  <si>
    <t>Roads and Bridges department</t>
  </si>
  <si>
    <t>Colonial</t>
  </si>
  <si>
    <t>1829</t>
  </si>
  <si>
    <t>Low</t>
  </si>
  <si>
    <t>Location of St Peter's Pass derived from research by John Thompson</t>
  </si>
  <si>
    <t>No depiction of station location found. Conduct record entries refer to it as a 'party', suggesting it was not an established station. Melville's account suggests Albany Vale was in the same location as St Peter's Pass. The reference to this location could therefore be an aberration on the part of the clerk - or the station was briefly renamed. Either way, it has been mapped to the location of St Peter's Pass road station.</t>
  </si>
  <si>
    <r>
      <t xml:space="preserve">Conduct record location files; Melville, </t>
    </r>
    <r>
      <rPr>
        <i/>
        <sz val="9"/>
        <color theme="1"/>
        <rFont val="Arial"/>
        <family val="2"/>
      </rPr>
      <t xml:space="preserve">Van Diemen's Land, </t>
    </r>
    <r>
      <rPr>
        <sz val="9"/>
        <color theme="1"/>
        <rFont val="Arial"/>
        <family val="2"/>
      </rPr>
      <t>p. 137; Thompson files</t>
    </r>
  </si>
  <si>
    <t>Research by Richard Tuffin, Landscapes of Production and Punishment</t>
  </si>
  <si>
    <t>AB</t>
  </si>
  <si>
    <t>Allanvale</t>
  </si>
  <si>
    <t>road station</t>
  </si>
  <si>
    <t>1835</t>
  </si>
  <si>
    <t>1837</t>
  </si>
  <si>
    <t>Mapped from location of 'Allan Vale' shown in ca.1830 plan 'Field plan of movements of the military. No. 9, Military operations against the aboriginal inhabitants of Van Diemen's Land', G Frankland</t>
  </si>
  <si>
    <t>No depiction of station location found. Conduct record entries and absconding data refers to a 'station', suggesting it was an established place. 'Allenvale' shown as a location on early maps and mentioned in Backhouse. Diagram of road from 1828 shows branch to Hollow Tree, just north of which 'Allenvale' thought to be.</t>
  </si>
  <si>
    <t>ConvictsAndCarriageways_p85; ThompsonFiles; Conduct record location files; Backhouse, Extracts from the letters of James Backhouse, p. 80; AF398/1/220 (TA); 'Field plan of movements of the military. No. 9, `s of Van Diemen's Land', G Frankland</t>
  </si>
  <si>
    <t>https://stors.tas.gov.au/AF398-1-220</t>
  </si>
  <si>
    <t>AN</t>
  </si>
  <si>
    <t>Anson</t>
  </si>
  <si>
    <t>probation station</t>
  </si>
  <si>
    <t>Convict department</t>
  </si>
  <si>
    <t>British</t>
  </si>
  <si>
    <t>1844</t>
  </si>
  <si>
    <t>1850</t>
  </si>
  <si>
    <t>Med</t>
  </si>
  <si>
    <t xml:space="preserve">Located to Prince of Wales Bay, New Town, Hobart. </t>
  </si>
  <si>
    <t>Illustration PH30-1-1980 (TAHO) shows hulk in the bay</t>
  </si>
  <si>
    <t>Brand, The Convict Probation System, pp. 224-6; PH30-1-1980 (TA)</t>
  </si>
  <si>
    <t>https://stors.tas.gov.au/PH30-1-1980</t>
  </si>
  <si>
    <t>AP</t>
  </si>
  <si>
    <t>Antill Ponds</t>
  </si>
  <si>
    <t>1855</t>
  </si>
  <si>
    <t>Mapped to the location of Antill Ponds</t>
  </si>
  <si>
    <t>First included in 1844 returns ('Blue Books of Statistics, 1844' CO284/67, reel 1197 [http://nla.gov.au/nla.obj-1896154441])</t>
  </si>
  <si>
    <t>Brand, The Convict Probation System, pp. 142, 224-6; 'Blue Books of Statistics, 1844' CO284/67, reel 1197 [http://nla.gov.au/nla.obj-1896154441]</t>
  </si>
  <si>
    <t>AU</t>
  </si>
  <si>
    <t>Auburn</t>
  </si>
  <si>
    <t>1826</t>
  </si>
  <si>
    <t>1831</t>
  </si>
  <si>
    <t>Mapped to the location of military station, located using plan AF21/1/45 (TA)</t>
  </si>
  <si>
    <r>
      <t xml:space="preserve">Military station here as well from c1829 till c1840; Thompson points to location. Maps from 1820s and 1830s suggest that it was known as 'Jacob's Sugar Loaf' prior to 1831. Mentioned in </t>
    </r>
    <r>
      <rPr>
        <i/>
        <sz val="9"/>
        <color theme="1"/>
        <rFont val="Arial"/>
        <family val="2"/>
      </rPr>
      <t>Convicts &amp; Carriageways p. 60-62</t>
    </r>
  </si>
  <si>
    <t>Trove; Thompson Files NS6052/1/227; AF21/1/45 (TA); Conduct record location files; Newitt, Convicts &amp; Carriageways, p. 60-62</t>
  </si>
  <si>
    <t>Research by John Dent, commissioned by Landscapes of Production and Punishment; Research by Richard Tuffin, Landscapes of Production and Punishment</t>
  </si>
  <si>
    <t>https://stors.tas.gov.au/AF721-1-45</t>
  </si>
  <si>
    <t>AR</t>
  </si>
  <si>
    <t>Austin's Bridge</t>
  </si>
  <si>
    <t>1842</t>
  </si>
  <si>
    <t>1843</t>
  </si>
  <si>
    <t>Mapped to Bridgewater station</t>
  </si>
  <si>
    <t>Suggested that the reference may be to the Bridgewater bridge gang</t>
  </si>
  <si>
    <t>Conduct record location files</t>
  </si>
  <si>
    <t>AF</t>
  </si>
  <si>
    <t>Austin's Ferry</t>
  </si>
  <si>
    <t>1827</t>
  </si>
  <si>
    <t>1828</t>
  </si>
  <si>
    <t>ThompsonFiles; AF 396/1/43 (TA)</t>
  </si>
  <si>
    <t>https://stors.tas.gov.au/AF396-1-43</t>
  </si>
  <si>
    <t>AV</t>
  </si>
  <si>
    <t>Avoca</t>
  </si>
  <si>
    <t>hiring depot</t>
  </si>
  <si>
    <t>British/Private</t>
  </si>
  <si>
    <t>1846</t>
  </si>
  <si>
    <t>Apr</t>
  </si>
  <si>
    <t>May</t>
  </si>
  <si>
    <t>Mapped to Avoca township</t>
  </si>
  <si>
    <t>Brand, The Convict Probation System, pp. 224-6; Thompson Files 6052/1/6; Trove; BPP; Avoca plans A/22, A/23, A2/7</t>
  </si>
  <si>
    <t>1838</t>
  </si>
  <si>
    <t>1845</t>
  </si>
  <si>
    <t>ThompsonFiles; Brand, The Convict Probation System, pp. 224-6</t>
  </si>
  <si>
    <t>BA</t>
  </si>
  <si>
    <t>Bagdad</t>
  </si>
  <si>
    <t>Mapped to station location shown on plan AF 398/1/229 (TA)</t>
  </si>
  <si>
    <t>From 1847 station referred to as a 'Probation station' ('Blue Books of Statistics, 1847' CO284/70, reel 1198 [http://nla.gov.au/nla.obj-1896388329])</t>
  </si>
  <si>
    <t>Brand, The Convict Probation System, pp. 142, 224-6; BPP, 1849 (02), p.126; Conduct record location files; 'Blue Books of Statistics, 1847' CO284/70, reel 1198 [http://nla.gov.au/nla.obj-1896388329]</t>
  </si>
  <si>
    <r>
      <t xml:space="preserve">Research by Richard Tuffin, </t>
    </r>
    <r>
      <rPr>
        <i/>
        <sz val="9"/>
        <color theme="1"/>
        <rFont val="Arial"/>
        <family val="2"/>
      </rPr>
      <t>Landscapes of Production and Punishment</t>
    </r>
  </si>
  <si>
    <t>1824</t>
  </si>
  <si>
    <t>As the Constitution Hill road party's location is unknown, it has been mapped to the Bagdad road station location</t>
  </si>
  <si>
    <t>ThompsonFiles; AF 398/1/229 (TA); Brand, The Convict Probation System, pp. 142, 224-6; BPP, 1849 (02), p.126; Conduct record location files</t>
  </si>
  <si>
    <t>https://stors.tas.gov.au/AF398-1-229</t>
  </si>
  <si>
    <t>BH</t>
  </si>
  <si>
    <t>Bennett's Hill</t>
  </si>
  <si>
    <t>1848</t>
  </si>
  <si>
    <t xml:space="preserve">Does not correlate with any known location. Has been mapped to the moden location of 'Bennett's Hill' </t>
  </si>
  <si>
    <t>There is only one reference to this location, in the absconding data. It is unlikely that a convict party was in the mapped location in 1848</t>
  </si>
  <si>
    <t>BC</t>
  </si>
  <si>
    <t>Beresford's Creek</t>
  </si>
  <si>
    <t>1825</t>
  </si>
  <si>
    <t>Unknown</t>
  </si>
  <si>
    <t>Does not correlate with any known location, historic or modern.</t>
  </si>
  <si>
    <t>BB</t>
  </si>
  <si>
    <t>Birch's Bay</t>
  </si>
  <si>
    <t>public works</t>
  </si>
  <si>
    <t>Engineer/Public Works department</t>
  </si>
  <si>
    <t>1830</t>
  </si>
  <si>
    <t>Mapped to the locality of Birch's Bay. Shown in T Scott's 1830 plan of Van Diemen's Land as being on the point</t>
  </si>
  <si>
    <r>
      <t xml:space="preserve">Conduct record location files; Macfie, </t>
    </r>
    <r>
      <rPr>
        <i/>
        <sz val="9"/>
        <rFont val="Arial"/>
        <family val="2"/>
      </rPr>
      <t xml:space="preserve">Government Sawing Establishments; </t>
    </r>
    <r>
      <rPr>
        <sz val="9"/>
        <rFont val="Arial"/>
        <family val="2"/>
      </rPr>
      <t>Thomas Scott, 'Map of the settled part of Van Diemen's Land', 1830 (TA)</t>
    </r>
  </si>
  <si>
    <t>BF</t>
  </si>
  <si>
    <t>Black Forest</t>
  </si>
  <si>
    <t>Mapped from research by John Dent</t>
  </si>
  <si>
    <r>
      <t xml:space="preserve">Conduct record location files; </t>
    </r>
    <r>
      <rPr>
        <i/>
        <sz val="9"/>
        <rFont val="Arial"/>
        <family val="2"/>
      </rPr>
      <t>Cornwall Chronicle</t>
    </r>
    <r>
      <rPr>
        <sz val="9"/>
        <rFont val="Arial"/>
        <family val="2"/>
      </rPr>
      <t xml:space="preserve"> 28/11/35</t>
    </r>
  </si>
  <si>
    <t>Research by Richard Tuffin, Landscapes of Production and Punishment; Research by John Dent, commissioned by Landscapes of Production and Punishment</t>
  </si>
  <si>
    <t>BS</t>
  </si>
  <si>
    <t>Black Snake</t>
  </si>
  <si>
    <t>High</t>
  </si>
  <si>
    <t>Mapped to the Bridgewater station</t>
  </si>
  <si>
    <t>Evidence suggests that the Black Snake road station was another name for the Bridgewater station (chain gang). If this is not the case, then the location accuracy should be 'Low'</t>
  </si>
  <si>
    <t>Conduct record location files; Hewitt, 'Bridgewater convict station', http://ontheconvicttrail.blogspot.com/2013/05/bridgewater-convict-station.html.</t>
  </si>
  <si>
    <t>BD</t>
  </si>
  <si>
    <t>Blackman's Bridge</t>
  </si>
  <si>
    <t>1847</t>
  </si>
  <si>
    <t>Mapped to the location of the 'former tunbridge police and convict road station' as listed on Tasmanian Heritage Register</t>
  </si>
  <si>
    <t>First listed in 1847 returns ('Blue Books of Statistics, 1847' CO284/70, reel 1198 [http://nla.gov.au/nla.obj-1896388329]). Indications are that this station was alternatively known as Tunbridge</t>
  </si>
  <si>
    <t>Brand, The Convict Probation System, pp. 224-6; BPP, 1849 (02), p.126; Conduct record location files; THR #10202; 'Blue Books of Statistics, 1847' CO284/70, reel 1198 [http://nla.gov.au/nla.obj-1896388329]</t>
  </si>
  <si>
    <t>BL</t>
  </si>
  <si>
    <t>Blackman's River</t>
  </si>
  <si>
    <t>Indications are that this station was alternatively known as Tunbridge</t>
  </si>
  <si>
    <t>Brand, The Convict Probation System, pp. 224-6; BPP, 1849 (02), p.126; Conduct record location files; THR #10202</t>
  </si>
  <si>
    <t>BO</t>
  </si>
  <si>
    <t>Bothwell</t>
  </si>
  <si>
    <t>1849</t>
  </si>
  <si>
    <t>Mapped to the modern township boundary of Bothwell</t>
  </si>
  <si>
    <t>1834</t>
  </si>
  <si>
    <t>BW</t>
  </si>
  <si>
    <t>Bridgewater</t>
  </si>
  <si>
    <t>chain gang</t>
  </si>
  <si>
    <t>1839</t>
  </si>
  <si>
    <t>Mapped according to Tasmanian Heritage Register entries #9937, 9939</t>
  </si>
  <si>
    <t>Also known as Black Snake road station</t>
  </si>
  <si>
    <t>Conduct record location files; THR #9937, 9939</t>
  </si>
  <si>
    <t>1841</t>
  </si>
  <si>
    <t>Mapped according to Tasmanian Heritage Register entries #9937, 9940</t>
  </si>
  <si>
    <t>From 1841 Bridgewater becomes known as a 'probation party' ('Blue Books of Statistics, 1841' CO284/64, reel 1197 [http://nla.gov.au/nla.obj-728369628])</t>
  </si>
  <si>
    <t>Conduct record location files; 'Blue Books of Statistics, 1841' CO284/64, reel 1197 [http://nla.gov.au/nla.obj-728369628]</t>
  </si>
  <si>
    <t>1840</t>
  </si>
  <si>
    <t>Mapped according to Tasmanian Heritage Register entries #9937, 9941</t>
  </si>
  <si>
    <t>BI</t>
  </si>
  <si>
    <t>Brighton</t>
  </si>
  <si>
    <t>1833</t>
  </si>
  <si>
    <t>Mapped to the Brighton township</t>
  </si>
  <si>
    <t>First listed in 1833 returns ('Blue Books of Statistics, 1832' CO284/55, reel 1195 [http://nla.gov.au/nla.obj-1894977538])</t>
  </si>
  <si>
    <t>Conduct record location files; 'Blue Books of Statistics, 1832' CO284/55, reel 1195 [http://nla.gov.au/nla.obj-1894977538]</t>
  </si>
  <si>
    <t>BM</t>
  </si>
  <si>
    <t>Broadmarsh</t>
  </si>
  <si>
    <t>1832</t>
  </si>
  <si>
    <t>Location taken from Tasmanian Heritage Listing #5395</t>
  </si>
  <si>
    <t>Based on the presumption that the party worked/at from the location of the future probation station</t>
  </si>
  <si>
    <t>Conduct record location files; THR #5395</t>
  </si>
  <si>
    <t>British/Colonial</t>
  </si>
  <si>
    <t>Brand, The Convict Probation System, pp. 224-6; Conduct record location files; THR #5395</t>
  </si>
  <si>
    <t>BR</t>
  </si>
  <si>
    <t>Brown's River</t>
  </si>
  <si>
    <t>1851</t>
  </si>
  <si>
    <t>Location taken from Tasmanian Heritage Listing #10978</t>
  </si>
  <si>
    <t>Brand, The Convict Probation System, pp. 224-6; THR #10978</t>
  </si>
  <si>
    <t>From 1841 Brown's River becomes known as a 'probation party' ('Blue Books of Statistics, 1841' CO284/64, reel 1197 [http://nla.gov.au/nla.obj-728369628])</t>
  </si>
  <si>
    <t>Brand, The Convict Probation System, pp. 224-6; THR #10978; 'Blue Books of Statistics, 1841' CO284/64, reel 1197 [http://nla.gov.au/nla.obj-728369628]</t>
  </si>
  <si>
    <t>BU</t>
  </si>
  <si>
    <t>Buckland</t>
  </si>
  <si>
    <t>Located by Parham and Noble (1994)</t>
  </si>
  <si>
    <t>First included in 1843 returns ('Blue Books of Statistics, 1843' CO284/66, reel 1197 [http://nla.gov.au/nla.obj-1896101322])</t>
  </si>
  <si>
    <r>
      <t xml:space="preserve">Brand, The Convict Probation System, pp. 224-6; Parham, </t>
    </r>
    <r>
      <rPr>
        <i/>
        <sz val="9"/>
        <color theme="1"/>
        <rFont val="Arial"/>
        <family val="2"/>
      </rPr>
      <t>Convict Probation Stations</t>
    </r>
    <r>
      <rPr>
        <sz val="9"/>
        <color theme="1"/>
        <rFont val="Arial"/>
        <family val="2"/>
      </rPr>
      <t>, p. 44-7; 'Blue Books of Statistics, 1843' CO284/66, reel 1197 [http://nla.gov.au/nla.obj-1896101322]</t>
    </r>
  </si>
  <si>
    <t>BP</t>
  </si>
  <si>
    <t>Bushy Park</t>
  </si>
  <si>
    <t>Located to the modern township of Bushy Park</t>
  </si>
  <si>
    <t>CP</t>
  </si>
  <si>
    <t>Campania</t>
  </si>
  <si>
    <t>Located to the modern township of Campania</t>
  </si>
  <si>
    <r>
      <t xml:space="preserve">Only mentioned in </t>
    </r>
    <r>
      <rPr>
        <i/>
        <sz val="9"/>
        <color theme="1"/>
        <rFont val="Arial"/>
        <family val="2"/>
      </rPr>
      <t>British Parliamentary Papers</t>
    </r>
    <r>
      <rPr>
        <sz val="9"/>
        <color theme="1"/>
        <rFont val="Arial"/>
        <family val="2"/>
      </rPr>
      <t xml:space="preserve"> report</t>
    </r>
  </si>
  <si>
    <t>ThompsonFiles; BPP, 1847-48 (941), p.99</t>
  </si>
  <si>
    <t>CT</t>
  </si>
  <si>
    <t>Campbell Town</t>
  </si>
  <si>
    <t>Bridge St bowls club over part of site</t>
  </si>
  <si>
    <t>Brand, The Convict Probation System, pp. 142, 224-6; PWD266-1-1190</t>
  </si>
  <si>
    <t>https://stors.tas.gov.au/PWD266-1-1190</t>
  </si>
  <si>
    <t>1856</t>
  </si>
  <si>
    <t>Also referred to as a road station ('Blue Books of Statistics, 1848' CO284/71, reel 1199 [http://nla.gov.au/nla.obj-1896411653]). Chain gang also at this site</t>
  </si>
  <si>
    <t>Brand, The Convict Probation System, pp. 142, 224-6; PWD266-1-1190; 'Blue Books of Statistics, 1848' CO284/71, reel 1199 [http://nla.gov.au/nla.obj-1896411653]</t>
  </si>
  <si>
    <t>CA</t>
  </si>
  <si>
    <t>Carrick</t>
  </si>
  <si>
    <t>bridge station</t>
  </si>
  <si>
    <t>Notman took 40 men to repair bridge Apr 1834; Dr J Clerke attended Carrick Bridge road gang in 1834</t>
  </si>
  <si>
    <t>Trove</t>
  </si>
  <si>
    <t>Research by John Dent, commissioned by Landscapes of Production and Punishment</t>
  </si>
  <si>
    <t>CS</t>
  </si>
  <si>
    <t>Cascades</t>
  </si>
  <si>
    <t>Site still extant</t>
  </si>
  <si>
    <r>
      <t xml:space="preserve">Mapped using research generated by the </t>
    </r>
    <r>
      <rPr>
        <i/>
        <sz val="9"/>
        <color theme="1"/>
        <rFont val="Arial"/>
        <family val="2"/>
      </rPr>
      <t>Landscapes</t>
    </r>
    <r>
      <rPr>
        <sz val="9"/>
        <color theme="1"/>
        <rFont val="Arial"/>
        <family val="2"/>
      </rPr>
      <t xml:space="preserve"> project</t>
    </r>
  </si>
  <si>
    <t>Brand, The Convict Probation System, pp. 224-6</t>
  </si>
  <si>
    <t>punishment station</t>
  </si>
  <si>
    <t>Brand, The Convict Probation System, pp. 224-6; BPP, 1849 (02), p.126</t>
  </si>
  <si>
    <t>CL</t>
  </si>
  <si>
    <t>Cleveland</t>
  </si>
  <si>
    <t>Mapped from research by John Dent, using map AF721/1/159</t>
  </si>
  <si>
    <t>plans show "old penal building"; used as a hiring depot; and had a market garden of 30 acresand cleared &amp; fenced town lots and repair road</t>
  </si>
  <si>
    <t>Brand, The Convict Probation System, pp. 142, 224-6; BPP; Trove; AF396-1-987; AF721-1-159; AF721-1-166; Thompson Files NS6052/1/81; Conduct record location files</t>
  </si>
  <si>
    <t>https://stors.tas.gov.au/AF396-1-987; https://stors.tas.gov.au/AF721-1-159; https://stors.tas.gov.au/AF721-1-166</t>
  </si>
  <si>
    <t>January 1842</t>
  </si>
  <si>
    <t>plans show "old penal building"</t>
  </si>
  <si>
    <t>Brand, The Convict Probation System, pp. 142, 224-6; BPP; Trove; AF396-1-987; AF721-2-159; AF721-1-166; Thompson Files NS6052/1/81</t>
  </si>
  <si>
    <t>CM</t>
  </si>
  <si>
    <t>Coal Mines</t>
  </si>
  <si>
    <t>penal station</t>
  </si>
  <si>
    <t>CR</t>
  </si>
  <si>
    <t>Coal River</t>
  </si>
  <si>
    <t>Mapped to the modern region called Coal River</t>
  </si>
  <si>
    <t>CH</t>
  </si>
  <si>
    <t>Cocked Hat Hill</t>
  </si>
  <si>
    <t>1836</t>
  </si>
  <si>
    <t>Aka 'The Springs', now Breadalbane</t>
  </si>
  <si>
    <t>Thompson Files NS6052/1/78; Trove; THC listing 4387; Brand; Conduct record location files</t>
  </si>
  <si>
    <t>1852</t>
  </si>
  <si>
    <t>portable station, location unknown</t>
  </si>
  <si>
    <t>Brand, The Convict Probation System, pp. 224-6; Thompson Files NS6052/1/78; Trove; THC listing 4387; Conduct record location files</t>
  </si>
  <si>
    <t>CD</t>
  </si>
  <si>
    <t>Colebrook Dale</t>
  </si>
  <si>
    <t>Located to modern township only</t>
  </si>
  <si>
    <t>Also known as Notman's road party. Potentially situated at site of later probation station</t>
  </si>
  <si>
    <t>CO</t>
  </si>
  <si>
    <t>Collin's Marsh</t>
  </si>
  <si>
    <t>CN</t>
  </si>
  <si>
    <t>Constitution Hill</t>
  </si>
  <si>
    <t>The references appear to be to a party, which may suggest that the men were detached from the Bagdad station</t>
  </si>
  <si>
    <t>CI</t>
  </si>
  <si>
    <t>Cornelian Hill</t>
  </si>
  <si>
    <t>Mapped to the location of the Cornelian Hill placemarker in TheList</t>
  </si>
  <si>
    <t>Doubtful that this party relate to the Cornelian Hill property (THR #5478), which apparently was not built until 1837. Cornelian Hill (the landmark) noted in 1829 Ross Almanack</t>
  </si>
  <si>
    <r>
      <t xml:space="preserve">Conduct record location files; http://www.bagdadtashistory.com/historic-buildings-bagdad-tasmania/cornelian-hill-bagdad-tasmania.html; Ross, </t>
    </r>
    <r>
      <rPr>
        <i/>
        <sz val="9"/>
        <color theme="1"/>
        <rFont val="Arial"/>
        <family val="2"/>
      </rPr>
      <t xml:space="preserve">The Hobart Town Almanack for the Year 1829, </t>
    </r>
    <r>
      <rPr>
        <sz val="9"/>
        <color theme="1"/>
        <rFont val="Arial"/>
        <family val="2"/>
      </rPr>
      <t>p. 37.</t>
    </r>
  </si>
  <si>
    <t>DA</t>
  </si>
  <si>
    <t>Darlington</t>
  </si>
  <si>
    <t>First included in returns in 1842 'Blue Books of Statistics, 1842' CO284/65, reel 1197 [http://nla.gov.au/nla.obj-1896022212])</t>
  </si>
  <si>
    <t>Brand, The Convict Probation System, pp. 224-6; BPP, 1847, p. 122; 'Blue Books of Statistics, 1842' CO284/65, reel 1197 [http://nla.gov.au/nla.obj-1896022212]</t>
  </si>
  <si>
    <t>DG</t>
  </si>
  <si>
    <t>Deep Gully</t>
  </si>
  <si>
    <t>Location of the station unknown. Known to have formed road between Lower Clyde and New Norfolk. Location therefore a generic point on road alignment</t>
  </si>
  <si>
    <r>
      <t xml:space="preserve">Conduct record location files; </t>
    </r>
    <r>
      <rPr>
        <i/>
        <sz val="9"/>
        <color theme="1"/>
        <rFont val="Arial"/>
        <family val="2"/>
      </rPr>
      <t>Statistical View of Van Diemen's Land</t>
    </r>
    <r>
      <rPr>
        <sz val="9"/>
        <color theme="1"/>
        <rFont val="Arial"/>
        <family val="2"/>
      </rPr>
      <t>, p. 266.</t>
    </r>
  </si>
  <si>
    <t>DE</t>
  </si>
  <si>
    <t>Deloraine</t>
  </si>
  <si>
    <t>Location mapped from plan AF721/1/191 (TA)</t>
  </si>
  <si>
    <t>First included in 1843 returns ('Blue Books of Statistics, 1843' CO284/66, reel 1197 [http://nla.gov.au/nla.obj-1896101322]). First bridge washed away in 1844 and a new one built; settlers objected when the PS put grain into local market in opposition to them</t>
  </si>
  <si>
    <t>Brand, The Convict Probation System, pp. 224-6; Thompson Files NS6052/1/222; BPP; AF721/1/191 (TA); 'Blue Books of Statistics, 1843' CO284/66, reel 1197 [http://nla.gov.au/nla.obj-1896101322]</t>
  </si>
  <si>
    <t>https://stors.tas.gov.au/AF721-1-191</t>
  </si>
  <si>
    <t>road/bridge station</t>
  </si>
  <si>
    <t xml:space="preserve">Colonial </t>
  </si>
  <si>
    <t xml:space="preserve">Earlier station at Delorain potentially located at place of later probation station. Road station at Alveston possibly opposite first watch house?; buildings built by settlers; small party under Bobby Notman built first ford then bridge </t>
  </si>
  <si>
    <t>Trove; In Pioneer's Footsteps by G Davis, 2015; Deloraine Past &amp; Present series by the Tramp, Daily Telegraph 1893/4; AF721/1/191 (Oct 1848)</t>
  </si>
  <si>
    <t>DL</t>
  </si>
  <si>
    <t>Douglas River</t>
  </si>
  <si>
    <t>1854</t>
  </si>
  <si>
    <t>https://stors.tas.gov.au/AF398-1-540; https://stors.tas.gov.au/AF396-1-921</t>
  </si>
  <si>
    <t>DO</t>
  </si>
  <si>
    <t>Dover</t>
  </si>
  <si>
    <t>Also known as Port Esperance. First included in 1844 returns ('Blue Books of Statistics, 1844' CO284/67, reel 1197 [http://nla.gov.au/nla.obj-1896154441])</t>
  </si>
  <si>
    <t>Brand, The Convict Probation System, pp. 224-6; Parham, Convict Probation Stations, p. 58-60; 'Blue Books of Statistics, 1844' CO284/67, reel 1197 [http://nla.gov.au/nla.obj-1896154441]</t>
  </si>
  <si>
    <t>DR</t>
  </si>
  <si>
    <t>Dromedary</t>
  </si>
  <si>
    <t>Colonial/Private</t>
  </si>
  <si>
    <t>Location mapped from plan 7/921 (1860) located in files of John Thompson</t>
  </si>
  <si>
    <t>From 1846 Dromedary referred to as a 'Road station' ('Blue Books of Statistics, 1846' CO284/68, reel 1198 [http://nla.gov.au/nla.obj-1896283854])</t>
  </si>
  <si>
    <t>Brand, The Convict Probation System, pp. 145, 224-6; BPP, 1849 (02), p.126; John Thompson files; 'Blue Books of Statistics, 1846' CO284/68, reel 1198 [http://nla.gov.au/nla.obj-1896283854]</t>
  </si>
  <si>
    <t>DU</t>
  </si>
  <si>
    <t>Dunrobin</t>
  </si>
  <si>
    <t>Location derived from 1850s road map  AF398/1/17 (TA)</t>
  </si>
  <si>
    <t>Research by John Thompson suggests station was located in the vicinity, though exact location was not found. Road map AF398/1/17 (TAHO) is for proposed road to Gordon (see also Gordon River road station) and shows a 'Station' at Dunrobin</t>
  </si>
  <si>
    <t>Brand, The Convict Probation System, pp. 224-6; John Thompson files; AF398/1/17 (TA)</t>
  </si>
  <si>
    <t>https://stors.tas.gov.au/AF398-1-17</t>
  </si>
  <si>
    <t>EH</t>
  </si>
  <si>
    <t>Eagle Hawk Neck</t>
  </si>
  <si>
    <t>1877</t>
  </si>
  <si>
    <t>EM</t>
  </si>
  <si>
    <t>Eastern Marshes</t>
  </si>
  <si>
    <t>EI</t>
  </si>
  <si>
    <t>Egg Island</t>
  </si>
  <si>
    <t>Mapped from modern location</t>
  </si>
  <si>
    <t>Unclear if the Egg Island referred to is the one located down the Huon. References indicate that the public works took place in 1838, when a channel was cut by unfree labour to facilitate boats' passage.</t>
  </si>
  <si>
    <t xml:space="preserve">Conduct record location files; https://parks.tas.gov.au/Documents/Egg_Islands_Management_Plan_2010.pdf </t>
  </si>
  <si>
    <t>EF</t>
  </si>
  <si>
    <t>Epping Forest</t>
  </si>
  <si>
    <t>Jan</t>
  </si>
  <si>
    <t>Nov</t>
  </si>
  <si>
    <t>Location mapped to modern district</t>
  </si>
  <si>
    <t>Thompson Files NS6052/1/79; Trove</t>
  </si>
  <si>
    <t>FA</t>
  </si>
  <si>
    <t>Falmouth</t>
  </si>
  <si>
    <t>Thompson Files NS6052/1/4; Tas Convict Probation Station Inventory; Thanks to Providence, T McManus, 1993; Brand; Plan A5/55</t>
  </si>
  <si>
    <t>FI</t>
  </si>
  <si>
    <t>Fingal</t>
  </si>
  <si>
    <t>Mapped from research by John Dent, using map PWD 266/1275 (TA)</t>
  </si>
  <si>
    <t>First included in returns in 1842 ('Blue Books of Statistics, 1842' CO284/65, reel 1197 [http://nla.gov.au/nla.obj-1896022212]). Aka Break o Day Plain; had at least 3 outstations; road making, clearing and cultivating land, 110 ac garden; erected by public subscription from landowners</t>
  </si>
  <si>
    <t>BPP; Fingal plan A5/9; Thompson Files NS6052/1/6; PWD 266/1275; Parham, Convict Probation Stations, p. 21-28</t>
  </si>
  <si>
    <t>https://stors.tas.gov.au/PWD266-1-1275</t>
  </si>
  <si>
    <t>FB</t>
  </si>
  <si>
    <t>Flinders Bay</t>
  </si>
  <si>
    <t>Brand, The Convict Probation System, pp. 224-6; CSO5/282/7414</t>
  </si>
  <si>
    <t>FR</t>
  </si>
  <si>
    <t>Forest Road</t>
  </si>
  <si>
    <t>Also known as Norfolk Plains East road station</t>
  </si>
  <si>
    <t>GT</t>
  </si>
  <si>
    <t>George Town</t>
  </si>
  <si>
    <t>female factory</t>
  </si>
  <si>
    <t>spinning &amp; weaving till 1828, needlework &amp; washing clothes</t>
  </si>
  <si>
    <t>Convict Lives at the George Town female factory, ed A Alexander, 2014; PWD266-1-1283 &amp; 4</t>
  </si>
  <si>
    <t>https://stors.tas.gov.au/PWD266-1-1283</t>
  </si>
  <si>
    <t>Located to 'Jail and Barracks' shown on 1836 map LSD 266/1/14 (TA)</t>
  </si>
  <si>
    <t>Unclear if road station was based here. If it was, then location accuracy could be 'High'</t>
  </si>
  <si>
    <t>Conduct record location files; LSD 266/1/14 (TA)</t>
  </si>
  <si>
    <t>GL</t>
  </si>
  <si>
    <t>Glenorchy</t>
  </si>
  <si>
    <t>Located in area indicated by research of John Thompson</t>
  </si>
  <si>
    <t>Brand, The Convict Probation System, pp. 142, 224-6; Conduct record location files; Thompson files</t>
  </si>
  <si>
    <t>GR</t>
  </si>
  <si>
    <t>Gordon River road</t>
  </si>
  <si>
    <t>Location derived from 1850s road map AF398/1/18 (TA)</t>
  </si>
  <si>
    <t>This is a generic point along the Gordon River road, when the exact station is unclear</t>
  </si>
  <si>
    <t>Conduct record location files; AF398/1/18 (TA); Newitt, Convicts &amp; Carriageways, p. 222-223</t>
  </si>
  <si>
    <t>https://stors.tas.gov.au/AF398-1-18</t>
  </si>
  <si>
    <t>Gordon River road, Florentine Marsh station</t>
  </si>
  <si>
    <t>This point is on the station marked 'Florentine Marsh station' on the map</t>
  </si>
  <si>
    <t>Gordon River road, Repulse station</t>
  </si>
  <si>
    <t>This point is on the station marked 'Repulse station' on the map</t>
  </si>
  <si>
    <t>GC</t>
  </si>
  <si>
    <t>Gordon's Creek</t>
  </si>
  <si>
    <t>Does not correlate with any known location, historic or modern</t>
  </si>
  <si>
    <t>GF</t>
  </si>
  <si>
    <t>Government Farm</t>
  </si>
  <si>
    <t>1804</t>
  </si>
  <si>
    <t>Location derived from 1858 map AF 721/1/446 (TA)</t>
  </si>
  <si>
    <t>There are numerous 'government farms' across VDL. It is assumed this is a reference to that of Hobart. This farm was supposedly worked from 1804, but by 1827 attention had switched to the nearby New Town farm (Thompson files)</t>
  </si>
  <si>
    <t>Conduct record location files; AF721/1/446 (TA); Thompson files</t>
  </si>
  <si>
    <t>https://stors.tas.gov.au/AF721-1-446</t>
  </si>
  <si>
    <t>GH</t>
  </si>
  <si>
    <t>Grass Tree Hill</t>
  </si>
  <si>
    <t>Location derived from map AF721/1/615 (TA)</t>
  </si>
  <si>
    <t>Conduct record location files; AF721/1/615 (TA); Macfie, Dobbers and Cobbers, p. 5; 'Blue Books of Statistics, 1832' CO284/55, reel 1195 [http://nla.gov.au/nla.obj-1894977538]</t>
  </si>
  <si>
    <t>https://stors.tas.gov.au/AF721-1-615</t>
  </si>
  <si>
    <t>GS</t>
  </si>
  <si>
    <t>Great Swanport</t>
  </si>
  <si>
    <t>Located to modern district only</t>
  </si>
  <si>
    <t>BPP, 1847, p. 23</t>
  </si>
  <si>
    <t>GE</t>
  </si>
  <si>
    <t>Green Lagoon</t>
  </si>
  <si>
    <t>Located to historic location known as 'Green Lagoon' in map AF398/1/301 (TA)</t>
  </si>
  <si>
    <t>Potentially associated with Auburn road station</t>
  </si>
  <si>
    <t>Conduct record location files; AF398/1/301 (TA)</t>
  </si>
  <si>
    <t>https://stors.tas.gov.au/AF398-1-301</t>
  </si>
  <si>
    <t>GN</t>
  </si>
  <si>
    <t>Green Point</t>
  </si>
  <si>
    <t>Located to modern location of Bridgewater</t>
  </si>
  <si>
    <t>Unclear if this was just another name for the Bridgewater station. The overlapping dates suggest they were two separate places</t>
  </si>
  <si>
    <t>GP</t>
  </si>
  <si>
    <t>Green Ponds</t>
  </si>
  <si>
    <t>Location derived from Tasmanian Heritage Register #5451</t>
  </si>
  <si>
    <t>First listed in 1832 returns ('Blue Books of Statistics, 1832' CO284/55, reel 1195 [http://nla.gov.au/nla.obj-1894977538]). Mapped to the location of the Richmond Gaol</t>
  </si>
  <si>
    <t>Brand, The Convict Probation System, pp. 224-6; Conduct record location files; THR #5451; 'Blue Books of Statistics, 1832' CO284/55, reel 1195 [http://nla.gov.au/nla.obj-1894977538]</t>
  </si>
  <si>
    <t>HH</t>
  </si>
  <si>
    <t>Halfway Hill</t>
  </si>
  <si>
    <t>Location derived from hill depicted on map AF398/1/222 (TA)</t>
  </si>
  <si>
    <t xml:space="preserve">No indication of actual station location, other than the location of the hill </t>
  </si>
  <si>
    <t>Conduct record location files; Macfie, Dobbers and Cobbers, p. 5; AF398/1/222 (TA)</t>
  </si>
  <si>
    <t>https://stors.tas.gov.au/AF398-1-222</t>
  </si>
  <si>
    <t>HA</t>
  </si>
  <si>
    <t>Hamilton</t>
  </si>
  <si>
    <t>Location derived from map AF721/1/317 (TA)</t>
  </si>
  <si>
    <t>First included in 1846 returns ('Blue Books of Statistics, 1846' CO284/69, reel 1198 [http://nla.gov.au/nla.obj-1896301725]). Based upon the presumption that the gaol was also the site of the hiring depot</t>
  </si>
  <si>
    <t>Brand, The Convict Probation System, pp. 224-6; Thompson files; AF721/1/317 (TA); 'Blue Books of Statistics, 1846' CO284/69, reel 1198 [http://nla.gov.au/nla.obj-1896301725]</t>
  </si>
  <si>
    <t>https://stors.tas.gov.au/AF721-1-317</t>
  </si>
  <si>
    <t>HO</t>
  </si>
  <si>
    <t>Hobart</t>
  </si>
  <si>
    <t>1821</t>
  </si>
  <si>
    <t>Location derived from Frankland, map of Hobart Town, 1839 (
https://stors.tas.gov.au/AUTAS001131821480, TA)</t>
  </si>
  <si>
    <t>Predecessor to that at Cascades. Built on grounds of Hobart Gaol (https://www.femaleconvicts.org.au/index.php/convict-institutions/female-factories/hobart-town-ff)</t>
  </si>
  <si>
    <t>https://www.femaleconvicts.org.au/index.php/convict-institutions/female-factories/hobart-town-ff</t>
  </si>
  <si>
    <t>prisoners' barracks</t>
  </si>
  <si>
    <t>Hobart, Brickfields</t>
  </si>
  <si>
    <t>Location derived from AF721/1/462 (TA)</t>
  </si>
  <si>
    <t>Brand, The Convict Probation System, pp. 224-6; BPP, 1849 (02), p.126; AF721/1/462 (TA); Conduct record location files</t>
  </si>
  <si>
    <t>https://stors.tas.gov.au/AF721-1-462</t>
  </si>
  <si>
    <t>nursery</t>
  </si>
  <si>
    <t>1853</t>
  </si>
  <si>
    <t>1858</t>
  </si>
  <si>
    <t>Hobart, Cascades</t>
  </si>
  <si>
    <t>Hobart, Cascades water party</t>
  </si>
  <si>
    <t>Location unknown. Mapped to Hobart Rivulet</t>
  </si>
  <si>
    <t>Hobart, Commissariat Stores</t>
  </si>
  <si>
    <t>Hobart, Customs House</t>
  </si>
  <si>
    <t>Party appears to relate to the construction of the new Customs House</t>
  </si>
  <si>
    <t>Hobart, Domain farm</t>
  </si>
  <si>
    <t>Located to site of Government gardens</t>
  </si>
  <si>
    <t>Unsure if reference is to Government gardens on the Domain, or to New Town farm</t>
  </si>
  <si>
    <r>
      <t xml:space="preserve">Conduct record location files; Austral Archaeology, </t>
    </r>
    <r>
      <rPr>
        <i/>
        <sz val="9"/>
        <color theme="1"/>
        <rFont val="Arial"/>
        <family val="2"/>
      </rPr>
      <t>Queens Domain Cultural Heritage Management Plan</t>
    </r>
    <r>
      <rPr>
        <sz val="9"/>
        <color theme="1"/>
        <rFont val="Arial"/>
        <family val="2"/>
      </rPr>
      <t>, p. 53</t>
    </r>
  </si>
  <si>
    <t>Hobart, Domain quarry</t>
  </si>
  <si>
    <t>1859</t>
  </si>
  <si>
    <r>
      <t xml:space="preserve">Location derived from Austral Archaeology, </t>
    </r>
    <r>
      <rPr>
        <i/>
        <sz val="9"/>
        <color theme="1"/>
        <rFont val="Arial"/>
        <family val="2"/>
      </rPr>
      <t>Queens Domain Cultural Heritage Management Plan</t>
    </r>
  </si>
  <si>
    <t>A number of quarries were worked on the Domain. The location chosen is the Beaumaris Zoo site quarry, first worked from 1821. The site of the Aquatic Centre was worked for gravel from 1848. Cleary's gates from 1853/1864</t>
  </si>
  <si>
    <r>
      <t xml:space="preserve">Conduct record location files; Austral Archaeology, </t>
    </r>
    <r>
      <rPr>
        <i/>
        <sz val="9"/>
        <color theme="1"/>
        <rFont val="Arial"/>
        <family val="2"/>
      </rPr>
      <t>Queens Domain Cultural Heritage Management Plan</t>
    </r>
    <r>
      <rPr>
        <sz val="9"/>
        <color theme="1"/>
        <rFont val="Arial"/>
        <family val="2"/>
      </rPr>
      <t>, pp. 85-86</t>
    </r>
  </si>
  <si>
    <t>Hobart, Dynnyrne nursery</t>
  </si>
  <si>
    <t>Hobart, Franklin Wharf</t>
  </si>
  <si>
    <t>Located to modern location of Franklin Wharf</t>
  </si>
  <si>
    <t>Convicts engaged in Franklin Wharf reclamation between 1837-1850</t>
  </si>
  <si>
    <r>
      <t xml:space="preserve">Conduct record location files; Scripps, </t>
    </r>
    <r>
      <rPr>
        <i/>
        <sz val="9"/>
        <color theme="1"/>
        <rFont val="Arial"/>
        <family val="2"/>
      </rPr>
      <t>Capital Port</t>
    </r>
    <r>
      <rPr>
        <sz val="9"/>
        <color theme="1"/>
        <rFont val="Arial"/>
        <family val="2"/>
      </rPr>
      <t>, pp. 6-7.</t>
    </r>
  </si>
  <si>
    <t>Hobart, Gaol</t>
  </si>
  <si>
    <t>1817</t>
  </si>
  <si>
    <t>1857</t>
  </si>
  <si>
    <t>Frankland, map of Hobart Town, 1839 (https://stors.tas.gov.au/AUTAS001131821480, TA)</t>
  </si>
  <si>
    <t>https://stors.tas.gov.au/AUTAS001131821480</t>
  </si>
  <si>
    <t>Hobart, hulk</t>
  </si>
  <si>
    <t>Indicated on map Frankland, map of Hobart Town, 1839 (
https://stors.tas.gov.au/AUTAS001131821480, TA) that the area had a 'Hulk Yard' at the eastern end of New Wharf. Location derived from PWD266/1/784 (TA)</t>
  </si>
  <si>
    <t>Frankland, map of Hobart Town, 1839 (https://stors.tas.gov.au/AUTAS001131821480, TA); PWD266/1/784 (TA)</t>
  </si>
  <si>
    <t>https://stors.tas.gov.au/AUTAS001131821480; https://stors.tas.gov.au/PWD266-1-784</t>
  </si>
  <si>
    <t>Hobart, lumber yard</t>
  </si>
  <si>
    <r>
      <t xml:space="preserve">Research by Austral Tasmania indicates the first lumber yards were situated at the Gaol, prior to being moved to Macquarie Point (Austral Tasmania, </t>
    </r>
    <r>
      <rPr>
        <i/>
        <sz val="9"/>
        <color theme="1"/>
        <rFont val="Arial"/>
        <family val="2"/>
      </rPr>
      <t>Macquarie Point Archaeological Test Excavations)</t>
    </r>
  </si>
  <si>
    <r>
      <t xml:space="preserve">Austral Tasmania, </t>
    </r>
    <r>
      <rPr>
        <i/>
        <sz val="9"/>
        <color theme="1"/>
        <rFont val="Arial"/>
        <family val="2"/>
      </rPr>
      <t>Macquarie Point Archaeological Test Excavations</t>
    </r>
  </si>
  <si>
    <t>Located to the Royal Engineers' yard</t>
  </si>
  <si>
    <t>The successor to the original lumber yard in the old Gaol</t>
  </si>
  <si>
    <r>
      <t xml:space="preserve">Conduct record location files; Austral Archaeology, </t>
    </r>
    <r>
      <rPr>
        <i/>
        <sz val="9"/>
        <color theme="1"/>
        <rFont val="Arial"/>
        <family val="2"/>
      </rPr>
      <t>Macquarie Point Archaeological Test Excavations</t>
    </r>
  </si>
  <si>
    <t>Hobart, New Government House</t>
  </si>
  <si>
    <t>Hobart, New Market</t>
  </si>
  <si>
    <t>Location derived from AF394/1/39 (TA)</t>
  </si>
  <si>
    <t>Conduct record location files; AF394/1/39 (TA)</t>
  </si>
  <si>
    <t>https://stors.tas.gov.au/AF394-1-39</t>
  </si>
  <si>
    <t>Hobart, New Wharf</t>
  </si>
  <si>
    <t>Location derived from PWD266/1/784 (TA)</t>
  </si>
  <si>
    <t>First listed in 1832 return ('Blue Books of Statistics, 1832' CO284/55, reel 1195 [http://nla.gov.au/nla.obj-1894977538])</t>
  </si>
  <si>
    <t>Conduct record location files; PWD266/1/784 (TA); 'Blue Books of Statistics, 1832' CO284/55, reel 1195 [http://nla.gov.au/nla.obj-1894977538]</t>
  </si>
  <si>
    <t>https://stors.tas.gov.au/PWD266-1-784</t>
  </si>
  <si>
    <t>Hobart, No. 1</t>
  </si>
  <si>
    <t>Presumed to have operated out of the hulks. This gang also operated out of the Prisoners' Barracks and the Gaol (see 'Numerical Weekly Return of men employed in the different chain gangs', 1830, CSO1/251/6646, TAHO)</t>
  </si>
  <si>
    <t>Conduct record location files; Frankland, map of Hobart Town, 1839 (https://stors.tas.gov.au/AUTAS001131821480, TA); PWD266/1/784 (TA)</t>
  </si>
  <si>
    <t>Hobart, No. 2</t>
  </si>
  <si>
    <t xml:space="preserve">Presumed to have operated out of the hulks. </t>
  </si>
  <si>
    <t>Hobart, Liverpool Street</t>
  </si>
  <si>
    <t>Location derived from correspondence with Trudy Cowley and Lucy Frost, 23 June 2020</t>
  </si>
  <si>
    <t>Location derived from correspondence with Lucy Frost, 23 June 2020</t>
  </si>
  <si>
    <t>Research by Lucy Frost, 23 June 2020; Research by Richard Tuffin, Landscapes of Production and Punishment</t>
  </si>
  <si>
    <t>Hobart, Old Wharf</t>
  </si>
  <si>
    <t>Hobart, Ordnance Stores</t>
  </si>
  <si>
    <t>Ordnance department</t>
  </si>
  <si>
    <t>Hobart, paddock</t>
  </si>
  <si>
    <t>Located to the general are of the Domain</t>
  </si>
  <si>
    <t>The Domain was alternatively known as the 'Paddock'</t>
  </si>
  <si>
    <t>Conduct record location files; https://www.femaleconvicts.org.au/convict-ships/disposal-on-arrival</t>
  </si>
  <si>
    <t>Hobart, prisoners' barracks garden</t>
  </si>
  <si>
    <t>Located to the Prisoners' Barracks</t>
  </si>
  <si>
    <t>Unclear what this refers to. Potentially relates to farming on the Domain, or at New Town</t>
  </si>
  <si>
    <t>Hobart, Royal Engineers' Yard</t>
  </si>
  <si>
    <t>1872</t>
  </si>
  <si>
    <t>Royal Engineers' took over the former lumber yard on Macquarie Point. Elements of the yard still exist (Royal Engineers' offices)</t>
  </si>
  <si>
    <t>Hobart, slaughterhouse</t>
  </si>
  <si>
    <t>1820</t>
  </si>
  <si>
    <t xml:space="preserve">Indicated on map Frankland, map of Hobart Town, 1839 (https://stors.tas.gov.au/AUTAS001131821480, TA) </t>
  </si>
  <si>
    <t>Date range of operation only estimated</t>
  </si>
  <si>
    <r>
      <t xml:space="preserve">Conduct record location files; Austral Tasmania, </t>
    </r>
    <r>
      <rPr>
        <i/>
        <sz val="9"/>
        <color theme="1"/>
        <rFont val="Arial"/>
        <family val="2"/>
      </rPr>
      <t>Macquarie Point Railyard Site: Heritage Review</t>
    </r>
    <r>
      <rPr>
        <sz val="9"/>
        <color theme="1"/>
        <rFont val="Arial"/>
        <family val="2"/>
      </rPr>
      <t>, p. 18-19.</t>
    </r>
  </si>
  <si>
    <t>Hobart, St. George's church</t>
  </si>
  <si>
    <t>Hobart, Town Surveyor's</t>
  </si>
  <si>
    <t>Located to the Hobart general area</t>
  </si>
  <si>
    <t>Impossible to pinpoint the area these parties were working at across Hobart</t>
  </si>
  <si>
    <t>Hobart, water works</t>
  </si>
  <si>
    <t>Exact location unknown. Located to the area of The Springs, where works took place during 1820s-50s</t>
  </si>
  <si>
    <t>Conduct record location files; http://ontheconvicttrail.blogspot.com/2013/07/hobarts-water-supply.html</t>
  </si>
  <si>
    <t>HU</t>
  </si>
  <si>
    <t>Huon Island</t>
  </si>
  <si>
    <t>Located from survey "Kent 14/263, Land Titles Office plan, 1850' Thompson files</t>
  </si>
  <si>
    <t>Attached to the Lymington probation station</t>
  </si>
  <si>
    <t>Brand, The Convict Probation System, pp. 224-6; BPP, 1849 (02), p.126; Thompson files</t>
  </si>
  <si>
    <t>HR</t>
  </si>
  <si>
    <t>Huon River</t>
  </si>
  <si>
    <t>Location derived from PXB 216 (Mitchell Library)</t>
  </si>
  <si>
    <t>Thomas Scott, 'Sketch of the Huon River in sailing up in a Boat on a Voyage of Discovery, 1st May 1829, PXB 216 (ML)</t>
  </si>
  <si>
    <t>https://collection.sl.nsw.gov.au/record/nZNv867n#34RQalX2dkMev</t>
  </si>
  <si>
    <t>Location derived from AF721/1/335 (TA)</t>
  </si>
  <si>
    <t>https://stors.tas.gov.au/AF721-1-335</t>
  </si>
  <si>
    <t>IB</t>
  </si>
  <si>
    <t>Impression Bay</t>
  </si>
  <si>
    <t>House of Correction</t>
  </si>
  <si>
    <t>Brand, The Convict Probation System, pp. 224-6; Lord, Impression Bay, pp. 20-30</t>
  </si>
  <si>
    <t>invalid depot</t>
  </si>
  <si>
    <t>Brand, The Convict Probation System, pp. 224-6; Lord, Impression Bay, pp. 20-30; BPP, 1849 (02), p.126</t>
  </si>
  <si>
    <t>JS</t>
  </si>
  <si>
    <t>Jacob's Sugar Loaf</t>
  </si>
  <si>
    <t>Maps from 1820s and 1830s suggest that it was known as Auburn from 1831</t>
  </si>
  <si>
    <t>Trove; Thompson Files NS6052/1/227; AF21/1/45 (TA); Conduct record location files</t>
  </si>
  <si>
    <t>JE</t>
  </si>
  <si>
    <t>Jericho</t>
  </si>
  <si>
    <t>Convict department/Roads and Bridges department</t>
  </si>
  <si>
    <t>Located from Tasmanian Heritage Register #5443</t>
  </si>
  <si>
    <t>From 1841 Jericho becomes known as a 'probation party' ('Blue Books of Statistics, 1841' CO284/64, reel 1197 [http://nla.gov.au/nla.obj-728369628])</t>
  </si>
  <si>
    <t>Brand, The Convict Probation System, pp. 142, 224-6; THR #5443; 'Blue Books of Statistics, 1841' CO284/64, reel 1197 [http://nla.gov.au/nla.obj-728369628]</t>
  </si>
  <si>
    <t>First listed in 1840 returns ('Blue Books of Statistics, 1840' CO284/63, reel 1196 [http://nla.gov.au/nla.obj-1895862020])</t>
  </si>
  <si>
    <t>Brand, The Convict Probation System, pp. 142, 224-6; THR #5443; 'Blue Books of Statistics, 1840' CO284/63, reel 1196 [http://nla.gov.au/nla.obj-1895862020]</t>
  </si>
  <si>
    <t>From 1846 Jericho also eferred to as a 'Road station' ('Blue Books of Statistics, 1846' CO284/68, reel 1198 [http://nla.gov.au/nla.obj-1896283854])</t>
  </si>
  <si>
    <t>Brand, The Convict Probation System, pp. 142, 224-6; THR #5443; 'Blue Books of Statistics, 1846' CO284/68, reel 1198 [http://nla.gov.au/nla.obj-1896283854]</t>
  </si>
  <si>
    <t>JR</t>
  </si>
  <si>
    <t>Jerusalem</t>
  </si>
  <si>
    <t>Located from Tasmanian Heritage Register #11629</t>
  </si>
  <si>
    <t>From 1841 Jerusalem becomes known as a 'probation party' ('Blue Books of Statistics, 1841' CO284/64, reel 1197 [http://nla.gov.au/nla.obj-728369628])</t>
  </si>
  <si>
    <t>Brand, The Convict Probation System, pp. 224-6; THR #11629; 'Blue Books of Statistics, 1841' CO284/64, reel 1197 [http://nla.gov.au/nla.obj-728369628]; AF398/1/225 (TA)</t>
  </si>
  <si>
    <t>https://stors.tas.gov.au/AF398-1-225</t>
  </si>
  <si>
    <t>Potentially situated at site of later probation station</t>
  </si>
  <si>
    <t>Jerusalem, Notman's</t>
  </si>
  <si>
    <t>Also known as Colebrook Dale. Potentially situated at site of later probation station</t>
  </si>
  <si>
    <t>JC</t>
  </si>
  <si>
    <t>Jordan's Creek</t>
  </si>
  <si>
    <t>Unclear which (of two) Jordan's Creek locations it could be</t>
  </si>
  <si>
    <t>KP</t>
  </si>
  <si>
    <t>Kangaroo Point</t>
  </si>
  <si>
    <t>Located to area near Kangaroo Point shown as having buildings in 1832 plan</t>
  </si>
  <si>
    <t>Conduct record location files; AF398/1/222 (TA)</t>
  </si>
  <si>
    <t>KL</t>
  </si>
  <si>
    <t>Kerry Lodge</t>
  </si>
  <si>
    <t>Feb</t>
  </si>
  <si>
    <t xml:space="preserve">Overseers house excavated by E Casella in 2016 &amp; 2018; </t>
  </si>
  <si>
    <t>Thompson Files NS6052/1/77; Trove; THC listing 4387</t>
  </si>
  <si>
    <t>June</t>
  </si>
  <si>
    <t>Closed when pas holders no longer needed for road repairs</t>
  </si>
  <si>
    <t>BPP, Latrobe report</t>
  </si>
  <si>
    <t>July</t>
  </si>
  <si>
    <t>New huts built 1844 but may be under new highway</t>
  </si>
  <si>
    <t>BPP</t>
  </si>
  <si>
    <t>Aug</t>
  </si>
  <si>
    <t>From 1846 Kerry Lodge referred to as a 'Road station' ('Blue Books of Statistics, 1846' CO284/68, reel 1198 [http://nla.gov.au/nla.obj-1896283854])</t>
  </si>
  <si>
    <t>BPP; Latrobe Report; 'Blue Books of Statistics, 1846' CO284/68, reel 1198 [http://nla.gov.au/nla.obj-1896283854]</t>
  </si>
  <si>
    <t>KG</t>
  </si>
  <si>
    <t>King George's Sound</t>
  </si>
  <si>
    <t>Location derived from AF397/1/5 (TA)</t>
  </si>
  <si>
    <t>Slaughterhouse which provided meat to the Tasman Peninsula stations</t>
  </si>
  <si>
    <t>AF397/1/5 (TA); BPP, 1860, p. 111.</t>
  </si>
  <si>
    <t>https://stors.tas.gov.au/AI/AF397-1-5</t>
  </si>
  <si>
    <t>KM</t>
  </si>
  <si>
    <t>Kings Meadows</t>
  </si>
  <si>
    <t>Dec</t>
  </si>
  <si>
    <t>Work on ELWS and roads; Ltn chain gang at station May 1837</t>
  </si>
  <si>
    <t>Babington plan 1838; CSO5/1/18/356; CSO2370; CSO5/45/1019; Trove; Archaeology Report, Darren Watton, 2019; Thompson Files NS6052/1180</t>
  </si>
  <si>
    <t>LN</t>
  </si>
  <si>
    <t>Launceston</t>
  </si>
  <si>
    <t>Unknown location. Located to Launceston area</t>
  </si>
  <si>
    <t>aka House of Correction</t>
  </si>
  <si>
    <t xml:space="preserve">BPP; Smythe map;The Launceston female factory, A Bartlett, THRA P&amp;P June 1994; Places of Management, Mentoring &amp; Medicine in Launceston, A Green, LCC, 2007; Convict Lives - The Launceston female factory, Frost &amp; Hodgson </t>
  </si>
  <si>
    <t>female hiring depot</t>
  </si>
  <si>
    <t>late</t>
  </si>
  <si>
    <t>rented house (150 pounds pa) for pass holders corner Charles &amp; Frederick St; aka St John's Square Depot</t>
  </si>
  <si>
    <t>Trove; The Launceston female factory, A Bartlett, THRA P&amp;P June 1994; Places of Management, Mentoring &amp; Medicine in Launceston, A Green, LCC, 2007;</t>
  </si>
  <si>
    <t>site of female factory</t>
  </si>
  <si>
    <t>as above</t>
  </si>
  <si>
    <t>circa</t>
  </si>
  <si>
    <t>rented building on lower end St John St, formerly Gore &amp; Co stores (behind the tench)</t>
  </si>
  <si>
    <t>BPP Arrowsmith map; Trove</t>
  </si>
  <si>
    <t>&lt;Feb</t>
  </si>
  <si>
    <t>&gt;Mar</t>
  </si>
  <si>
    <t>Prisoners barracks or Tench for Lord Stanley's pets (Examiner 6/12/1845); hiiring depot c 1845 onwards</t>
  </si>
  <si>
    <t>Trove, Smythe map, Places of Management, Mentoring &amp; Medicine in Launceston, A Green, LCC, 2007;</t>
  </si>
  <si>
    <t>barracks and hiring depot; convicts working at road repair streets of Ltn and foreign wharf for those under magisterial sentence; corner Wellington &amp; Paterson Sts; treadmill part of the barracks</t>
  </si>
  <si>
    <t>Launceston, brickfields</t>
  </si>
  <si>
    <t>Located to the Launceston general area</t>
  </si>
  <si>
    <t>Launceston, Cataract</t>
  </si>
  <si>
    <t>Located to area of the Cataract only</t>
  </si>
  <si>
    <t>Launceston, Dark Hollow</t>
  </si>
  <si>
    <t>Launceston, government garden</t>
  </si>
  <si>
    <t>Launceston, lumber yard</t>
  </si>
  <si>
    <t>Location derived from AF927/1/35 (TA)</t>
  </si>
  <si>
    <t>Conduct record location files; AF927/1/35 (TA)</t>
  </si>
  <si>
    <t>https://stors.tas.gov.au/AF927-1-35</t>
  </si>
  <si>
    <t>Launceston, Royal Engineers' Yard</t>
  </si>
  <si>
    <t>Location derived from AF927/1/7 (TA), AF927/1/35 (TA)</t>
  </si>
  <si>
    <t>Yard for engineers depicted in WO55 as being next to the military barracks precinct</t>
  </si>
  <si>
    <t xml:space="preserve">Conduct record location files; Location derived from AF927/1/7 (TA), AF927/1/35 (TA); WO55/3026 'Statement of Lands and Buildings Van Diemen's Land' 1851 (TA). </t>
  </si>
  <si>
    <t>https://stors.tas.gov.au/AF927-1-7</t>
  </si>
  <si>
    <t>Launceston, Sand Hill</t>
  </si>
  <si>
    <t>Located to the historic area indicated in the plan AF396/1/1375 (TA)</t>
  </si>
  <si>
    <t>Conduct record location files; AF396/1/1375 (TA)</t>
  </si>
  <si>
    <t>https://stors.tas.gov.au/AF396-1-1375</t>
  </si>
  <si>
    <t>Launceston, swamp</t>
  </si>
  <si>
    <t>Located to the historic area indicated as the 'Swamp' in plan AF927/1/13 (TA)</t>
  </si>
  <si>
    <t>Conduct record location files; AF927/1/13 (TA)</t>
  </si>
  <si>
    <t>https://stors.tas.gov.au/AF927-1-13</t>
  </si>
  <si>
    <t>Launceston, Town Surveyor's</t>
  </si>
  <si>
    <t>Impossible to pinpoint the area these parties were working at across Launceston</t>
  </si>
  <si>
    <t>Launceston, treadmill</t>
  </si>
  <si>
    <t>Location derived from AF927/1/60 (TA)</t>
  </si>
  <si>
    <t>Conduct record location files; AF927/1/60 (TA)</t>
  </si>
  <si>
    <t>https://stors.tas.gov.au/AF927-1-60</t>
  </si>
  <si>
    <t>Launceston, wharf</t>
  </si>
  <si>
    <t>Located to the historic area indicated in the plan AF927/1/23 (TA)</t>
  </si>
  <si>
    <t>Conduct record location files; AF927/1/23 (TA)</t>
  </si>
  <si>
    <t>https://stors.tas.gov.au/AF927-1-23</t>
  </si>
  <si>
    <t>LE</t>
  </si>
  <si>
    <t>Leipsic</t>
  </si>
  <si>
    <t>aka Leipsig; buildings sold 1850</t>
  </si>
  <si>
    <t>BPP; Thompson Files NS6052/1/1; Trove</t>
  </si>
  <si>
    <t>LS</t>
  </si>
  <si>
    <t>Lemon Springs</t>
  </si>
  <si>
    <t>Mapped from research by John Thompson</t>
  </si>
  <si>
    <t>Conduct record location files; Thompson files</t>
  </si>
  <si>
    <t>LX</t>
  </si>
  <si>
    <t>Lennox</t>
  </si>
  <si>
    <t>No town or historic place exists with this name. The only known historic location is the parish of Lennox. As Auburn station is located within this parish, 'Lennox' has been mapped to the same location as Auburn</t>
  </si>
  <si>
    <t>Conduct record location files; AF721/1/45 (TA)</t>
  </si>
  <si>
    <t>LM</t>
  </si>
  <si>
    <t>Long Marsh Dam</t>
  </si>
  <si>
    <t>Brand, The Convict Probation System, pp. 224-6; Thompson files; 'Blue Books of Statistics, 1843' CO284/66, reel 1197 [http://nla.gov.au/nla.obj-1896101322]</t>
  </si>
  <si>
    <t>LG</t>
  </si>
  <si>
    <t>Long Meadows</t>
  </si>
  <si>
    <t>Located to modern location of Franklin Village</t>
  </si>
  <si>
    <t>Franklin Village historically known as Long Meadows</t>
  </si>
  <si>
    <t>Conduct record location files; http://ontheconvicttrail.blogspot.com/2016/03/franklin-house-franklin-village.html</t>
  </si>
  <si>
    <t>LT</t>
  </si>
  <si>
    <t>Long Point</t>
  </si>
  <si>
    <t>First included in 1845 return ('Blue Books of Statistics, 1845' CO284/68, reel 1198 [http://nla.gov.au/nla.obj-1896212820])</t>
  </si>
  <si>
    <t>Brand, The Convict Probation System, pp. 224-6; BPP, 1847, p.122; 'Blue Books of Statistics, 1845' CO284/68, reel 1198 [http://nla.gov.au/nla.obj-1896212820]</t>
  </si>
  <si>
    <t>LO</t>
  </si>
  <si>
    <t>Longford</t>
  </si>
  <si>
    <t>Location derived from AF721/1/400</t>
  </si>
  <si>
    <t>Based upon the presumption that the gaol was also the site of the road station party</t>
  </si>
  <si>
    <t>CSO22/61/308; Location derived from AF721/1/400</t>
  </si>
  <si>
    <t>https://stors.tas.gov.au/AF721-1-400</t>
  </si>
  <si>
    <t>LB</t>
  </si>
  <si>
    <t>Lovely Banks</t>
  </si>
  <si>
    <t xml:space="preserve">Location derived from AF398/1/237 (TA) </t>
  </si>
  <si>
    <t>From 1841 Lovely Banks becomes known as a 'probation party' ('Blue Books of Statistics, 1841' CO284/64, reel 1197 [http://nla.gov.au/nla.obj-728369628])</t>
  </si>
  <si>
    <t>Brand, The Convict Probation System, pp. 142, 224-6; AF398/1/237 (TA); 'Blue Books of Statistics, 1841' CO284/64, reel 1197 [http://nla.gov.au/nla.obj-728369628]</t>
  </si>
  <si>
    <t>https://stors.tas.gov.au/AF398-1-237</t>
  </si>
  <si>
    <t>August</t>
  </si>
  <si>
    <t>First listed in 1839 returns ('Blue Books of Statistics, 1839' CO284/62, reel 1196 [http://nla.gov.au/nla.obj-1895739260])</t>
  </si>
  <si>
    <t>Brand, The Convict Probation System, pp. 142, 224-6; AF398/1/237 (TA); 'Blue Books of Statistics, 1839' CO284/62, reel 1196 [http://nla.gov.au/nla.obj-1895739260]</t>
  </si>
  <si>
    <t>LY</t>
  </si>
  <si>
    <t>Lymington</t>
  </si>
  <si>
    <t>Not enumerated in Dec 1848</t>
  </si>
  <si>
    <t>Location derived from AF721/1/404 (TA)</t>
  </si>
  <si>
    <t>Brand, The Convict Probation System, pp. 224-6; BPP, 1847, p. 122; Location derived from AF721/1/404 (TA)</t>
  </si>
  <si>
    <t>https://stors.tas.gov.au/AF721-1-404</t>
  </si>
  <si>
    <t>MH</t>
  </si>
  <si>
    <t>Macquarie Harbour</t>
  </si>
  <si>
    <t>1822</t>
  </si>
  <si>
    <t>December</t>
  </si>
  <si>
    <t>First included in 1846 return ('Blue Books of Statistics, 1846' CO284/69, reel 1198 [http://nla.gov.au/nla.obj-1896301725])</t>
  </si>
  <si>
    <t>Brand, The Convict Probation System, pp. 224-6; BPP, 1849, p.125; 'Blue Books of Statistics, 1846' CO284/69, reel 1198 [http://nla.gov.au/nla.obj-1896301725])</t>
  </si>
  <si>
    <t>ML</t>
  </si>
  <si>
    <t>Malcolm's Huts</t>
  </si>
  <si>
    <t>Location derived from AF398/1/245 (TA)</t>
  </si>
  <si>
    <t>Conduct record location files; AF398/1/245 (TA); 'Blue Books of Statistics, 1839' CO284/62, reel 1196 [http://nla.gov.au/nla.obj-1895739260]</t>
  </si>
  <si>
    <t>https://stors.tas.gov.au/AF398-1-245</t>
  </si>
  <si>
    <t>MS</t>
  </si>
  <si>
    <t>Maria Island</t>
  </si>
  <si>
    <t>MA</t>
  </si>
  <si>
    <t>Marlborough</t>
  </si>
  <si>
    <t>The Marlborough party is described as being broken up in December 1837. Unclear if the police reserve and building depicted in 1842 survey is the one used by the road gang</t>
  </si>
  <si>
    <t>Brand, The Convict Probation System, pp. 224-6; Conduct record location files; Thompson files; Survey Office to Colonial Secretary, 29 December 1837, CSO 5/91/2036, p. 190-92, TA.</t>
  </si>
  <si>
    <t>Unclear if the police reserve and building depicted in 1842 survey is the one used by the road gang</t>
  </si>
  <si>
    <t>Brand, The Convict Probation System, pp. 224-6; Conduct record location files; Thompson files</t>
  </si>
  <si>
    <t>MN</t>
  </si>
  <si>
    <t>Meander, bridge</t>
  </si>
  <si>
    <t>Presumption of location based upon party being stationed at the later site of the road station</t>
  </si>
  <si>
    <t>Conduct record location files; AF721/1/191 (TA)</t>
  </si>
  <si>
    <t>ME</t>
  </si>
  <si>
    <t>Mersey</t>
  </si>
  <si>
    <t>Mar</t>
  </si>
  <si>
    <t>First included in 1845 return ('Blue Books of Statistics, 1845' CO284/68, reel 1198 [http://nla.gov.au/nla.obj-1896213529]). Aka Kimberley's Ford; opened because VDL Co were to pay for labour but they then refused</t>
  </si>
  <si>
    <t>Thompson Files NS6052/1/223; BPP; Examiner 19/4/1845; Cornwall Chronicle 14/1/1846</t>
  </si>
  <si>
    <t>MI</t>
  </si>
  <si>
    <t>Middle Arm, lime kilns</t>
  </si>
  <si>
    <t>Unpublished paper by John Dent</t>
  </si>
  <si>
    <t>MO</t>
  </si>
  <si>
    <t>Morven</t>
  </si>
  <si>
    <t>Tunnel party for Evandale Launceston Water Scheme (ELWS)</t>
  </si>
  <si>
    <t>THC listing 11063; A Magnificent Failure, Simon Harris, Hobart 1988.</t>
  </si>
  <si>
    <t>MD</t>
  </si>
  <si>
    <t>Mount Direction</t>
  </si>
  <si>
    <t>aka Upway</t>
  </si>
  <si>
    <t>J Arrowsmith map of Tasmania 1840; Hobart Town Courier 11/10/1839 (escapees); Cornwall Chronicle 31/10/1833; Conduct record location files</t>
  </si>
  <si>
    <t>MP</t>
  </si>
  <si>
    <t>Muddy Plains</t>
  </si>
  <si>
    <r>
      <t xml:space="preserve">Conduct record location files; Morris G., 2013, </t>
    </r>
    <r>
      <rPr>
        <i/>
        <sz val="9"/>
        <color theme="1"/>
        <rFont val="Arial"/>
        <family val="2"/>
      </rPr>
      <t>His Record is on high</t>
    </r>
    <r>
      <rPr>
        <sz val="9"/>
        <color theme="1"/>
        <rFont val="Arial"/>
        <family val="2"/>
      </rPr>
      <t>, Launceston; AF296/1/1366 (TA)</t>
    </r>
  </si>
  <si>
    <t>NN</t>
  </si>
  <si>
    <t>New Norfolk</t>
  </si>
  <si>
    <t>assignable party</t>
  </si>
  <si>
    <t>Location derived from AF721/1/442 (TA)</t>
  </si>
  <si>
    <t>Location of party unknown. Located to historic location of gaol</t>
  </si>
  <si>
    <t>Location of chain gang unknown. Located to historic location of gaol</t>
  </si>
  <si>
    <t>Location of works unknown. Located to historic location of gaol</t>
  </si>
  <si>
    <t>New Norfolk, hospital and invalid depot</t>
  </si>
  <si>
    <t>New Norfolk, Royal Engineer depot</t>
  </si>
  <si>
    <t>Location derived from 1848 plan of depot from John Thompson's research files</t>
  </si>
  <si>
    <t>Brand, The Convict Probation System, pp. 224-6; Thompson research files</t>
  </si>
  <si>
    <t>NT</t>
  </si>
  <si>
    <t>New Town</t>
  </si>
  <si>
    <t>Location derived from AF721/1/451 (TA)</t>
  </si>
  <si>
    <t>Indications are that the road gang operated out of the New Town farm from the time of its commencement. This, however, is only conjecture</t>
  </si>
  <si>
    <t>Brand, The Convict Probation System, pp. 142, 224-6; AF721/1/451 (TA); Thompson files</t>
  </si>
  <si>
    <t>https://stors.tas.gov.au/AF721-1-451</t>
  </si>
  <si>
    <t>New Town, farm</t>
  </si>
  <si>
    <t>Indications are this was used as a hiring depot for men and, from 1844, boys. Also used for females. From 1846 used for passholding boys from Point Puer</t>
  </si>
  <si>
    <t>Brand, The Convict Probation System, pp. 142, 224-6; BPP, 1849 (02), p.126; Conduct record location files; AF721/1/451 (TA)</t>
  </si>
  <si>
    <t xml:space="preserve">The New Town farm only started ca.1825. The earlier dates likely relate to Government Farm </t>
  </si>
  <si>
    <t>Conduct record location files; AF721/1/451 (TA)</t>
  </si>
  <si>
    <t>New Town, hulk</t>
  </si>
  <si>
    <t>Location derived from AF398/1/4 (TA)</t>
  </si>
  <si>
    <t>Conduct record location files; AF398/1/4 (TA); Thompson files</t>
  </si>
  <si>
    <t>https://stors.tas.gov.au/AF398-1-4</t>
  </si>
  <si>
    <t>NR</t>
  </si>
  <si>
    <t>Nicholl's Rivulet</t>
  </si>
  <si>
    <t>Not enumerated in Oct 1846</t>
  </si>
  <si>
    <t>Location derived from AF391/1/81 (TA); research by John Thompson</t>
  </si>
  <si>
    <t>First included in 1845 returns ('Blue Books of Statistics, 1845' CO284/68, reel 1198 [http://nla.gov.au/nla.obj-1896213529])</t>
  </si>
  <si>
    <t>Brand, The Convict Probation System, pp. 224-6; AF396/1/81 (TA); Thompson files; 'Blue Books of Statistics, 1845' CO284/68, reel 1198 [http://nla.gov.au/nla.obj-1896213529]</t>
  </si>
  <si>
    <t>https://stors.tas.gov.au/AF396-1-81</t>
  </si>
  <si>
    <t>NP</t>
  </si>
  <si>
    <t>Norfolk Plains East</t>
  </si>
  <si>
    <t>aka Dyball's Forest; Pateena; Forest Road</t>
  </si>
  <si>
    <t xml:space="preserve"> </t>
  </si>
  <si>
    <t>NW</t>
  </si>
  <si>
    <t>North West Bay</t>
  </si>
  <si>
    <t>Mapped from AF391/1/9 (TA)</t>
  </si>
  <si>
    <t>Location of the station is unclear, though 'Govt Saw Mill' is shown in this location in 1830 Thomas Scott map. An early (undated) map shows a cluster of buildings at this location, near an anchorage</t>
  </si>
  <si>
    <t>Conduct record location files; AF396/1/9 (TA); Thomas Scott, 'Map of the settled part of Van Diemen's Land', 1830 (TA)</t>
  </si>
  <si>
    <t>https://stors.tas.gov.au/AF396-1-9</t>
  </si>
  <si>
    <t>NO</t>
  </si>
  <si>
    <t>Notman's</t>
  </si>
  <si>
    <t xml:space="preserve">Roads and Bridges department   </t>
  </si>
  <si>
    <t>Road repair and possibly ELWS; chain gang at this site</t>
  </si>
  <si>
    <t>CSO290/47; Manuscript 3251 NLA 1829-833 box 3 vol3 p282 et seq; Cornwall plan 1/61; Trove</t>
  </si>
  <si>
    <t>OA</t>
  </si>
  <si>
    <t>Oatlands</t>
  </si>
  <si>
    <t>Mapped from research by Brad Williams, Southern Midlands Council</t>
  </si>
  <si>
    <t>Based at the new Gaol (from 1836)</t>
  </si>
  <si>
    <t>Conduct record location files; Williams, Oatlands Goal Historical Study &amp; Archaeological Survey, pp. 3-17</t>
  </si>
  <si>
    <t>June 1845</t>
  </si>
  <si>
    <t>Located to the general Gaol area only. Gaol first built in 1827, with presumption that gang based there. During 1837 chain gang located in the old Gaol. After this time, presumption they were based in the new Gaol (built 1836)</t>
  </si>
  <si>
    <t>Brand, The Convict Probation System, pp. 142, 224-6; Conduct record location files</t>
  </si>
  <si>
    <t>gaol gang</t>
  </si>
  <si>
    <t>Not enumerated in Dec 1849</t>
  </si>
  <si>
    <t>Presumption of location based upon the probationers being based in the former military barracks</t>
  </si>
  <si>
    <t>Brand, The Convict Probation System, pp. 142, 224-6; Conduct record location files; Williams, Oatlands Goal Historical Study &amp; Archaeological Survey, pp. 3</t>
  </si>
  <si>
    <t>Presumption of location based upon the party being based in the new Gaol (from 1836)</t>
  </si>
  <si>
    <t>Brand, The Convict Probation System, pp. 142, 224-6; BPP, 1849 (02), p.126; Williams, Oatlands Goal Historical Study &amp; Archaeological Survey, pp. 3-17</t>
  </si>
  <si>
    <t>Oatlands, Town Surveyor's</t>
  </si>
  <si>
    <t>OB</t>
  </si>
  <si>
    <t>O'Brien's Bridge</t>
  </si>
  <si>
    <t>Location derived from PWD266/1/1299 (TA)</t>
  </si>
  <si>
    <t>Located in modern area of Glenorchy</t>
  </si>
  <si>
    <t>Conduct record location files; PWD266/1/1299 (TA)</t>
  </si>
  <si>
    <t>https://stors.tas.gov.au/PWD266-1-1299</t>
  </si>
  <si>
    <t>OU</t>
  </si>
  <si>
    <t>Ouse Bridge</t>
  </si>
  <si>
    <t>Location derived from AF396/1/862 (TA)</t>
  </si>
  <si>
    <t>Conduct record location files; AF396/1/862 (TA)</t>
  </si>
  <si>
    <t>https://stors.tas.gov.au/AF396-1-862</t>
  </si>
  <si>
    <t>OC</t>
  </si>
  <si>
    <t>Oyster Cove</t>
  </si>
  <si>
    <t>Not enumerated in Oct 1847</t>
  </si>
  <si>
    <t>Location derived from research by John Thompson</t>
  </si>
  <si>
    <t>Brand, The Convict Probation System, pp. 224-6; AF398/1/7 (TA); 'Blue Books of Statistics, 1844' CO284/67, reel 1197 [http://nla.gov.au/nla.obj-1896154441]</t>
  </si>
  <si>
    <t>https://stors.tas.gov.au/AF398-1-7</t>
  </si>
  <si>
    <t>PS</t>
  </si>
  <si>
    <t>Parson's Pass</t>
  </si>
  <si>
    <t>Not enumerated in Jun 1849</t>
  </si>
  <si>
    <t>Located to Break-me-Neck Hill, where station estimated to have been</t>
  </si>
  <si>
    <t>First listed as a probation station in 1846 ('Blue Books of Statistics, 1846' CO284/69, reel 1198 [http://nla.gov.au/nla.obj-1896301725])</t>
  </si>
  <si>
    <t>Brand, The Convict Probation System, pp. 224-6; Thompson files; 'Blue Books of Statistics, 1846' CO284/69, reel 1198 [http://nla.gov.au/nla.obj-1896301725]</t>
  </si>
  <si>
    <t>Brand, The Convict Probation System, pp. 224-6; Thompson files</t>
  </si>
  <si>
    <t>PE</t>
  </si>
  <si>
    <t>Perth</t>
  </si>
  <si>
    <t>Location derived from AF721/1/505 (TA)</t>
  </si>
  <si>
    <t>Constructing Perth Bridge which was finished in 1839</t>
  </si>
  <si>
    <t>Launceston Advertiser 18/2/1836; Brand, The Convict Probation System, pp. 224-6; AF721/1/505 (TA)</t>
  </si>
  <si>
    <t>https://stors.tas.gov.au/AF721-1-505</t>
  </si>
  <si>
    <t>July 1845</t>
  </si>
  <si>
    <t>Tas Convict Probation Station Inventory, THO, 2003; Thompson Files NS6052/1/76; THC Listing 4523; BPP; PWD266/1/1609, AF721/1/505 (TA)</t>
  </si>
  <si>
    <t>https://stors.tas.gov.au/PWD266-1-1609; https://stors.tas.gov.au/AF721-1-505</t>
  </si>
  <si>
    <t>Based on presumption that the later probation station reused this site</t>
  </si>
  <si>
    <t>Hobart Town Gazette 30/7/1824; CSO36/1/1; AF721/1/505 (TA)</t>
  </si>
  <si>
    <t>Location based on presumption that the later probation station reused this site</t>
  </si>
  <si>
    <t>Brand, The Convict Probation System, pp. 224-6; AF721/1/505 (TA)</t>
  </si>
  <si>
    <t>Perth, bridge</t>
  </si>
  <si>
    <t>Conduct record location files; AF721/1/505 (TA)</t>
  </si>
  <si>
    <t>PI</t>
  </si>
  <si>
    <t>Picton</t>
  </si>
  <si>
    <t>PP</t>
  </si>
  <si>
    <t>Point Puer</t>
  </si>
  <si>
    <t>PO</t>
  </si>
  <si>
    <t>Pontville</t>
  </si>
  <si>
    <t>Located to Tasmanian Heritage Register #10010</t>
  </si>
  <si>
    <t>Unclear where the party operated from, so has been located to the Gaol/Watchhouse</t>
  </si>
  <si>
    <t>Brand, The Convict Probation System, pp. 142, 224-6; THR#10010</t>
  </si>
  <si>
    <t>PA</t>
  </si>
  <si>
    <t>Port Arthur</t>
  </si>
  <si>
    <t>1870</t>
  </si>
  <si>
    <t>Colonial department</t>
  </si>
  <si>
    <t>1871</t>
  </si>
  <si>
    <t>PC</t>
  </si>
  <si>
    <t>Port Cygnet</t>
  </si>
  <si>
    <t>Location derived from AF721/1/181 (TA)</t>
  </si>
  <si>
    <t>First included in 1845 returns ('Blue Books of Statistics, 1845' CO284/68, reel 1198 [http://nla.gov.au/nla.obj-1896213529]). Probation station known to be in area, with small parcel of land to west the convict burying ground</t>
  </si>
  <si>
    <t>Brand, The Convict Probation System, pp. 224-6; AF721/1/181 (TA); Thompson files; 'Blue Books of Statistics, 1845' CO284/68, reel 1198 [http://nla.gov.au/nla.obj-1896213529]</t>
  </si>
  <si>
    <t>https://stors.tas.gov.au/AF721-1-181</t>
  </si>
  <si>
    <t>PR</t>
  </si>
  <si>
    <t>Prosser's River</t>
  </si>
  <si>
    <t>Also known as Paradise probation station</t>
  </si>
  <si>
    <t>Conduct record location files; Parham, Convict Probation Stations, p. 52-57</t>
  </si>
  <si>
    <t>RN</t>
  </si>
  <si>
    <t>Ralph's Bay Neck</t>
  </si>
  <si>
    <t>Location derived from AF396/1/387 (TA)</t>
  </si>
  <si>
    <t>General area of the tramway across Ralph's Bay Neck (to move boats from one bay to another)</t>
  </si>
  <si>
    <t>Conduct record location files; AF396/1/387 (TA)</t>
  </si>
  <si>
    <t>https://stors.tas.gov.au/AF396-1-387</t>
  </si>
  <si>
    <t>RB</t>
  </si>
  <si>
    <t>Recherche Bay</t>
  </si>
  <si>
    <t>Location derived from research by Richard Tuffin</t>
  </si>
  <si>
    <t>RD</t>
  </si>
  <si>
    <t>Red Hill</t>
  </si>
  <si>
    <t>Mapped to modern location known as 'Red Hill'</t>
  </si>
  <si>
    <t>No historic location with this placename, so located to modern location known as 'Red Hill'</t>
  </si>
  <si>
    <t>RF</t>
  </si>
  <si>
    <t>Reibey's Ford</t>
  </si>
  <si>
    <t>AKA Hadspen; Ltn side of river, north side road, near bridge; 1838 75 men in chain gang</t>
  </si>
  <si>
    <t>Thompson Files NSS6052/1/14; PWD 266/1/1310; Trove; CSO22/61/308</t>
  </si>
  <si>
    <t>RE</t>
  </si>
  <si>
    <t>Restdown Ferry</t>
  </si>
  <si>
    <t>Location derived from AF396/1/313 (TA)</t>
  </si>
  <si>
    <t>First listed in 1835 return ('Blue Books of Statistics, 1835' CO284/58, reel 1195 [http://nla.gov.au/nla.obj-1895287931]). Only mapped to the location of the ferry point</t>
  </si>
  <si>
    <t>Conduct record location files; AF396/1/313 (TA); 'Blue Books of Statistics, 1835' CO284/58, reel 1195 [http://nla.gov.au/nla.obj-1895287931]</t>
  </si>
  <si>
    <t>https://stors.tas.gov.au/AF396-1-313</t>
  </si>
  <si>
    <t>From 1846 Restdown Ferry referred to as a 'Road station' ('Blue Books of Statistics, 1846' CO284/68, reel 1198 [http://nla.gov.au/nla.obj-1896283854]). Only mapped to the location of the ferry point only</t>
  </si>
  <si>
    <t>Conduct record location files; AF396/1/313 (TA); 'Blue Books of Statistics, 1846' CO284/68, reel 1198 [http://nla.gov.au/nla.obj-1896283854]</t>
  </si>
  <si>
    <t>https://stors.tas.gov.au/AF396-1-314</t>
  </si>
  <si>
    <t>RI</t>
  </si>
  <si>
    <t>Richmond</t>
  </si>
  <si>
    <t>RH</t>
  </si>
  <si>
    <t>Rocky Hills</t>
  </si>
  <si>
    <t>Not enumerated in Oct 1848</t>
  </si>
  <si>
    <t>Site still extant; Location derived from Tasmanian Heritage Register #11950</t>
  </si>
  <si>
    <t>From 1841 Rocky Hills becomes known as a 'probation party' ('Blue Books of Statistics, 1841' CO284/64, reel 1197 [http://nla.gov.au/nla.obj-728369628])</t>
  </si>
  <si>
    <t>Brand, The Convict Probation System, pp. 224-6; THR#11950; 'Blue Books of Statistics, 1841' CO284/64, reel 1197 [http://nla.gov.au/nla.obj-728369628]</t>
  </si>
  <si>
    <t>Conduct record location files; THR#11950</t>
  </si>
  <si>
    <t>RO</t>
  </si>
  <si>
    <t>Ross</t>
  </si>
  <si>
    <t>Location derived from AF 721/1/587 (TA)</t>
  </si>
  <si>
    <t>Based upon the presumption that the gang worked out of the 'Government hut' depicted on this early plan</t>
  </si>
  <si>
    <t>Conduct record location files; AF 721/1/587 (TA)</t>
  </si>
  <si>
    <t>https://stors.tas.gov.au/AF721-1-587</t>
  </si>
  <si>
    <t>Location derived from AF721/1/583 (TA)</t>
  </si>
  <si>
    <t>First listed in 1835 return ('Blue Books of Statistics, 1835' CO284/58, reel 1195 [http://nla.gov.au/nla.obj-1895287931]). Located to the building marked 'Prisoners' barracks' in 1830s map. The move to this building in 1834 is only estimated</t>
  </si>
  <si>
    <t>Brand, The Convict Probation System, pp. 224-6; BPP, 1849 (02), p.126; Brand, The Convict Probation System, pp. 142, 224-6; AF721/1/583 (TA); 'Blue Books of Statistics, 1835' CO284/58, reel 1195 [http://nla.gov.au/nla.obj-1895287931]</t>
  </si>
  <si>
    <t>https://stors.tas.gov.au/AF721-1-583</t>
  </si>
  <si>
    <t>From 1845 referred to as a 'Probation station' ('Blue Books of Statistics, 1845' CO284/68, reel 1198 [http://nla.gov.au/nla.obj-1896213529])</t>
  </si>
  <si>
    <t>Conduct record location files; 'Blue Books of Statistics, 1845' CO284/68, reel 1198 [http://nla.gov.au/nla.obj-1896213529]</t>
  </si>
  <si>
    <t>Ross, bridge</t>
  </si>
  <si>
    <t>Located to modern location of Ross bridge</t>
  </si>
  <si>
    <t>Ross, moveable station</t>
  </si>
  <si>
    <t>SN</t>
  </si>
  <si>
    <t>Safety Cove Farm, Tasman Peninsula</t>
  </si>
  <si>
    <t>SR</t>
  </si>
  <si>
    <t>Salt Water River</t>
  </si>
  <si>
    <t>SA</t>
  </si>
  <si>
    <t>Sandy Bay</t>
  </si>
  <si>
    <t>First listed in 1835 return ('Blue Books of Statistics, 1835' CO284/58, reel 1195 [http://nla.gov.au/nla.obj-1895287931])</t>
  </si>
  <si>
    <t>https://stors.tas.gov.au/AF398-1-5</t>
  </si>
  <si>
    <t>SC</t>
  </si>
  <si>
    <t>Seven Mile Creek</t>
  </si>
  <si>
    <t>Located by Parham and Noble (1994). Location not exact</t>
  </si>
  <si>
    <t>Brand, The Convict Probation System, pp. 224-6; Parham, Convict Probation Stations, p. 34-37; AF398/1/553 (TA)</t>
  </si>
  <si>
    <t>https://stors.tas.gov.au/AF398-1-553</t>
  </si>
  <si>
    <t>SF</t>
  </si>
  <si>
    <t>Sheep Farm, Tasman Peninsula</t>
  </si>
  <si>
    <t>Located from AF396/1/1141 (TA)</t>
  </si>
  <si>
    <t>Sheep farm run by convict labour attached to the Salt Water River probation station</t>
  </si>
  <si>
    <t>AF396/1/1141 (TA)</t>
  </si>
  <si>
    <t>https://stors.tas.gov.au/AI/AF396-1-1141</t>
  </si>
  <si>
    <t>SI</t>
  </si>
  <si>
    <t>Slopen Island</t>
  </si>
  <si>
    <t>Not enumerated in Dec 1844</t>
  </si>
  <si>
    <t>SB</t>
  </si>
  <si>
    <t>Snake Banks</t>
  </si>
  <si>
    <t>First listed in 1837 returns as beginning in 1836 ('Blue Books of Statistics, 1837' CO284/60, reel 1196 [http://nla.gov.au/nla.obj-1895503679])</t>
  </si>
  <si>
    <t>Trove; PWD 266-1-1713; LaTrobe Report; ThompsonFiles NS6052/1/75; A Midlands Odyssey, Frank Rigney, 2008; 'Blue Books of Statistics, 1837' CO284/60, reel 1196 [http://nla.gov.au/nla.obj-1895503679]</t>
  </si>
  <si>
    <t>SL</t>
  </si>
  <si>
    <t>Sorell</t>
  </si>
  <si>
    <t>Mapped to extent of the modern township</t>
  </si>
  <si>
    <t>ST</t>
  </si>
  <si>
    <t>Sorell Rivulet</t>
  </si>
  <si>
    <t>Location derived from AF396/1/23 (TA)</t>
  </si>
  <si>
    <t>Houses' for gang shown on 1830s plan, suggesting was a station, rather than party</t>
  </si>
  <si>
    <t>Conduct record location files; AF396/1/23 (TA)</t>
  </si>
  <si>
    <t>https://stors.tas.gov.au/AF396-1-23</t>
  </si>
  <si>
    <t>SU</t>
  </si>
  <si>
    <t>South East Point</t>
  </si>
  <si>
    <t>SE</t>
  </si>
  <si>
    <t>South Esk</t>
  </si>
  <si>
    <t>Location too extensive</t>
  </si>
  <si>
    <t>SO</t>
  </si>
  <si>
    <t>Southport</t>
  </si>
  <si>
    <t>Brand, The Convict Probation System, pp. 224-6; Conduct record location files;  AF721/1/335 (TA)</t>
  </si>
  <si>
    <t>SY</t>
  </si>
  <si>
    <t>Spring Bay</t>
  </si>
  <si>
    <t>Located to modern area known as 'Spring Bay'</t>
  </si>
  <si>
    <t>SH</t>
  </si>
  <si>
    <t>Spring Hill</t>
  </si>
  <si>
    <t>Location derived from AF398/1/240 (TA)</t>
  </si>
  <si>
    <t>First listed in 1834 return ('Blue Books of Statistics, 1834' CO284/57, reel 1195 [http://nla.gov.au/nla.obj-1895188729])</t>
  </si>
  <si>
    <t>Brand, The Convict Probation System, pp. 224-6; BPP, 1849 (02), p.126; AF398/1/240 (TA); 'Blue Books of Statistics, 1834' CO284/57, reel 1195 [http://nla.gov.au/nla.obj-1895188729]</t>
  </si>
  <si>
    <t>https://stors.tas.gov.au/AF398-1-240</t>
  </si>
  <si>
    <t>SM</t>
  </si>
  <si>
    <t>St Mary's Pass</t>
  </si>
  <si>
    <t>Location derived from AF398/1/599 (TA)</t>
  </si>
  <si>
    <t>Included in 1844 returns as a probation station ('Blue Books of Statistics, 1844' CO284/67, reel 1197 [http://nla.gov.au/nla.obj-1896154441])</t>
  </si>
  <si>
    <t>Brand, The Convict Probation System, pp. 224-6; AF398/1/599 (TA); 'Blue Books of Statistics, 1844' CO284/67, reel 1197 [http://nla.gov.au/nla.obj-1896154441]</t>
  </si>
  <si>
    <t>https://stors.tas.gov.au/AF398-1-599</t>
  </si>
  <si>
    <t>First included in 1842 returns ('Blue Books of Statistics, 1842' CO284/65, reel 1197 [http://nla.gov.au/nla.obj-1896022212]). Aka Grassy Bottom, St Marys Vale; 4ac garden; security by 96th Regt; 7 timber buildings; buildings offerred for sale Mar 1848</t>
  </si>
  <si>
    <t>BPP; Tas Convict Probation Station Inventory; Trove; Thompson Files NS6052/1/3; Roads Cor 5 (1843); AF398/1/599 (TA); 'Blue Books of Statistics, 1842' CO284/65, reel 1197 [http://nla.gov.au/nla.obj-1896022212]</t>
  </si>
  <si>
    <t>SP</t>
  </si>
  <si>
    <t>St Peter's Pass</t>
  </si>
  <si>
    <t>SW</t>
  </si>
  <si>
    <t>Swansea</t>
  </si>
  <si>
    <t>Located to modern area known as 'Swansea'</t>
  </si>
  <si>
    <t>Located in area of former military station, Waterloo Point</t>
  </si>
  <si>
    <t>Conduct record location files; AF721/1/680 (TA)</t>
  </si>
  <si>
    <t>https://stors.tas.gov.au/AF721-1-680</t>
  </si>
  <si>
    <t>TU</t>
  </si>
  <si>
    <t>Tunbridge</t>
  </si>
  <si>
    <t>First included in 1847 returns ('Blue Books of Statistics, 1847' CO284/70, reel 1198 [http://nla.gov.au/nla.obj-1896378818])</t>
  </si>
  <si>
    <t>Brand, The Convict Probation System, pp. 224-6; Conduct record location files; THR #10202; 'Blue Books of Statistics, 1847' CO284/70, reel 1198 [http://nla.gov.au/nla.obj-1896378818]</t>
  </si>
  <si>
    <t>VV</t>
  </si>
  <si>
    <t>Victoria Valley</t>
  </si>
  <si>
    <t>Located by Parham and Noble (1994).</t>
  </si>
  <si>
    <t>Brand, The Convict Probation System, pp. 224-6; BPP, '1845', p. 8; Parham, Convict Probation Stations, p. 29-33</t>
  </si>
  <si>
    <t>First included in 1842 returns. ('Blue Books of Statistics, 1842' CO284/65, reel 1197 [http://nla.gov.au/nla.obj-1896022212])</t>
  </si>
  <si>
    <t>Brand, The Convict Probation System, pp. 224-6; BPP, '1845', p. 8; Conduct record location files; 'Blue Books of Statistics, 1842' CO284/65, reel 1197 [http://nla.gov.au/nla.obj-1896022212]</t>
  </si>
  <si>
    <t>WP</t>
  </si>
  <si>
    <t>Waterloo Point</t>
  </si>
  <si>
    <t>Location derived from AF721/1/680 (TA)</t>
  </si>
  <si>
    <t>WB</t>
  </si>
  <si>
    <t>Wedge Bay</t>
  </si>
  <si>
    <t>Not enumerated in May 1842</t>
  </si>
  <si>
    <t>WS</t>
  </si>
  <si>
    <t>West Tamar</t>
  </si>
  <si>
    <t>Location derived from AF271/1/764 (TA)</t>
  </si>
  <si>
    <t>Location of old road worked out then Arrowsmith's map shows location north of creek</t>
  </si>
  <si>
    <t xml:space="preserve">Cornwall Chronicle 18/4/1840; </t>
  </si>
  <si>
    <t>https://stors.tas.gov.au/AF721-1-764</t>
  </si>
  <si>
    <t>WE</t>
  </si>
  <si>
    <t>Westbury</t>
  </si>
  <si>
    <t>Location derived from AF271/1/769 (TA)</t>
  </si>
  <si>
    <t>Conduct record location files; AF271/1/769 (TA)</t>
  </si>
  <si>
    <t>when buildings sold in 1848 had 108 ac garden; fire in 1852</t>
  </si>
  <si>
    <t>Thompson files NS6052/1/221; Brand;  AF721/1/769 (plan W25, 1847); BPP</t>
  </si>
  <si>
    <t>https://stors.tas.gov.au/AF721-1-769</t>
  </si>
  <si>
    <t>1845 had 41 ac garden; superintendents building @ 39 William St THR 11021</t>
  </si>
  <si>
    <t>Thompson files NS6052/1/221; AF721/1/769 (plan W25, 1847); BPP</t>
  </si>
  <si>
    <t>Military</t>
  </si>
  <si>
    <t>First listed in 1834 returns ('Blue Books of Statistics, 1834' CO284/57, reel 1195 [http://nla.gov.au/nla.obj-1895188729]); Road gang under control of military; located on west of village green; outstation @ Dry's Plains</t>
  </si>
  <si>
    <t>W21 plan; trove; PWD266/1/1857 (1841); AF721/1/764 (W/21,1837); http://nla.gov.au/nla.obj-1895188729</t>
  </si>
  <si>
    <t>WT</t>
  </si>
  <si>
    <t>Western Tiers</t>
  </si>
  <si>
    <t>Location derived from research by John Thompson and AF398/1/308 (TA)</t>
  </si>
  <si>
    <t>First included in 1846 returns ('Blue Books of Statistics, 1846' CO284/69, reel 1198 [http://nla.gov.au/nla.obj-1896301725])</t>
  </si>
  <si>
    <t>Brand, The Convict Probation System, pp. 224-6; Thompson files; 'Blue Books of Statistics, 1846' CO284/69, reel 1198 [http://nla.gov.au/nla.obj-1896301725]; AF398/1/308 (TA)</t>
  </si>
  <si>
    <t>https://stors.tas.gov.au/AF398-1-308</t>
  </si>
  <si>
    <t>Brand, The Convict Probation System, pp. 224-6; Thompson files; AF398/1/308 (TA)</t>
  </si>
  <si>
    <t>WC</t>
  </si>
  <si>
    <t>Willis's Corners</t>
  </si>
  <si>
    <t>Oct</t>
  </si>
  <si>
    <t>possibly near bridge over Blanchards Creek (dry stone bridge); superintendent Thomas Smith</t>
  </si>
  <si>
    <t>Colonial Times 3/8/1841; Hobart Town Couirer 18/10/1839</t>
  </si>
  <si>
    <t>WI</t>
  </si>
  <si>
    <t>Woody Island, Tasman Peninsula</t>
  </si>
  <si>
    <t>Mapped to the island</t>
  </si>
  <si>
    <t>This was an outstation of Port Arthur, situated in Norfolk Bay. It maintained the sloop that plied the bay, bringing supplies to the peninsula stations</t>
  </si>
  <si>
    <t>WO</t>
  </si>
  <si>
    <t>Woolpack</t>
  </si>
  <si>
    <t>Mapped to Hamilton. Location derived from map AF721/1/317 (TA)</t>
  </si>
  <si>
    <t>This gang was located along the road between Hamilton and New Norfolk, making locating them difficult</t>
  </si>
  <si>
    <t>Brand, The Convict Probation System, pp. 224-6; BPP, 1849, p.125; AF721/1/317 (TA)</t>
  </si>
  <si>
    <t>Guide to the main fields</t>
  </si>
  <si>
    <r>
      <t xml:space="preserve">A short, two-letter code to represent </t>
    </r>
    <r>
      <rPr>
        <i/>
        <sz val="9"/>
        <color theme="1"/>
        <rFont val="Arial"/>
        <family val="2"/>
      </rPr>
      <t>Placename</t>
    </r>
  </si>
  <si>
    <r>
      <t xml:space="preserve">A short, two-letter code to represent </t>
    </r>
    <r>
      <rPr>
        <i/>
        <sz val="9"/>
        <color theme="1"/>
        <rFont val="Arial"/>
        <family val="2"/>
      </rPr>
      <t>Type</t>
    </r>
  </si>
  <si>
    <r>
      <t xml:space="preserve">Used to differentiate if more than one </t>
    </r>
    <r>
      <rPr>
        <i/>
        <sz val="9"/>
        <color theme="1"/>
        <rFont val="Arial"/>
        <family val="2"/>
      </rPr>
      <t>Type</t>
    </r>
    <r>
      <rPr>
        <sz val="9"/>
        <color theme="1"/>
        <rFont val="Arial"/>
        <family val="2"/>
      </rPr>
      <t xml:space="preserve"> of station/party has been at the same </t>
    </r>
    <r>
      <rPr>
        <i/>
        <sz val="9"/>
        <color theme="1"/>
        <rFont val="Arial"/>
        <family val="2"/>
      </rPr>
      <t>Placename</t>
    </r>
    <r>
      <rPr>
        <sz val="9"/>
        <color theme="1"/>
        <rFont val="Arial"/>
        <family val="2"/>
      </rPr>
      <t xml:space="preserve"> (i.e. two road stations that operated at Cocked Hat Hill decades apart)</t>
    </r>
  </si>
  <si>
    <r>
      <t xml:space="preserve">Unique identifier code combining </t>
    </r>
    <r>
      <rPr>
        <i/>
        <sz val="9"/>
        <color theme="1"/>
        <rFont val="Arial"/>
        <family val="2"/>
      </rPr>
      <t xml:space="preserve">PlaceCode, TypeCode </t>
    </r>
    <r>
      <rPr>
        <sz val="9"/>
        <color theme="1"/>
        <rFont val="Arial"/>
        <family val="2"/>
      </rPr>
      <t>and</t>
    </r>
    <r>
      <rPr>
        <i/>
        <sz val="9"/>
        <color theme="1"/>
        <rFont val="Arial"/>
        <family val="2"/>
      </rPr>
      <t xml:space="preserve"> PhaseCode</t>
    </r>
  </si>
  <si>
    <t>The geographic location of the station/party</t>
  </si>
  <si>
    <t>An assignable party refers to convicts that were eligible for assignment to free settlers, but had been retained by the Government to work at stations or in parties. In the post-1837 rationalisations, these parties became less frequent</t>
  </si>
  <si>
    <t>bridge station/chain gang/gaol gang/road station/road/bridge station</t>
  </si>
  <si>
    <t>These stations are relatively interchangeable and could be combined. However, records do make distinctions between them. The identifier is a guide only, as stations could change, or be made up of different types (such as a road station, with men working on a bridge and with chain gangs [Ross is an example of this])</t>
  </si>
  <si>
    <t>Establishments for the incarceration and forced labour of female convicts</t>
  </si>
  <si>
    <t>female hiring depot/hiring depot</t>
  </si>
  <si>
    <t>These were stations managed by the government (usually Convict Department) where men and women were worked, whilst awaiting hire by free settlers</t>
  </si>
  <si>
    <r>
      <t xml:space="preserve">Like the type above, </t>
    </r>
    <r>
      <rPr>
        <i/>
        <sz val="9"/>
        <color theme="1"/>
        <rFont val="Arial"/>
        <family val="2"/>
      </rPr>
      <t>public works</t>
    </r>
    <r>
      <rPr>
        <sz val="9"/>
        <color theme="1"/>
        <rFont val="Arial"/>
        <family val="2"/>
      </rPr>
      <t xml:space="preserve"> could be many things - including road works. In this instance, it is being used to refer to works often done under the aegis of the Engineer's department</t>
    </r>
  </si>
  <si>
    <r>
      <t xml:space="preserve">Gaols have been excluded from this list of places. However, sometimes gangs, often working in the streets of a town, could be detached from barracks to work. These were known as </t>
    </r>
    <r>
      <rPr>
        <i/>
        <sz val="9"/>
        <color theme="1"/>
        <rFont val="Arial"/>
        <family val="2"/>
      </rPr>
      <t>gaol gangs</t>
    </r>
  </si>
  <si>
    <t>A specific term used for certain establishments</t>
  </si>
  <si>
    <t>Convicts too aged or infirm for life in other government parties or stations were often directed to these places</t>
  </si>
  <si>
    <t>An establishment for the infant children of female convicts. Convicts remained in these establishments until the child was weaned</t>
  </si>
  <si>
    <r>
      <t xml:space="preserve">These represent groups of convicts working in particular areas of labours. Records make reference to </t>
    </r>
    <r>
      <rPr>
        <i/>
        <sz val="9"/>
        <color theme="1"/>
        <rFont val="Arial"/>
        <family val="2"/>
      </rPr>
      <t>parties, road parties</t>
    </r>
    <r>
      <rPr>
        <sz val="9"/>
        <color theme="1"/>
        <rFont val="Arial"/>
        <family val="2"/>
      </rPr>
      <t xml:space="preserve">, </t>
    </r>
    <r>
      <rPr>
        <i/>
        <sz val="9"/>
        <color theme="1"/>
        <rFont val="Arial"/>
        <family val="2"/>
      </rPr>
      <t>gangs</t>
    </r>
    <r>
      <rPr>
        <sz val="9"/>
        <color theme="1"/>
        <rFont val="Arial"/>
        <family val="2"/>
      </rPr>
      <t xml:space="preserve"> interchangeably. Where reference has been made to a physical location (i.e. station) they are referred to as such. Otherwise, they are a party</t>
    </r>
  </si>
  <si>
    <t>penal station/punishment station</t>
  </si>
  <si>
    <t>These were places of additional punishment in the colonies, for convicts who continued to offend whilst in assignment/with the Government. During the probation era, penal stations generally are referred to as punishment stations</t>
  </si>
  <si>
    <t>Located in urban areas, these were the incarceration and labour hubs, from which convicts were assigned, sent out to other Government stations, or worked in nearby parties</t>
  </si>
  <si>
    <t>The first probation station was built in 1841. These were places where convicts were to be worked, before being allowed to work for free settlers. Probation stations were nearly always run by the Convict Department</t>
  </si>
  <si>
    <r>
      <t xml:space="preserve">Combination of </t>
    </r>
    <r>
      <rPr>
        <i/>
        <sz val="9"/>
        <color theme="1"/>
        <rFont val="Arial"/>
        <family val="2"/>
      </rPr>
      <t>Placename + Type</t>
    </r>
  </si>
  <si>
    <t>This represents the main department responsible for the management of the party/station/establishment. However, it is difficult to accurately determine for what purpose parties/stations were run and by whom. This is particularly the case for the post-1837 period, when the British Treasury began to draw distinctions between works of colonial and British benefit. Many places also had a mix of staff paid for from both the colonial and Britsh purse. As such, the types of management listed should be considered as indicative only</t>
  </si>
  <si>
    <t>This only applies to Port Arthur penal station, when it was handed over to colonial administration in 1871</t>
  </si>
  <si>
    <t xml:space="preserve">This department was overseen by the Principal Superintendent. From 1843 the position became the Comptroller General. The department was primarily reponsible for the discipline and maintenance of convicts and, increasingly from 1837, ensuring that British interests (penological and economic) in convict labour were upheld. The Convict Department was responsible for the administration of certain stations/establishments, as well rations and clothing of all sentenced convicts </t>
  </si>
  <si>
    <t>This represents the Colonial Engineer's department, which from 1837 was replaced by the Department of Public Works. Convicts working for this department were often engaged in large civil works</t>
  </si>
  <si>
    <t>This represents the Commissariat and, from 1836, the Royal Engineers. These departments were almost wholly using convict labour in the British interest</t>
  </si>
  <si>
    <t xml:space="preserve">This department operated from 1829-47 and was responsible for transport and communciation infrastructure. Prior to 1829 it was an offshoot of the Colonial Engineer's department. After 1847 it was under the Department of Public Works. </t>
  </si>
  <si>
    <r>
      <t xml:space="preserve">Similar to </t>
    </r>
    <r>
      <rPr>
        <i/>
        <sz val="9"/>
        <color theme="1"/>
        <rFont val="Arial"/>
        <family val="2"/>
      </rPr>
      <t>Management</t>
    </r>
    <r>
      <rPr>
        <sz val="9"/>
        <color theme="1"/>
        <rFont val="Arial"/>
        <family val="2"/>
      </rPr>
      <t xml:space="preserve">, this field primarily attempts to capture the economic stimulus behind the convict labour. This is particularly important from 1837, as distinctions begin to be drawn between colonial and British purses </t>
    </r>
  </si>
  <si>
    <t>The Convict Department and Commissariat generally represented the British government in all matters economic. Most places were in some way funded by Britain, particularly prior to 1837</t>
  </si>
  <si>
    <t>Where works were deemed to be of benefit to the colony, the Colonial government was generally expected to pay for superintendence and, sometimes, the maintenance of the convicts and their stations</t>
  </si>
  <si>
    <t>Private</t>
  </si>
  <si>
    <t>Some parties/stations were funded by public subscription (i.e. Long Marsh Dam, Recherche Bay). The Convict Department/colonial government always had control, but so too did the private subscribers</t>
  </si>
  <si>
    <t>Earliest known year party/station/establishment is known to have operated</t>
  </si>
  <si>
    <t>Last known year party/station/establishment is known to have operated</t>
  </si>
  <si>
    <t>Geographic coordinate provided in GDA 94 MGA Zone 55 reference system</t>
  </si>
  <si>
    <t>The accuracy of the geolocated point:</t>
  </si>
  <si>
    <t>If the point can only be guessed at (i.e. placed in the vague locality/town of the same name)</t>
  </si>
  <si>
    <t>If the point is derived from geolocated historic plans of poor accuracy, or derived from surveys which only vaguely locate the place (i.e. a heritage precinct study)</t>
  </si>
  <si>
    <t>If the point is derived from geolocated historic plans of high accuracy, or derived from the archaeological/architectural evidence of the site itself</t>
  </si>
  <si>
    <t>Notes about how the location was derived, including the reference (historical or archaeological) that was used</t>
  </si>
  <si>
    <t>Pertinent notes about the place, the way it was located, or its historic evolution</t>
  </si>
  <si>
    <t>Sources utilised to derive the location, type and dates of operation (not general research)</t>
  </si>
  <si>
    <t>From what main source of research was it attained</t>
  </si>
  <si>
    <t>Archival reference</t>
  </si>
  <si>
    <t>URL for archival plan reference (if available)</t>
  </si>
  <si>
    <t>Note (Dating)</t>
  </si>
  <si>
    <t>Key references</t>
  </si>
  <si>
    <t>Guide to sources</t>
  </si>
  <si>
    <t>Convict Landscapes: Locating Australia's Convicts, 1788-1868 - Van Diemen's Land</t>
  </si>
  <si>
    <t>https://www.convictlandscapes.com.au/VDL</t>
  </si>
  <si>
    <t>Research</t>
  </si>
  <si>
    <r>
      <t xml:space="preserve">During the Australian Research Council project </t>
    </r>
    <r>
      <rPr>
        <i/>
        <sz val="10"/>
        <color theme="1"/>
        <rFont val="Calibri"/>
        <family val="2"/>
        <scheme val="minor"/>
      </rPr>
      <t>Landscapes of Production and Punishment</t>
    </r>
    <r>
      <rPr>
        <sz val="10"/>
        <color theme="1"/>
        <rFont val="Calibri"/>
        <family val="2"/>
        <scheme val="minor"/>
      </rPr>
      <t xml:space="preserve"> (DP170103642) we collated thousands of locations as part of our transcription project. When brought together, this provided a good idea of where and when convicts were stationed in the colony. This information was further bolstered by research provided by Hamish Maxwell-Stewart, drawn from the ARC linkage project 'Conviction Politics: Investigating the Convict Roots of Australian Democracy' </t>
    </r>
  </si>
  <si>
    <t xml:space="preserve">Thompson files </t>
  </si>
  <si>
    <t>John Thompson was a historian and amateur archaeologist with a deep interest in the convict system. Over decades of tenacious research he located many convict places and collated their histories. John passed-away in 2017, with his extensive archive deposited at the Tasmanian Archives (NS6052)</t>
  </si>
  <si>
    <t>THR</t>
  </si>
  <si>
    <t>Tasmanian Heritage Register</t>
  </si>
  <si>
    <t>Primary sources</t>
  </si>
  <si>
    <t>British Parliamentary Papers</t>
  </si>
  <si>
    <t>Henry Melville, Van Diemen's Land, Hobart Town, Henry Melville, 1833.</t>
  </si>
  <si>
    <t xml:space="preserve">James Backhouse, Extracts from the letters of James Backhouse, Lindfield, Schools of Industry, 1834. </t>
  </si>
  <si>
    <t>James Ross, Statistical View of Van Diemen's Land, Hobart Town, 1832.</t>
  </si>
  <si>
    <t>James Ross, The Hobart Town Almanack for the Year 1829, Hobart Town, James Ross, 1829.</t>
  </si>
  <si>
    <t>Archival sources</t>
  </si>
  <si>
    <t>Tasmanian Archives (TA)</t>
  </si>
  <si>
    <t>Map series: AF; Frankland, map of Hobart Town, 1839; J Arrowsmith map of Tasmania 1840</t>
  </si>
  <si>
    <t>Plan series: PWD</t>
  </si>
  <si>
    <t>Photo series: PH</t>
  </si>
  <si>
    <t xml:space="preserve">LSD 266/1/14 </t>
  </si>
  <si>
    <t>Correspondence series: CSO 1, WO 55</t>
  </si>
  <si>
    <t>National Library of Australia</t>
  </si>
  <si>
    <t>Blue Books of Statistics, 1822-55</t>
  </si>
  <si>
    <t>Online newspaper series</t>
  </si>
  <si>
    <t>Secondary sources</t>
  </si>
  <si>
    <t>Alexander, Alison, ed. Convict Lives at the George Town Female Factory. Hobart: Convict Women's Press, 2014.</t>
  </si>
  <si>
    <t>Andrews, Wendy. Footprints : The People and Places of Early Clarence Plains and Rokeby. Howrah: Tranmere-Clarence Plains Land &amp;​ Coastcare Inc, 2008.</t>
  </si>
  <si>
    <t>Austral Archaeology, Queens Domain Cultural Heritage Management Plan, p. 53</t>
  </si>
  <si>
    <t>Bartlett, A, 'The Launceston female factory', Tasmanian Historical Research Association, vol. 41, no. 2, June 1994.</t>
  </si>
  <si>
    <t>Brand, Ian. The Convict Probation System: Van Diemen's Land 1839-1854. Hobart: Blubber Head Press, 1990.</t>
  </si>
  <si>
    <t>Davis, Graeme R. In Pioneers' Footsteps : Exploring Deloraine's History and Built Heritage. Deloraine: Graeme Davis, 2015.</t>
  </si>
  <si>
    <t>Frost, Lucy, and Alice Meredith Hodgson, eds. Convict Lives at the Launceston Female Factory. Hobart: Convict Women's Press, 2013.</t>
  </si>
  <si>
    <t>Green, Anne, Places of Management, Mentoring &amp; Medicine in Launceston, Launceston City Council, 2007;</t>
  </si>
  <si>
    <t>Harris, S. A Magnificent Failure: Governor Arthur's Water Supply Scheme for Launceston from the South Esk at Evandale 1835-7. Hobart: Institution of Engineers, 1988.</t>
  </si>
  <si>
    <t>Hudspeth, Audrey, and Lindy Scripps. Capital Port: A History of the Marine Board of Hobart 1858-1997. Hobart: Hobart Ports Corporation Pty Ltd, 2000.</t>
  </si>
  <si>
    <t>Lord, Richard. Impression Bay: Convict Probation Station to Civilian Quarantine Station. Taroona: Richard Lord and Partners, 1992.</t>
  </si>
  <si>
    <t>Macfie, Peter. "Dobbers and Cobbers: Informers and Mateship among Convicts, Officials and Settlers on the Grass Tree Hill Road, Richmond, Tasmania." Tasmanian Historical Research Association 35 (1988): 112-27.</t>
  </si>
  <si>
    <t>Macfie, Peter. "Government Sawing Establishments in Van Diemen's Land, 1817-1832." In Australia's ever-changing forests V: proceedings of the fifth national conference on Australian forest history. Hobart, 2002.</t>
  </si>
  <si>
    <t>Newitt, Lyn. Convicts and Carriageways. Tasmania: Department of Main Roads, Tasmania, 1988.</t>
  </si>
  <si>
    <t>Parham, David, and Brett Noble. Convict Probation Stations Archaeological Survey. Hobart: Tasmanian Archaeological Society, 1994.</t>
  </si>
  <si>
    <t>Rigney, Frank L. A Midlands Odyssey: A Journey through Parts of the Northern Midlands of Tasmania. Great Newstead: Frank L Rigney, 2008.</t>
  </si>
  <si>
    <t>Ryland, Alison, Tasmanian Convict Probation Station Inventory, Heritage Tasmania, 2003.</t>
  </si>
  <si>
    <t>Tuffin, Richard. "Australia's Industrious Convicts: An Archaeological Study of Landscapes of Convict Labour " PhD thesis, University of Sydney, 2016.</t>
  </si>
  <si>
    <t>Williams, Brad, Oatlands Goal Historical Study &amp; Archaeological Survey, Southern Midlands Council, May 2004.</t>
  </si>
  <si>
    <t>Useful websites</t>
  </si>
  <si>
    <t>www.bagdadtashistory.com</t>
  </si>
  <si>
    <t xml:space="preserve">https://parks.tas.gov.au/Documents/Egg_Islands_Management_Plan_2010.pdf </t>
  </si>
  <si>
    <t>www.femaleconvicts.org.au</t>
  </si>
  <si>
    <t>http://ontheconvicttrail.blogspot.com</t>
  </si>
  <si>
    <t>Dr Richard Tuffin</t>
  </si>
  <si>
    <t>University of New England</t>
  </si>
  <si>
    <t>Version 5. Published March 2021</t>
  </si>
  <si>
    <t>If using this data please use the reference: Tuffin, Richard, (March 2021), 'The convict places of Van Diemen's Land, 1803-77: Landscapes project database 4', Excel database, University of New England, https://hdl.handle.net/1959.11/28596, DOI: 10.25952/5ea24bc4b7b4a, [Date accessed].</t>
  </si>
  <si>
    <t>BY</t>
  </si>
  <si>
    <t>Brushy Plains</t>
  </si>
  <si>
    <t>Mapped from research by Ryland (2003)</t>
  </si>
  <si>
    <t>Ryland, Tasmanian Convict Probation Stations</t>
  </si>
  <si>
    <t>Location derived from plan Bicheno 32, AF721/1/87 (TA)</t>
  </si>
  <si>
    <t>Located using research by Ryland (2003)</t>
  </si>
  <si>
    <t>Brand, The Convict Probation System, pp. 224-6; Thompson Files NS6052/1/2; AF398/1/540; AF396/1/921 (Coal Pits); AF721/1/87 (TA)</t>
  </si>
  <si>
    <t>Brand, The Convict Probation System, pp. 224-6; BPP, 1849 (02), p.126; https://www.femaleconvicts.org.au/convict-institutions/children/nurseries; Ryland, Tasmanian Convict Probation Stations</t>
  </si>
  <si>
    <t>HI</t>
  </si>
  <si>
    <t>Hog Island</t>
  </si>
  <si>
    <t>Party attached to Slopen Island probation station</t>
  </si>
  <si>
    <r>
      <t xml:space="preserve">Ryland, </t>
    </r>
    <r>
      <rPr>
        <i/>
        <sz val="9"/>
        <color theme="1"/>
        <rFont val="Arial"/>
        <family val="2"/>
      </rPr>
      <t>Tasmanian Convict Probation Stations</t>
    </r>
  </si>
  <si>
    <t>HP</t>
  </si>
  <si>
    <t>Hope Island</t>
  </si>
  <si>
    <t>Mapped from research by Ryland (2003) and Parham and Noble (1994)</t>
  </si>
  <si>
    <t>Party attached to Dover probation station</t>
  </si>
  <si>
    <r>
      <t xml:space="preserve">Ryland, </t>
    </r>
    <r>
      <rPr>
        <i/>
        <sz val="9"/>
        <color theme="1"/>
        <rFont val="Arial"/>
        <family val="2"/>
      </rPr>
      <t>Tasmanian Convict Probation Stations</t>
    </r>
    <r>
      <rPr>
        <sz val="9"/>
        <color theme="1"/>
        <rFont val="Arial"/>
        <family val="2"/>
      </rPr>
      <t>; Parham, Convict Probation Stations, p. 63-67</t>
    </r>
  </si>
  <si>
    <t>Tuffin, Australia's Industrious Convicts</t>
  </si>
  <si>
    <t>Conduct record location files; AF398/1/5 (TA); 'Blue Books of Statistics, 1842' CO284/65, reel 1197 [http://nla.gov.au/nla.obj-1896022212]; 'Blue Books of Statistics, 1835' CO284/58, reel 1195 [http://nla.gov.au/nla.obj-1895287931]; Ryland, Tasmanian Convict Probation Stations</t>
  </si>
  <si>
    <t>Also known as Hythe probation station</t>
  </si>
  <si>
    <t>Brand, The Convict Probation System, pp. 224-6; Ryland, Tasmanian Convict Probation Stations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</si>
</sst>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1"/>
      <name val="Calibri"/>
      <family val="2"/>
      <scheme val="minor"/>
    </font>
    <font>
      <u/>
      <sz val="11"/>
      <color theme="10"/>
      <name val="Calibri"/>
      <family val="2"/>
      <scheme val="minor"/>
    </font>
    <font>
      <b/>
      <sz val="16"/>
      <color theme="1"/>
      <name val="Arial"/>
      <family val="2"/>
    </font>
    <font>
      <sz val="9"/>
      <color theme="1"/>
      <name val="Arial"/>
      <family val="2"/>
    </font>
    <font>
      <sz val="9"/>
      <color rgb="FFFF0000"/>
      <name val="Arial"/>
      <family val="2"/>
    </font>
    <font>
      <sz val="14"/>
      <name val="Arial"/>
      <family val="2"/>
    </font>
    <font>
      <i/>
      <sz val="14"/>
      <name val="Arial"/>
      <family val="2"/>
    </font>
    <font>
      <sz val="10"/>
      <name val="Arial"/>
      <family val="2"/>
    </font>
    <font>
      <sz val="8"/>
      <name val="Arial"/>
      <family val="2"/>
    </font>
    <font>
      <i/>
      <sz val="8"/>
      <name val="Arial"/>
      <family val="2"/>
    </font>
    <font>
      <b/>
      <i/>
      <sz val="8"/>
      <name val="Arial"/>
      <family val="2"/>
    </font>
    <font>
      <b/>
      <sz val="9"/>
      <color theme="1"/>
      <name val="Arial"/>
      <family val="2"/>
    </font>
    <font>
      <b/>
      <sz val="9"/>
      <name val="Arial"/>
      <family val="2"/>
    </font>
    <font>
      <b/>
      <sz val="9"/>
      <color rgb="FFFF0000"/>
      <name val="Arial"/>
      <family val="2"/>
    </font>
    <font>
      <sz val="9"/>
      <name val="Arial"/>
      <family val="2"/>
    </font>
    <font>
      <i/>
      <sz val="9"/>
      <color theme="1"/>
      <name val="Arial"/>
      <family val="2"/>
    </font>
    <font>
      <i/>
      <sz val="9"/>
      <name val="Arial"/>
      <family val="2"/>
    </font>
    <font>
      <b/>
      <u/>
      <sz val="12"/>
      <name val="Arial"/>
      <family val="2"/>
    </font>
    <font>
      <sz val="9"/>
      <color theme="1"/>
      <name val="Calibri"/>
      <family val="2"/>
      <scheme val="minor"/>
    </font>
    <font>
      <b/>
      <sz val="14"/>
      <color theme="1"/>
      <name val="Calibri"/>
      <family val="2"/>
      <scheme val="minor"/>
    </font>
    <font>
      <sz val="10"/>
      <color theme="1"/>
      <name val="Calibri"/>
      <family val="2"/>
      <scheme val="minor"/>
    </font>
    <font>
      <sz val="10"/>
      <color theme="1"/>
      <name val="Arial"/>
      <family val="2"/>
    </font>
    <font>
      <i/>
      <sz val="10"/>
      <color theme="1"/>
      <name val="Calibri"/>
      <family val="2"/>
      <scheme val="minor"/>
    </font>
    <font>
      <u/>
      <sz val="10"/>
      <color theme="10"/>
      <name val="Calibri"/>
      <family val="2"/>
      <scheme val="minor"/>
    </font>
    <font>
      <b/>
      <sz val="10"/>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1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101">
    <xf numFmtId="0" fontId="0" fillId="0" borderId="0" xfId="0"/>
    <xf numFmtId="0" fontId="3" fillId="0" borderId="0" xfId="0" applyFont="1"/>
    <xf numFmtId="0" fontId="4" fillId="0" borderId="0" xfId="0" applyFont="1"/>
    <xf numFmtId="0" fontId="5" fillId="0" borderId="0" xfId="0" applyFont="1"/>
    <xf numFmtId="49" fontId="4" fillId="0" borderId="0" xfId="0" applyNumberFormat="1" applyFont="1" applyAlignment="1">
      <alignment horizontal="center"/>
    </xf>
    <xf numFmtId="49" fontId="4" fillId="0" borderId="0" xfId="0" applyNumberFormat="1" applyFont="1"/>
    <xf numFmtId="0" fontId="6" fillId="0" borderId="0" xfId="0" applyFont="1"/>
    <xf numFmtId="0" fontId="8" fillId="0" borderId="0" xfId="0" applyFont="1"/>
    <xf numFmtId="0" fontId="9" fillId="0" borderId="0" xfId="0" applyFont="1"/>
    <xf numFmtId="0" fontId="10" fillId="0" borderId="0" xfId="0" applyFont="1"/>
    <xf numFmtId="0" fontId="11" fillId="0" borderId="0" xfId="0" applyFont="1"/>
    <xf numFmtId="0" fontId="13" fillId="0" borderId="3" xfId="0" applyFont="1" applyBorder="1"/>
    <xf numFmtId="0" fontId="14" fillId="0" borderId="3" xfId="0" applyFont="1" applyBorder="1"/>
    <xf numFmtId="49" fontId="13" fillId="0" borderId="3" xfId="0" applyNumberFormat="1" applyFont="1" applyBorder="1" applyAlignment="1">
      <alignment horizontal="center"/>
    </xf>
    <xf numFmtId="49" fontId="13" fillId="0" borderId="3" xfId="0" applyNumberFormat="1" applyFont="1" applyBorder="1"/>
    <xf numFmtId="0" fontId="13" fillId="0" borderId="4" xfId="0" applyFont="1" applyBorder="1"/>
    <xf numFmtId="0" fontId="13" fillId="0" borderId="0" xfId="0" applyFont="1"/>
    <xf numFmtId="0" fontId="15" fillId="0" borderId="5" xfId="0" applyFont="1" applyBorder="1"/>
    <xf numFmtId="0" fontId="4" fillId="0" borderId="5" xfId="0" applyFont="1" applyBorder="1"/>
    <xf numFmtId="49" fontId="15" fillId="0" borderId="0" xfId="0" applyNumberFormat="1" applyFont="1" applyAlignment="1">
      <alignment horizontal="center"/>
    </xf>
    <xf numFmtId="49" fontId="15" fillId="0" borderId="5" xfId="0" applyNumberFormat="1" applyFont="1" applyBorder="1"/>
    <xf numFmtId="0" fontId="15" fillId="0" borderId="0" xfId="0" applyFont="1"/>
    <xf numFmtId="49" fontId="4" fillId="0" borderId="5" xfId="0" applyNumberFormat="1" applyFont="1" applyBorder="1"/>
    <xf numFmtId="0" fontId="2" fillId="0" borderId="5" xfId="1" applyFill="1" applyBorder="1" applyAlignment="1"/>
    <xf numFmtId="0" fontId="4" fillId="0" borderId="5" xfId="0" applyFont="1" applyBorder="1" applyAlignment="1">
      <alignment wrapText="1"/>
    </xf>
    <xf numFmtId="0" fontId="2" fillId="0" borderId="0" xfId="1" applyFill="1" applyBorder="1" applyAlignment="1"/>
    <xf numFmtId="0" fontId="15" fillId="0" borderId="0" xfId="0" quotePrefix="1" applyFont="1"/>
    <xf numFmtId="0" fontId="2" fillId="0" borderId="0" xfId="1"/>
    <xf numFmtId="0" fontId="4" fillId="0" borderId="0" xfId="0" applyFont="1" applyAlignment="1">
      <alignment horizontal="center"/>
    </xf>
    <xf numFmtId="0" fontId="4" fillId="0" borderId="5" xfId="0" quotePrefix="1" applyFont="1" applyBorder="1"/>
    <xf numFmtId="0" fontId="4" fillId="0" borderId="6" xfId="0" applyFont="1" applyBorder="1"/>
    <xf numFmtId="0" fontId="4" fillId="0" borderId="7" xfId="0" applyFont="1" applyBorder="1"/>
    <xf numFmtId="0" fontId="5" fillId="0" borderId="7" xfId="0" applyFont="1" applyBorder="1"/>
    <xf numFmtId="0" fontId="15" fillId="0" borderId="6" xfId="0" applyFont="1" applyBorder="1"/>
    <xf numFmtId="49" fontId="15" fillId="0" borderId="7" xfId="0" applyNumberFormat="1" applyFont="1" applyBorder="1" applyAlignment="1">
      <alignment horizontal="center"/>
    </xf>
    <xf numFmtId="49" fontId="4" fillId="0" borderId="6" xfId="0" applyNumberFormat="1" applyFont="1" applyBorder="1"/>
    <xf numFmtId="0" fontId="15" fillId="0" borderId="7" xfId="0" applyFont="1" applyBorder="1"/>
    <xf numFmtId="0" fontId="18" fillId="0" borderId="0" xfId="0" applyFont="1"/>
    <xf numFmtId="0" fontId="4" fillId="0" borderId="0" xfId="0" applyFont="1" applyAlignment="1">
      <alignment wrapText="1"/>
    </xf>
    <xf numFmtId="0" fontId="17" fillId="2" borderId="8" xfId="0" applyFont="1" applyFill="1" applyBorder="1"/>
    <xf numFmtId="0" fontId="4" fillId="2" borderId="9" xfId="0" applyFont="1" applyFill="1" applyBorder="1" applyAlignment="1">
      <alignment wrapText="1"/>
    </xf>
    <xf numFmtId="0" fontId="4" fillId="2" borderId="10" xfId="0" applyFont="1" applyFill="1" applyBorder="1" applyAlignment="1">
      <alignment wrapText="1"/>
    </xf>
    <xf numFmtId="0" fontId="17" fillId="3" borderId="8" xfId="0" applyFont="1" applyFill="1" applyBorder="1"/>
    <xf numFmtId="0" fontId="4" fillId="3" borderId="9" xfId="0" applyFont="1" applyFill="1" applyBorder="1" applyAlignment="1">
      <alignment wrapText="1"/>
    </xf>
    <xf numFmtId="0" fontId="4" fillId="3" borderId="10" xfId="0" applyFont="1" applyFill="1" applyBorder="1" applyAlignment="1">
      <alignment wrapText="1"/>
    </xf>
    <xf numFmtId="0" fontId="17" fillId="3" borderId="11" xfId="0" applyFont="1" applyFill="1" applyBorder="1"/>
    <xf numFmtId="0" fontId="16" fillId="3" borderId="12" xfId="0" applyFont="1" applyFill="1" applyBorder="1" applyAlignment="1">
      <alignment horizontal="right" wrapText="1"/>
    </xf>
    <xf numFmtId="0" fontId="4" fillId="3" borderId="13" xfId="0" applyFont="1" applyFill="1" applyBorder="1" applyAlignment="1">
      <alignment wrapText="1"/>
    </xf>
    <xf numFmtId="0" fontId="17" fillId="2" borderId="14" xfId="0" applyFont="1" applyFill="1" applyBorder="1"/>
    <xf numFmtId="0" fontId="16" fillId="2" borderId="0" xfId="0" applyFont="1" applyFill="1" applyAlignment="1">
      <alignment horizontal="right" wrapText="1"/>
    </xf>
    <xf numFmtId="0" fontId="4" fillId="2" borderId="15" xfId="0" applyFont="1" applyFill="1" applyBorder="1" applyAlignment="1">
      <alignment wrapText="1"/>
    </xf>
    <xf numFmtId="0" fontId="17" fillId="3" borderId="14" xfId="0" applyFont="1" applyFill="1" applyBorder="1"/>
    <xf numFmtId="0" fontId="16" fillId="3" borderId="0" xfId="0" applyFont="1" applyFill="1" applyAlignment="1">
      <alignment horizontal="right" wrapText="1"/>
    </xf>
    <xf numFmtId="0" fontId="4" fillId="3" borderId="15" xfId="0" applyFont="1" applyFill="1" applyBorder="1" applyAlignment="1">
      <alignment wrapText="1"/>
    </xf>
    <xf numFmtId="0" fontId="17" fillId="2" borderId="0" xfId="0" applyFont="1" applyFill="1" applyAlignment="1">
      <alignment horizontal="right" wrapText="1"/>
    </xf>
    <xf numFmtId="0" fontId="17" fillId="3" borderId="0" xfId="0" applyFont="1" applyFill="1" applyAlignment="1">
      <alignment horizontal="right" wrapText="1"/>
    </xf>
    <xf numFmtId="0" fontId="17" fillId="2" borderId="16" xfId="0" applyFont="1" applyFill="1" applyBorder="1"/>
    <xf numFmtId="0" fontId="16" fillId="2" borderId="7" xfId="0" applyFont="1" applyFill="1" applyBorder="1" applyAlignment="1">
      <alignment horizontal="right" wrapText="1"/>
    </xf>
    <xf numFmtId="0" fontId="4" fillId="2" borderId="17" xfId="0" applyFont="1" applyFill="1" applyBorder="1" applyAlignment="1">
      <alignment wrapText="1"/>
    </xf>
    <xf numFmtId="0" fontId="4" fillId="3" borderId="0" xfId="0" applyFont="1" applyFill="1" applyAlignment="1">
      <alignment wrapText="1"/>
    </xf>
    <xf numFmtId="0" fontId="15" fillId="2" borderId="15" xfId="0" applyFont="1" applyFill="1" applyBorder="1" applyAlignment="1">
      <alignment wrapText="1"/>
    </xf>
    <xf numFmtId="0" fontId="15" fillId="3" borderId="15" xfId="0" applyFont="1" applyFill="1" applyBorder="1" applyAlignment="1">
      <alignment wrapText="1"/>
    </xf>
    <xf numFmtId="0" fontId="5" fillId="2" borderId="0" xfId="0" applyFont="1" applyFill="1"/>
    <xf numFmtId="0" fontId="4" fillId="2" borderId="0" xfId="0" applyFont="1" applyFill="1"/>
    <xf numFmtId="49" fontId="4" fillId="2" borderId="0" xfId="0" applyNumberFormat="1" applyFont="1" applyFill="1" applyAlignment="1">
      <alignment horizontal="center"/>
    </xf>
    <xf numFmtId="49" fontId="4" fillId="2" borderId="0" xfId="0" applyNumberFormat="1" applyFont="1" applyFill="1"/>
    <xf numFmtId="0" fontId="5" fillId="3" borderId="0" xfId="0" applyFont="1" applyFill="1"/>
    <xf numFmtId="0" fontId="4" fillId="3" borderId="0" xfId="0" applyFont="1" applyFill="1"/>
    <xf numFmtId="49" fontId="4" fillId="3" borderId="0" xfId="0" applyNumberFormat="1" applyFont="1" applyFill="1" applyAlignment="1">
      <alignment horizontal="center"/>
    </xf>
    <xf numFmtId="49" fontId="4" fillId="3" borderId="0" xfId="0" applyNumberFormat="1" applyFont="1" applyFill="1"/>
    <xf numFmtId="0" fontId="16" fillId="3" borderId="8" xfId="0" applyFont="1" applyFill="1" applyBorder="1"/>
    <xf numFmtId="0" fontId="15" fillId="3" borderId="9" xfId="0" applyFont="1" applyFill="1" applyBorder="1" applyAlignment="1">
      <alignment wrapText="1"/>
    </xf>
    <xf numFmtId="0" fontId="16" fillId="2" borderId="8" xfId="0" applyFont="1" applyFill="1" applyBorder="1"/>
    <xf numFmtId="0" fontId="15" fillId="2" borderId="9" xfId="0" applyFont="1" applyFill="1" applyBorder="1" applyAlignment="1">
      <alignment wrapText="1"/>
    </xf>
    <xf numFmtId="0" fontId="0" fillId="0" borderId="0" xfId="0" applyAlignment="1">
      <alignment wrapText="1"/>
    </xf>
    <xf numFmtId="0" fontId="0" fillId="0" borderId="0" xfId="0" quotePrefix="1"/>
    <xf numFmtId="0" fontId="20" fillId="0" borderId="0" xfId="0" applyFont="1"/>
    <xf numFmtId="0" fontId="21" fillId="0" borderId="0" xfId="0" applyFont="1" applyAlignment="1">
      <alignment wrapText="1"/>
    </xf>
    <xf numFmtId="0" fontId="21" fillId="0" borderId="0" xfId="0" applyFont="1"/>
    <xf numFmtId="0" fontId="22" fillId="0" borderId="0" xfId="0" applyFont="1"/>
    <xf numFmtId="0" fontId="23" fillId="0" borderId="0" xfId="0" applyFont="1"/>
    <xf numFmtId="0" fontId="24" fillId="0" borderId="0" xfId="1" applyFont="1"/>
    <xf numFmtId="0" fontId="25" fillId="0" borderId="7" xfId="0" applyFont="1" applyBorder="1"/>
    <xf numFmtId="0" fontId="21" fillId="0" borderId="7" xfId="0" applyFont="1" applyBorder="1" applyAlignment="1">
      <alignment wrapText="1"/>
    </xf>
    <xf numFmtId="0" fontId="23" fillId="0" borderId="0" xfId="0" applyFont="1" applyAlignment="1">
      <alignment vertical="center"/>
    </xf>
    <xf numFmtId="0" fontId="21" fillId="0" borderId="0" xfId="0" applyFont="1" applyAlignment="1">
      <alignment vertical="center"/>
    </xf>
    <xf numFmtId="0" fontId="22" fillId="0" borderId="0" xfId="0" quotePrefix="1" applyFont="1"/>
    <xf numFmtId="0" fontId="25" fillId="0" borderId="7" xfId="0" applyFont="1" applyBorder="1" applyAlignment="1">
      <alignment vertical="center"/>
    </xf>
    <xf numFmtId="0" fontId="25" fillId="0" borderId="0" xfId="0" applyFont="1" applyAlignment="1">
      <alignment horizontal="right" wrapText="1"/>
    </xf>
    <xf numFmtId="0" fontId="21" fillId="0" borderId="0" xfId="0" applyFont="1" applyAlignment="1">
      <alignment horizontal="right" wrapText="1"/>
    </xf>
    <xf numFmtId="0" fontId="21" fillId="0" borderId="0" xfId="0" quotePrefix="1" applyFont="1"/>
    <xf numFmtId="0" fontId="12" fillId="0" borderId="1" xfId="0" applyFont="1" applyBorder="1" applyAlignment="1">
      <alignment horizontal="center" wrapText="1"/>
    </xf>
    <xf numFmtId="0" fontId="1" fillId="0" borderId="2" xfId="0" applyFont="1" applyBorder="1" applyAlignment="1">
      <alignment horizontal="center" wrapText="1"/>
    </xf>
    <xf numFmtId="0" fontId="4" fillId="2" borderId="9" xfId="0" applyFont="1" applyFill="1" applyBorder="1" applyAlignment="1">
      <alignment wrapText="1"/>
    </xf>
    <xf numFmtId="0" fontId="19" fillId="0" borderId="10" xfId="0" applyFont="1" applyBorder="1" applyAlignment="1">
      <alignment wrapText="1"/>
    </xf>
    <xf numFmtId="0" fontId="4" fillId="3" borderId="12" xfId="0" applyFont="1" applyFill="1" applyBorder="1" applyAlignment="1">
      <alignment wrapText="1"/>
    </xf>
    <xf numFmtId="0" fontId="19" fillId="0" borderId="13" xfId="0" applyFont="1" applyBorder="1" applyAlignment="1">
      <alignment wrapText="1"/>
    </xf>
    <xf numFmtId="0" fontId="4" fillId="3" borderId="12" xfId="0" applyFont="1" applyFill="1" applyBorder="1"/>
    <xf numFmtId="0" fontId="19" fillId="0" borderId="13" xfId="0" applyFont="1" applyBorder="1"/>
    <xf numFmtId="0" fontId="21" fillId="0" borderId="0" xfId="0" applyFont="1" applyAlignment="1">
      <alignment vertical="center" wrapText="1"/>
    </xf>
    <xf numFmtId="0" fontId="21" fillId="0" borderId="0" xfId="0" applyFont="1" applyAlignment="1">
      <alignment wrapText="1"/>
    </xf>
  </cellXfs>
  <cellStyles count="2">
    <cellStyle name="Hyperlink" xfId="1" builtinId="8"/>
    <cellStyle name="Normal" xfId="0" builtinId="0"/>
  </cellStyles>
  <dxfs count="4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tors.tas.gov.au/AF396-1-987;" TargetMode="External"/><Relationship Id="rId2" Type="http://schemas.openxmlformats.org/officeDocument/2006/relationships/hyperlink" Target="https://stors.tas.gov.au/AF396-1-987;" TargetMode="External"/><Relationship Id="rId1" Type="http://schemas.openxmlformats.org/officeDocument/2006/relationships/hyperlink" Target="https://www.femaleconvicts.org.au/index.php/convict-institutions/female-factories/hobart-town-ff" TargetMode="External"/><Relationship Id="rId5" Type="http://schemas.openxmlformats.org/officeDocument/2006/relationships/printerSettings" Target="../printerSettings/printerSettings1.bin"/><Relationship Id="rId4" Type="http://schemas.openxmlformats.org/officeDocument/2006/relationships/hyperlink" Target="https://collection.sl.nsw.gov.au/record/nZNv867n"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collection.sl.nsw.gov.au/record/nZNv867n"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bagdadtashistory.com/" TargetMode="External"/><Relationship Id="rId7" Type="http://schemas.openxmlformats.org/officeDocument/2006/relationships/printerSettings" Target="../printerSettings/printerSettings3.bin"/><Relationship Id="rId2" Type="http://schemas.openxmlformats.org/officeDocument/2006/relationships/hyperlink" Target="https://www.convictlandscapes.com.au/VDL" TargetMode="External"/><Relationship Id="rId1" Type="http://schemas.openxmlformats.org/officeDocument/2006/relationships/hyperlink" Target="https://collection.sl.nsw.gov.au/record/nZNv867n" TargetMode="External"/><Relationship Id="rId6" Type="http://schemas.openxmlformats.org/officeDocument/2006/relationships/hyperlink" Target="http://ontheconvicttrail.blogspot.com/" TargetMode="External"/><Relationship Id="rId5" Type="http://schemas.openxmlformats.org/officeDocument/2006/relationships/hyperlink" Target="http://www.femaleconvicts.org.au/" TargetMode="External"/><Relationship Id="rId4" Type="http://schemas.openxmlformats.org/officeDocument/2006/relationships/hyperlink" Target="https://parks.tas.gov.au/Documents/Egg_Islands_Management_Plan_2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3594F-C4D6-42C6-A81D-DBD41633C7DA}">
  <sheetPr>
    <tabColor rgb="FFFF0000"/>
  </sheetPr>
  <dimension ref="A1:U279"/>
  <sheetViews>
    <sheetView tabSelected="1" zoomScaleNormal="100" workbookViewId="0">
      <selection activeCell="I8" sqref="I8"/>
    </sheetView>
  </sheetViews>
  <sheetFormatPr defaultColWidth="12.5703125" defaultRowHeight="12" x14ac:dyDescent="0.2"/>
  <cols>
    <col min="1" max="1" width="16.140625" style="2" customWidth="1"/>
    <col min="2" max="2" width="5.28515625" style="2" customWidth="1"/>
    <col min="3" max="3" width="2.5703125" style="2" customWidth="1"/>
    <col min="4" max="4" width="8.85546875" style="3" bestFit="1" customWidth="1"/>
    <col min="5" max="5" width="27.85546875" style="2" customWidth="1"/>
    <col min="6" max="6" width="14" style="2" customWidth="1"/>
    <col min="7" max="7" width="27" style="2" customWidth="1"/>
    <col min="8" max="8" width="42.42578125" style="2" bestFit="1" customWidth="1"/>
    <col min="9" max="9" width="16.5703125" style="2" bestFit="1" customWidth="1"/>
    <col min="10" max="10" width="8.7109375" style="4" bestFit="1" customWidth="1"/>
    <col min="11" max="11" width="5.42578125" style="5" customWidth="1"/>
    <col min="12" max="12" width="7.7109375" style="4" customWidth="1"/>
    <col min="13" max="13" width="24" style="2" bestFit="1" customWidth="1"/>
    <col min="14" max="15" width="12" style="2" bestFit="1" customWidth="1"/>
    <col min="16" max="16" width="8.7109375" style="2" bestFit="1" customWidth="1"/>
    <col min="17" max="17" width="179.140625" style="2" bestFit="1" customWidth="1"/>
    <col min="18" max="18" width="255.7109375" style="2" bestFit="1" customWidth="1"/>
    <col min="19" max="19" width="206.42578125" style="2" bestFit="1" customWidth="1"/>
    <col min="20" max="20" width="129.5703125" style="2" bestFit="1" customWidth="1"/>
    <col min="21" max="21" width="103" style="2" bestFit="1" customWidth="1"/>
    <col min="22" max="16384" width="12.5703125" style="2"/>
  </cols>
  <sheetData>
    <row r="1" spans="1:21" ht="20.25" x14ac:dyDescent="0.3">
      <c r="A1" s="1" t="s">
        <v>0</v>
      </c>
    </row>
    <row r="2" spans="1:21" ht="18.75" x14ac:dyDescent="0.3">
      <c r="A2" s="6" t="s">
        <v>1</v>
      </c>
    </row>
    <row r="3" spans="1:21" ht="12.75" x14ac:dyDescent="0.2">
      <c r="A3" s="7" t="s">
        <v>2</v>
      </c>
      <c r="F3" s="8" t="s">
        <v>1100</v>
      </c>
    </row>
    <row r="4" spans="1:21" x14ac:dyDescent="0.2">
      <c r="A4" s="9" t="s">
        <v>3</v>
      </c>
    </row>
    <row r="5" spans="1:21" x14ac:dyDescent="0.2">
      <c r="A5" s="8" t="s">
        <v>1101</v>
      </c>
    </row>
    <row r="6" spans="1:21" ht="12.75" thickBot="1" x14ac:dyDescent="0.25">
      <c r="A6" s="10" t="s">
        <v>4</v>
      </c>
    </row>
    <row r="7" spans="1:21" ht="26.25" customHeight="1" thickBot="1" x14ac:dyDescent="0.3">
      <c r="B7" s="8"/>
      <c r="N7" s="91" t="s">
        <v>5</v>
      </c>
      <c r="O7" s="92"/>
    </row>
    <row r="8" spans="1:21" s="16" customFormat="1" ht="12.75" thickBot="1" x14ac:dyDescent="0.25">
      <c r="A8" s="11" t="s">
        <v>6</v>
      </c>
      <c r="B8" s="11" t="s">
        <v>7</v>
      </c>
      <c r="C8" s="11" t="s">
        <v>8</v>
      </c>
      <c r="D8" s="12" t="s">
        <v>9</v>
      </c>
      <c r="E8" s="11" t="s">
        <v>10</v>
      </c>
      <c r="F8" s="11" t="s">
        <v>11</v>
      </c>
      <c r="G8" s="11" t="s">
        <v>12</v>
      </c>
      <c r="H8" s="11" t="s">
        <v>13</v>
      </c>
      <c r="I8" s="11" t="s">
        <v>14</v>
      </c>
      <c r="J8" s="13" t="s">
        <v>15</v>
      </c>
      <c r="K8" s="14" t="s">
        <v>16</v>
      </c>
      <c r="L8" s="13" t="s">
        <v>17</v>
      </c>
      <c r="M8" s="11" t="s">
        <v>18</v>
      </c>
      <c r="N8" s="15" t="s">
        <v>19</v>
      </c>
      <c r="O8" s="15" t="s">
        <v>20</v>
      </c>
      <c r="P8" s="11" t="s">
        <v>21</v>
      </c>
      <c r="Q8" s="11" t="s">
        <v>22</v>
      </c>
      <c r="R8" s="11" t="s">
        <v>23</v>
      </c>
      <c r="S8" s="11" t="s">
        <v>24</v>
      </c>
      <c r="T8" s="11" t="s">
        <v>25</v>
      </c>
      <c r="U8" s="11" t="s">
        <v>26</v>
      </c>
    </row>
    <row r="9" spans="1:21" s="21" customFormat="1" x14ac:dyDescent="0.2">
      <c r="A9" s="17" t="s">
        <v>27</v>
      </c>
      <c r="B9" s="2" t="str">
        <f t="shared" ref="B9:B74" si="0">IF(ISNUMBER(SEARCH("road station",$F9)),"RS",IF(ISNUMBER(SEARCH("probation station*",$F9)),"PS",IF(ISNUMBER(SEARCH("hiring depot",$F9)),"HD",IF(ISNUMBER(SEARCH("female factory",$F9)),"FF",IF(ISNUMBER(SEARCH("invalid depot",$F9)),"ID",IF(ISNUMBER(SEARCH("reformatory",$F9)),"RF",IF(ISNUMBER(SEARCH("chain gang",$F9)),"CG",IF(ISNUMBER(SEARCH("road/bridge station",$F9)),"BS",IF(ISNUMBER(SEARCH("public works",$F9)),"PW",IF(ISNUMBER(SEARCH("punishment station",$F9)),"PU",IF(ISNUMBER(SEARCH("penal station",$F9)),"PE",IF(ISNUMBER(SEARCH("private",$F9)),"PV",IF(ISNUMBER(SEARCH("nursery",$F9)),"NU",IF(ISNUMBER(SEARCH("bridge station",$F9)),"BS",IF(ISNUMBER(SEARCH("house of correction",$F9)),"HC",IF(ISNUMBER(SEARCH("prisoners' barracks",$F9)),"PB",IF(ISNUMBER(SEARCH("assignable party",$F9)),"AP",IF(ISNUMBER(SEARCH("gaol gang",$F9)),"GG",IF(ISNUMBER(SEARCH("party",$F9)),"PY","")))))))))))))))))))</f>
        <v>PY</v>
      </c>
      <c r="C9" s="17">
        <v>1</v>
      </c>
      <c r="D9" s="3" t="str">
        <f t="shared" ref="D9:D74" si="1">_xlfn.CONCAT(A9,"-",B9,"-",C9)</f>
        <v>AL-PY-1</v>
      </c>
      <c r="E9" s="17" t="s">
        <v>28</v>
      </c>
      <c r="F9" s="17" t="s">
        <v>29</v>
      </c>
      <c r="G9" s="2" t="str">
        <f t="shared" ref="G9:G74" si="2">IF(E9="","",E9)&amp;IF(AND(E9&lt;&gt;"",F9&lt;&gt;""),", ","")&amp;IF(F9="","",F9)</f>
        <v>Albany Vale, party</v>
      </c>
      <c r="H9" s="18" t="s">
        <v>30</v>
      </c>
      <c r="I9" s="18" t="s">
        <v>31</v>
      </c>
      <c r="J9" s="19" t="s">
        <v>32</v>
      </c>
      <c r="K9" s="20"/>
      <c r="L9" s="19" t="s">
        <v>32</v>
      </c>
      <c r="M9" s="17"/>
      <c r="N9" s="21">
        <v>532362</v>
      </c>
      <c r="O9" s="17">
        <v>5319568</v>
      </c>
      <c r="P9" s="21" t="s">
        <v>33</v>
      </c>
      <c r="Q9" s="17" t="s">
        <v>34</v>
      </c>
      <c r="R9" s="17" t="s">
        <v>35</v>
      </c>
      <c r="S9" s="2" t="s">
        <v>36</v>
      </c>
      <c r="T9" s="18" t="s">
        <v>37</v>
      </c>
      <c r="U9" s="17"/>
    </row>
    <row r="10" spans="1:21" x14ac:dyDescent="0.2">
      <c r="A10" s="18" t="s">
        <v>38</v>
      </c>
      <c r="B10" s="2" t="str">
        <f t="shared" si="0"/>
        <v>RS</v>
      </c>
      <c r="C10" s="18">
        <v>1</v>
      </c>
      <c r="D10" s="3" t="str">
        <f t="shared" si="1"/>
        <v>AB-RS-1</v>
      </c>
      <c r="E10" s="18" t="s">
        <v>39</v>
      </c>
      <c r="F10" s="18" t="s">
        <v>40</v>
      </c>
      <c r="G10" s="2" t="str">
        <f t="shared" si="2"/>
        <v>Allanvale, road station</v>
      </c>
      <c r="H10" s="18" t="s">
        <v>30</v>
      </c>
      <c r="I10" s="18" t="s">
        <v>31</v>
      </c>
      <c r="J10" s="4" t="s">
        <v>41</v>
      </c>
      <c r="K10" s="22"/>
      <c r="L10" s="4" t="s">
        <v>42</v>
      </c>
      <c r="M10" s="18"/>
      <c r="N10" s="21">
        <v>494573.26675403363</v>
      </c>
      <c r="O10" s="17">
        <v>5278947.7255025497</v>
      </c>
      <c r="P10" s="2" t="s">
        <v>33</v>
      </c>
      <c r="Q10" s="18" t="s">
        <v>43</v>
      </c>
      <c r="R10" s="18" t="s">
        <v>44</v>
      </c>
      <c r="S10" s="2" t="s">
        <v>45</v>
      </c>
      <c r="T10" s="18" t="s">
        <v>37</v>
      </c>
      <c r="U10" s="18" t="s">
        <v>46</v>
      </c>
    </row>
    <row r="11" spans="1:21" x14ac:dyDescent="0.2">
      <c r="A11" s="18" t="s">
        <v>47</v>
      </c>
      <c r="B11" s="2" t="str">
        <f t="shared" si="0"/>
        <v>PS</v>
      </c>
      <c r="C11" s="18">
        <v>1</v>
      </c>
      <c r="D11" s="3" t="str">
        <f t="shared" si="1"/>
        <v>AN-PS-1</v>
      </c>
      <c r="E11" s="18" t="s">
        <v>48</v>
      </c>
      <c r="F11" s="18" t="s">
        <v>49</v>
      </c>
      <c r="G11" s="2" t="str">
        <f t="shared" si="2"/>
        <v>Anson, probation station</v>
      </c>
      <c r="H11" s="18" t="s">
        <v>50</v>
      </c>
      <c r="I11" s="18" t="s">
        <v>51</v>
      </c>
      <c r="J11" s="4" t="s">
        <v>52</v>
      </c>
      <c r="K11" s="22"/>
      <c r="L11" s="4" t="s">
        <v>53</v>
      </c>
      <c r="M11" s="18"/>
      <c r="N11" s="21">
        <v>524781.20040930947</v>
      </c>
      <c r="O11" s="17">
        <v>5257868.972422583</v>
      </c>
      <c r="P11" s="2" t="s">
        <v>54</v>
      </c>
      <c r="Q11" s="18" t="s">
        <v>55</v>
      </c>
      <c r="R11" s="18" t="s">
        <v>56</v>
      </c>
      <c r="S11" s="2" t="s">
        <v>57</v>
      </c>
      <c r="T11" s="18" t="s">
        <v>37</v>
      </c>
      <c r="U11" s="18" t="s">
        <v>58</v>
      </c>
    </row>
    <row r="12" spans="1:21" x14ac:dyDescent="0.2">
      <c r="A12" s="18" t="s">
        <v>59</v>
      </c>
      <c r="B12" s="2" t="str">
        <f t="shared" si="0"/>
        <v>RS</v>
      </c>
      <c r="C12" s="18">
        <v>1</v>
      </c>
      <c r="D12" s="3" t="str">
        <f t="shared" si="1"/>
        <v>AP-RS-1</v>
      </c>
      <c r="E12" s="18" t="s">
        <v>60</v>
      </c>
      <c r="F12" s="18" t="s">
        <v>40</v>
      </c>
      <c r="G12" s="2" t="str">
        <f t="shared" si="2"/>
        <v>Antill Ponds, road station</v>
      </c>
      <c r="H12" s="18" t="s">
        <v>30</v>
      </c>
      <c r="I12" s="18" t="s">
        <v>31</v>
      </c>
      <c r="J12" s="4" t="s">
        <v>52</v>
      </c>
      <c r="K12" s="22"/>
      <c r="L12" s="4" t="s">
        <v>61</v>
      </c>
      <c r="M12" s="18"/>
      <c r="N12" s="21">
        <v>533320.59979999997</v>
      </c>
      <c r="O12" s="17">
        <v>5327179.0080000004</v>
      </c>
      <c r="P12" s="2" t="s">
        <v>33</v>
      </c>
      <c r="Q12" s="18" t="s">
        <v>62</v>
      </c>
      <c r="R12" s="18" t="s">
        <v>63</v>
      </c>
      <c r="S12" s="2" t="s">
        <v>64</v>
      </c>
      <c r="T12" s="18" t="s">
        <v>37</v>
      </c>
      <c r="U12" s="18"/>
    </row>
    <row r="13" spans="1:21" x14ac:dyDescent="0.2">
      <c r="A13" s="18" t="s">
        <v>65</v>
      </c>
      <c r="B13" s="2" t="str">
        <f t="shared" si="0"/>
        <v>RS</v>
      </c>
      <c r="C13" s="18">
        <v>1</v>
      </c>
      <c r="D13" s="3" t="str">
        <f t="shared" si="1"/>
        <v>AU-RS-1</v>
      </c>
      <c r="E13" s="18" t="s">
        <v>66</v>
      </c>
      <c r="F13" s="18" t="s">
        <v>40</v>
      </c>
      <c r="G13" s="2" t="str">
        <f t="shared" si="2"/>
        <v>Auburn, road station</v>
      </c>
      <c r="H13" s="18" t="s">
        <v>30</v>
      </c>
      <c r="I13" s="18" t="s">
        <v>31</v>
      </c>
      <c r="J13" s="4" t="s">
        <v>67</v>
      </c>
      <c r="K13" s="22"/>
      <c r="L13" s="4" t="s">
        <v>68</v>
      </c>
      <c r="M13" s="18"/>
      <c r="N13" s="21">
        <v>523164.93161883461</v>
      </c>
      <c r="O13" s="17">
        <v>5353107.9564129878</v>
      </c>
      <c r="P13" s="2" t="s">
        <v>33</v>
      </c>
      <c r="Q13" s="18" t="s">
        <v>69</v>
      </c>
      <c r="R13" s="18" t="s">
        <v>70</v>
      </c>
      <c r="S13" s="2" t="s">
        <v>71</v>
      </c>
      <c r="T13" s="18" t="s">
        <v>72</v>
      </c>
      <c r="U13" s="18" t="s">
        <v>73</v>
      </c>
    </row>
    <row r="14" spans="1:21" x14ac:dyDescent="0.2">
      <c r="A14" s="18" t="s">
        <v>74</v>
      </c>
      <c r="B14" s="2" t="str">
        <f t="shared" si="0"/>
        <v>PY</v>
      </c>
      <c r="C14" s="18">
        <v>1</v>
      </c>
      <c r="D14" s="3" t="str">
        <f t="shared" si="1"/>
        <v>AR-PY-1</v>
      </c>
      <c r="E14" s="18" t="s">
        <v>75</v>
      </c>
      <c r="F14" s="18" t="s">
        <v>29</v>
      </c>
      <c r="G14" s="2" t="str">
        <f t="shared" si="2"/>
        <v>Austin's Bridge, party</v>
      </c>
      <c r="H14" s="18" t="s">
        <v>30</v>
      </c>
      <c r="I14" s="18" t="s">
        <v>31</v>
      </c>
      <c r="J14" s="4" t="s">
        <v>76</v>
      </c>
      <c r="K14" s="22"/>
      <c r="L14" s="4" t="s">
        <v>77</v>
      </c>
      <c r="M14" s="18"/>
      <c r="N14" s="21">
        <v>518131.37449999998</v>
      </c>
      <c r="O14" s="17">
        <v>5266902.2079999996</v>
      </c>
      <c r="P14" s="2" t="s">
        <v>33</v>
      </c>
      <c r="Q14" s="18" t="s">
        <v>78</v>
      </c>
      <c r="R14" s="18" t="s">
        <v>79</v>
      </c>
      <c r="S14" s="2" t="s">
        <v>80</v>
      </c>
      <c r="T14" s="18" t="s">
        <v>37</v>
      </c>
      <c r="U14" s="18"/>
    </row>
    <row r="15" spans="1:21" x14ac:dyDescent="0.2">
      <c r="A15" s="18" t="s">
        <v>81</v>
      </c>
      <c r="B15" s="2" t="str">
        <f t="shared" si="0"/>
        <v>RS</v>
      </c>
      <c r="C15" s="18">
        <v>1</v>
      </c>
      <c r="D15" s="3" t="str">
        <f t="shared" si="1"/>
        <v>AF-RS-1</v>
      </c>
      <c r="E15" s="18" t="s">
        <v>82</v>
      </c>
      <c r="F15" s="18" t="s">
        <v>40</v>
      </c>
      <c r="G15" s="2" t="str">
        <f t="shared" si="2"/>
        <v>Austin's Ferry, road station</v>
      </c>
      <c r="H15" s="18" t="s">
        <v>30</v>
      </c>
      <c r="I15" s="18" t="s">
        <v>31</v>
      </c>
      <c r="J15" s="4" t="s">
        <v>83</v>
      </c>
      <c r="K15" s="22"/>
      <c r="L15" s="4" t="s">
        <v>84</v>
      </c>
      <c r="M15" s="18"/>
      <c r="N15" s="21">
        <v>520953.93396031129</v>
      </c>
      <c r="O15" s="17">
        <v>5263552.4150512237</v>
      </c>
      <c r="P15" s="2" t="s">
        <v>33</v>
      </c>
      <c r="Q15" s="18" t="s">
        <v>78</v>
      </c>
      <c r="R15" s="18"/>
      <c r="S15" s="2" t="s">
        <v>85</v>
      </c>
      <c r="T15" s="18" t="s">
        <v>37</v>
      </c>
      <c r="U15" s="18" t="s">
        <v>86</v>
      </c>
    </row>
    <row r="16" spans="1:21" x14ac:dyDescent="0.2">
      <c r="A16" s="18" t="s">
        <v>87</v>
      </c>
      <c r="B16" s="2" t="str">
        <f t="shared" si="0"/>
        <v>HD</v>
      </c>
      <c r="C16" s="18">
        <v>1</v>
      </c>
      <c r="D16" s="3" t="str">
        <f t="shared" si="1"/>
        <v>AV-HD-1</v>
      </c>
      <c r="E16" s="18" t="s">
        <v>88</v>
      </c>
      <c r="F16" s="18" t="s">
        <v>89</v>
      </c>
      <c r="G16" s="2" t="str">
        <f t="shared" si="2"/>
        <v>Avoca, hiring depot</v>
      </c>
      <c r="H16" s="18" t="s">
        <v>50</v>
      </c>
      <c r="I16" s="18" t="s">
        <v>90</v>
      </c>
      <c r="J16" s="4" t="s">
        <v>91</v>
      </c>
      <c r="K16" s="22" t="s">
        <v>92</v>
      </c>
      <c r="L16" s="4" t="s">
        <v>91</v>
      </c>
      <c r="M16" s="18" t="s">
        <v>93</v>
      </c>
      <c r="N16" s="21">
        <v>560086.04489999998</v>
      </c>
      <c r="O16" s="17">
        <v>5374328.0269999998</v>
      </c>
      <c r="P16" s="2" t="s">
        <v>33</v>
      </c>
      <c r="Q16" s="18" t="s">
        <v>94</v>
      </c>
      <c r="R16" s="18"/>
      <c r="S16" s="2" t="s">
        <v>95</v>
      </c>
      <c r="T16" s="18" t="s">
        <v>37</v>
      </c>
      <c r="U16" s="18"/>
    </row>
    <row r="17" spans="1:21" x14ac:dyDescent="0.2">
      <c r="A17" s="18" t="s">
        <v>87</v>
      </c>
      <c r="B17" s="2" t="str">
        <f t="shared" si="0"/>
        <v>RS</v>
      </c>
      <c r="C17" s="18">
        <v>1</v>
      </c>
      <c r="D17" s="3" t="str">
        <f t="shared" si="1"/>
        <v>AV-RS-1</v>
      </c>
      <c r="E17" s="18" t="s">
        <v>88</v>
      </c>
      <c r="F17" s="18" t="s">
        <v>40</v>
      </c>
      <c r="G17" s="2" t="str">
        <f t="shared" si="2"/>
        <v>Avoca, road station</v>
      </c>
      <c r="H17" s="18" t="s">
        <v>30</v>
      </c>
      <c r="I17" s="18" t="s">
        <v>31</v>
      </c>
      <c r="J17" s="4" t="s">
        <v>96</v>
      </c>
      <c r="K17" s="22"/>
      <c r="L17" s="4" t="s">
        <v>97</v>
      </c>
      <c r="M17" s="18"/>
      <c r="N17" s="21">
        <v>560086.04489999998</v>
      </c>
      <c r="O17" s="17">
        <v>5374328.0269999998</v>
      </c>
      <c r="P17" s="2" t="s">
        <v>33</v>
      </c>
      <c r="Q17" s="18" t="s">
        <v>94</v>
      </c>
      <c r="R17" s="18"/>
      <c r="S17" s="2" t="s">
        <v>98</v>
      </c>
      <c r="T17" s="18" t="s">
        <v>37</v>
      </c>
      <c r="U17" s="18"/>
    </row>
    <row r="18" spans="1:21" x14ac:dyDescent="0.2">
      <c r="A18" s="18" t="s">
        <v>99</v>
      </c>
      <c r="B18" s="2" t="str">
        <f t="shared" si="0"/>
        <v>PS</v>
      </c>
      <c r="C18" s="18">
        <v>1</v>
      </c>
      <c r="D18" s="3" t="str">
        <f t="shared" si="1"/>
        <v>BA-PS-1</v>
      </c>
      <c r="E18" s="17" t="s">
        <v>100</v>
      </c>
      <c r="F18" s="17" t="s">
        <v>49</v>
      </c>
      <c r="G18" s="2" t="str">
        <f t="shared" si="2"/>
        <v>Bagdad, probation station</v>
      </c>
      <c r="H18" s="17" t="s">
        <v>50</v>
      </c>
      <c r="I18" s="17" t="s">
        <v>51</v>
      </c>
      <c r="J18" s="19">
        <v>1847</v>
      </c>
      <c r="K18" s="22"/>
      <c r="L18" s="19">
        <v>1848</v>
      </c>
      <c r="M18" s="18"/>
      <c r="N18" s="21">
        <v>518020.34740000003</v>
      </c>
      <c r="O18" s="17">
        <v>5284382.0369999995</v>
      </c>
      <c r="P18" s="2" t="s">
        <v>54</v>
      </c>
      <c r="Q18" s="18" t="s">
        <v>101</v>
      </c>
      <c r="R18" s="18" t="s">
        <v>102</v>
      </c>
      <c r="S18" s="21" t="s">
        <v>103</v>
      </c>
      <c r="T18" s="18" t="s">
        <v>104</v>
      </c>
      <c r="U18" s="18"/>
    </row>
    <row r="19" spans="1:21" x14ac:dyDescent="0.2">
      <c r="A19" s="18" t="s">
        <v>99</v>
      </c>
      <c r="B19" s="2" t="str">
        <f t="shared" si="0"/>
        <v>RS</v>
      </c>
      <c r="C19" s="18">
        <v>1</v>
      </c>
      <c r="D19" s="3" t="str">
        <f t="shared" si="1"/>
        <v>BA-RS-1</v>
      </c>
      <c r="E19" s="18" t="s">
        <v>100</v>
      </c>
      <c r="F19" s="18" t="s">
        <v>40</v>
      </c>
      <c r="G19" s="2" t="str">
        <f t="shared" si="2"/>
        <v>Bagdad, road station</v>
      </c>
      <c r="H19" s="18" t="s">
        <v>30</v>
      </c>
      <c r="I19" s="18" t="s">
        <v>31</v>
      </c>
      <c r="J19" s="4" t="s">
        <v>105</v>
      </c>
      <c r="K19" s="22"/>
      <c r="L19" s="4" t="s">
        <v>91</v>
      </c>
      <c r="M19" s="18"/>
      <c r="N19" s="21">
        <v>518020.34740000003</v>
      </c>
      <c r="O19" s="17">
        <v>5284382.0369999995</v>
      </c>
      <c r="P19" s="2" t="s">
        <v>54</v>
      </c>
      <c r="Q19" s="18" t="s">
        <v>101</v>
      </c>
      <c r="R19" s="18" t="s">
        <v>106</v>
      </c>
      <c r="S19" s="2" t="s">
        <v>107</v>
      </c>
      <c r="T19" s="18" t="s">
        <v>37</v>
      </c>
      <c r="U19" s="18" t="s">
        <v>108</v>
      </c>
    </row>
    <row r="20" spans="1:21" x14ac:dyDescent="0.2">
      <c r="A20" s="18" t="s">
        <v>109</v>
      </c>
      <c r="B20" s="2" t="str">
        <f t="shared" si="0"/>
        <v>PY</v>
      </c>
      <c r="C20" s="18">
        <v>1</v>
      </c>
      <c r="D20" s="3" t="str">
        <f t="shared" si="1"/>
        <v>BH-PY-1</v>
      </c>
      <c r="E20" s="17" t="s">
        <v>110</v>
      </c>
      <c r="F20" s="17" t="s">
        <v>29</v>
      </c>
      <c r="G20" s="2" t="str">
        <f t="shared" si="2"/>
        <v>Bennett's Hill, party</v>
      </c>
      <c r="H20" s="18" t="s">
        <v>50</v>
      </c>
      <c r="I20" s="18" t="s">
        <v>51</v>
      </c>
      <c r="J20" s="19" t="s">
        <v>111</v>
      </c>
      <c r="K20" s="22"/>
      <c r="L20" s="19" t="s">
        <v>111</v>
      </c>
      <c r="M20" s="18"/>
      <c r="N20" s="21">
        <v>487906.67969427392</v>
      </c>
      <c r="O20" s="17">
        <v>5243637.0874284301</v>
      </c>
      <c r="P20" s="2" t="s">
        <v>33</v>
      </c>
      <c r="Q20" s="18" t="s">
        <v>112</v>
      </c>
      <c r="R20" s="18" t="s">
        <v>113</v>
      </c>
      <c r="S20" s="21" t="s">
        <v>80</v>
      </c>
      <c r="T20" s="18" t="s">
        <v>37</v>
      </c>
      <c r="U20" s="18"/>
    </row>
    <row r="21" spans="1:21" x14ac:dyDescent="0.2">
      <c r="A21" s="18" t="s">
        <v>114</v>
      </c>
      <c r="B21" s="2" t="str">
        <f t="shared" si="0"/>
        <v>PY</v>
      </c>
      <c r="C21" s="18">
        <v>1</v>
      </c>
      <c r="D21" s="3" t="str">
        <f t="shared" si="1"/>
        <v>BC-PY-1</v>
      </c>
      <c r="E21" s="17" t="s">
        <v>115</v>
      </c>
      <c r="F21" s="17" t="s">
        <v>29</v>
      </c>
      <c r="G21" s="2" t="str">
        <f t="shared" si="2"/>
        <v>Beresford's Creek, party</v>
      </c>
      <c r="H21" s="18" t="s">
        <v>30</v>
      </c>
      <c r="I21" s="18" t="s">
        <v>31</v>
      </c>
      <c r="J21" s="19" t="s">
        <v>116</v>
      </c>
      <c r="K21" s="22"/>
      <c r="L21" s="19" t="s">
        <v>116</v>
      </c>
      <c r="M21" s="18"/>
      <c r="N21" s="21">
        <v>0</v>
      </c>
      <c r="O21" s="17">
        <v>0</v>
      </c>
      <c r="P21" s="2" t="s">
        <v>117</v>
      </c>
      <c r="Q21" s="18" t="s">
        <v>118</v>
      </c>
      <c r="R21" s="18"/>
      <c r="S21" s="21" t="s">
        <v>80</v>
      </c>
      <c r="T21" s="18" t="s">
        <v>37</v>
      </c>
      <c r="U21" s="18"/>
    </row>
    <row r="22" spans="1:21" x14ac:dyDescent="0.2">
      <c r="A22" s="18" t="s">
        <v>119</v>
      </c>
      <c r="B22" s="2" t="str">
        <f t="shared" si="0"/>
        <v>PW</v>
      </c>
      <c r="C22" s="18">
        <v>1</v>
      </c>
      <c r="D22" s="3" t="str">
        <f t="shared" si="1"/>
        <v>BB-PW-1</v>
      </c>
      <c r="E22" s="18" t="s">
        <v>120</v>
      </c>
      <c r="F22" s="18" t="s">
        <v>121</v>
      </c>
      <c r="G22" s="2" t="str">
        <f t="shared" si="2"/>
        <v>Birch's Bay, public works</v>
      </c>
      <c r="H22" s="18" t="s">
        <v>122</v>
      </c>
      <c r="I22" s="18" t="s">
        <v>31</v>
      </c>
      <c r="J22" s="4" t="s">
        <v>116</v>
      </c>
      <c r="K22" s="22"/>
      <c r="L22" s="4" t="s">
        <v>123</v>
      </c>
      <c r="M22" s="18"/>
      <c r="N22" s="21">
        <v>519901</v>
      </c>
      <c r="O22" s="17">
        <v>5220610</v>
      </c>
      <c r="P22" s="2" t="s">
        <v>33</v>
      </c>
      <c r="Q22" s="18" t="s">
        <v>124</v>
      </c>
      <c r="R22" s="18"/>
      <c r="S22" s="21" t="s">
        <v>125</v>
      </c>
      <c r="T22" s="18" t="s">
        <v>37</v>
      </c>
      <c r="U22" s="18"/>
    </row>
    <row r="23" spans="1:21" x14ac:dyDescent="0.2">
      <c r="A23" s="18" t="s">
        <v>126</v>
      </c>
      <c r="B23" s="2" t="str">
        <f t="shared" si="0"/>
        <v>PY</v>
      </c>
      <c r="C23" s="18">
        <v>1</v>
      </c>
      <c r="D23" s="3" t="str">
        <f t="shared" si="1"/>
        <v>BF-PY-1</v>
      </c>
      <c r="E23" s="18" t="s">
        <v>127</v>
      </c>
      <c r="F23" s="18" t="s">
        <v>29</v>
      </c>
      <c r="G23" s="2" t="str">
        <f t="shared" si="2"/>
        <v>Black Forest, party</v>
      </c>
      <c r="H23" s="18" t="s">
        <v>30</v>
      </c>
      <c r="I23" s="18" t="s">
        <v>31</v>
      </c>
      <c r="J23" s="4" t="s">
        <v>68</v>
      </c>
      <c r="K23" s="22"/>
      <c r="L23" s="4" t="s">
        <v>41</v>
      </c>
      <c r="M23" s="18"/>
      <c r="N23" s="21">
        <v>523400</v>
      </c>
      <c r="O23" s="17">
        <v>5371400</v>
      </c>
      <c r="P23" s="2" t="s">
        <v>33</v>
      </c>
      <c r="Q23" s="18" t="s">
        <v>128</v>
      </c>
      <c r="R23" s="18"/>
      <c r="S23" s="21" t="s">
        <v>129</v>
      </c>
      <c r="T23" s="18" t="s">
        <v>130</v>
      </c>
      <c r="U23" s="18"/>
    </row>
    <row r="24" spans="1:21" x14ac:dyDescent="0.2">
      <c r="A24" s="18" t="s">
        <v>131</v>
      </c>
      <c r="B24" s="2" t="str">
        <f t="shared" si="0"/>
        <v>RS</v>
      </c>
      <c r="C24" s="18">
        <v>1</v>
      </c>
      <c r="D24" s="3" t="str">
        <f t="shared" si="1"/>
        <v>BS-RS-1</v>
      </c>
      <c r="E24" s="18" t="s">
        <v>132</v>
      </c>
      <c r="F24" s="18" t="s">
        <v>40</v>
      </c>
      <c r="G24" s="2" t="str">
        <f t="shared" si="2"/>
        <v>Black Snake, road station</v>
      </c>
      <c r="H24" s="18" t="s">
        <v>30</v>
      </c>
      <c r="I24" s="18" t="s">
        <v>31</v>
      </c>
      <c r="J24" s="4" t="s">
        <v>67</v>
      </c>
      <c r="K24" s="22"/>
      <c r="L24" s="4" t="s">
        <v>123</v>
      </c>
      <c r="M24" s="18"/>
      <c r="N24" s="21">
        <v>518131.37449999998</v>
      </c>
      <c r="O24" s="17">
        <v>5266902.2079999996</v>
      </c>
      <c r="P24" s="2" t="s">
        <v>133</v>
      </c>
      <c r="Q24" s="18" t="s">
        <v>134</v>
      </c>
      <c r="R24" s="18" t="s">
        <v>135</v>
      </c>
      <c r="S24" s="21" t="s">
        <v>136</v>
      </c>
      <c r="T24" s="18" t="s">
        <v>37</v>
      </c>
      <c r="U24" s="18"/>
    </row>
    <row r="25" spans="1:21" x14ac:dyDescent="0.2">
      <c r="A25" s="18" t="s">
        <v>137</v>
      </c>
      <c r="B25" s="2" t="str">
        <f t="shared" si="0"/>
        <v>PY</v>
      </c>
      <c r="C25" s="18">
        <v>1</v>
      </c>
      <c r="D25" s="3" t="str">
        <f t="shared" si="1"/>
        <v>BD-PY-1</v>
      </c>
      <c r="E25" s="18" t="s">
        <v>138</v>
      </c>
      <c r="F25" s="18" t="s">
        <v>29</v>
      </c>
      <c r="G25" s="2" t="str">
        <f t="shared" si="2"/>
        <v>Blackman's Bridge, party</v>
      </c>
      <c r="H25" s="18" t="s">
        <v>50</v>
      </c>
      <c r="I25" s="18" t="s">
        <v>51</v>
      </c>
      <c r="J25" s="4" t="s">
        <v>139</v>
      </c>
      <c r="K25" s="22"/>
      <c r="L25" s="4" t="s">
        <v>139</v>
      </c>
      <c r="M25" s="18"/>
      <c r="N25" s="21">
        <v>535501.89222063776</v>
      </c>
      <c r="O25" s="17">
        <v>5335425.2149877893</v>
      </c>
      <c r="P25" s="2" t="s">
        <v>54</v>
      </c>
      <c r="Q25" s="18" t="s">
        <v>140</v>
      </c>
      <c r="R25" s="18" t="s">
        <v>141</v>
      </c>
      <c r="S25" s="2" t="s">
        <v>142</v>
      </c>
      <c r="T25" s="18" t="s">
        <v>37</v>
      </c>
      <c r="U25" s="18"/>
    </row>
    <row r="26" spans="1:21" x14ac:dyDescent="0.2">
      <c r="A26" s="18" t="s">
        <v>143</v>
      </c>
      <c r="B26" s="2" t="str">
        <f t="shared" si="0"/>
        <v>PY</v>
      </c>
      <c r="C26" s="18">
        <v>1</v>
      </c>
      <c r="D26" s="3" t="str">
        <f t="shared" si="1"/>
        <v>BL-PY-1</v>
      </c>
      <c r="E26" s="18" t="s">
        <v>144</v>
      </c>
      <c r="F26" s="18" t="s">
        <v>29</v>
      </c>
      <c r="G26" s="2" t="str">
        <f t="shared" si="2"/>
        <v>Blackman's River, party</v>
      </c>
      <c r="H26" s="18" t="s">
        <v>30</v>
      </c>
      <c r="I26" s="18" t="s">
        <v>31</v>
      </c>
      <c r="J26" s="4" t="s">
        <v>32</v>
      </c>
      <c r="K26" s="22"/>
      <c r="L26" s="4" t="s">
        <v>123</v>
      </c>
      <c r="M26" s="18"/>
      <c r="N26" s="21">
        <v>535501.89222063776</v>
      </c>
      <c r="O26" s="17">
        <v>5335425.2149877893</v>
      </c>
      <c r="P26" s="2" t="s">
        <v>54</v>
      </c>
      <c r="Q26" s="18" t="s">
        <v>140</v>
      </c>
      <c r="R26" s="18" t="s">
        <v>145</v>
      </c>
      <c r="S26" s="2" t="s">
        <v>146</v>
      </c>
      <c r="T26" s="18" t="s">
        <v>37</v>
      </c>
      <c r="U26" s="18"/>
    </row>
    <row r="27" spans="1:21" x14ac:dyDescent="0.2">
      <c r="A27" s="18" t="s">
        <v>147</v>
      </c>
      <c r="B27" s="2" t="str">
        <f t="shared" si="0"/>
        <v>PY</v>
      </c>
      <c r="C27" s="18">
        <v>1</v>
      </c>
      <c r="D27" s="3" t="str">
        <f t="shared" si="1"/>
        <v>BO-PY-1</v>
      </c>
      <c r="E27" s="18" t="s">
        <v>148</v>
      </c>
      <c r="F27" s="18" t="s">
        <v>29</v>
      </c>
      <c r="G27" s="2" t="str">
        <f t="shared" si="2"/>
        <v>Bothwell, party</v>
      </c>
      <c r="H27" s="18" t="s">
        <v>50</v>
      </c>
      <c r="I27" s="18" t="s">
        <v>51</v>
      </c>
      <c r="J27" s="4" t="s">
        <v>149</v>
      </c>
      <c r="K27" s="22"/>
      <c r="L27" s="4" t="s">
        <v>53</v>
      </c>
      <c r="M27" s="18"/>
      <c r="N27" s="21">
        <v>500617.47454676632</v>
      </c>
      <c r="O27" s="17">
        <v>5307612.3344826195</v>
      </c>
      <c r="P27" s="2" t="s">
        <v>33</v>
      </c>
      <c r="Q27" s="18" t="s">
        <v>150</v>
      </c>
      <c r="R27" s="18"/>
      <c r="S27" s="21" t="s">
        <v>80</v>
      </c>
      <c r="T27" s="18" t="s">
        <v>37</v>
      </c>
      <c r="U27" s="18"/>
    </row>
    <row r="28" spans="1:21" x14ac:dyDescent="0.2">
      <c r="A28" s="18" t="s">
        <v>147</v>
      </c>
      <c r="B28" s="2" t="str">
        <f t="shared" si="0"/>
        <v>PW</v>
      </c>
      <c r="C28" s="18">
        <v>1</v>
      </c>
      <c r="D28" s="3" t="str">
        <f t="shared" si="1"/>
        <v>BO-PW-1</v>
      </c>
      <c r="E28" s="18" t="s">
        <v>148</v>
      </c>
      <c r="F28" s="18" t="s">
        <v>121</v>
      </c>
      <c r="G28" s="2" t="str">
        <f t="shared" si="2"/>
        <v>Bothwell, public works</v>
      </c>
      <c r="H28" s="18" t="s">
        <v>30</v>
      </c>
      <c r="I28" s="18" t="s">
        <v>31</v>
      </c>
      <c r="J28" s="4" t="s">
        <v>123</v>
      </c>
      <c r="K28" s="22"/>
      <c r="L28" s="4" t="s">
        <v>151</v>
      </c>
      <c r="M28" s="18"/>
      <c r="N28" s="21">
        <v>500617.47454676632</v>
      </c>
      <c r="O28" s="17">
        <v>5307612.3344826195</v>
      </c>
      <c r="P28" s="2" t="s">
        <v>33</v>
      </c>
      <c r="Q28" s="18" t="s">
        <v>150</v>
      </c>
      <c r="R28" s="18"/>
      <c r="S28" s="21" t="s">
        <v>80</v>
      </c>
      <c r="T28" s="18" t="s">
        <v>37</v>
      </c>
      <c r="U28" s="18"/>
    </row>
    <row r="29" spans="1:21" x14ac:dyDescent="0.2">
      <c r="A29" s="18" t="s">
        <v>152</v>
      </c>
      <c r="B29" s="2" t="str">
        <f t="shared" si="0"/>
        <v>CG</v>
      </c>
      <c r="C29" s="18">
        <v>1</v>
      </c>
      <c r="D29" s="3" t="str">
        <f t="shared" si="1"/>
        <v>BW-CG-1</v>
      </c>
      <c r="E29" s="18" t="s">
        <v>153</v>
      </c>
      <c r="F29" s="18" t="s">
        <v>154</v>
      </c>
      <c r="G29" s="2" t="str">
        <f t="shared" si="2"/>
        <v>Bridgewater, chain gang</v>
      </c>
      <c r="H29" s="18" t="s">
        <v>30</v>
      </c>
      <c r="I29" s="18" t="s">
        <v>31</v>
      </c>
      <c r="J29" s="4" t="s">
        <v>105</v>
      </c>
      <c r="K29" s="22"/>
      <c r="L29" s="4" t="s">
        <v>155</v>
      </c>
      <c r="M29" s="18"/>
      <c r="N29" s="21">
        <v>518131.37449999998</v>
      </c>
      <c r="O29" s="17">
        <v>5266902.2079999996</v>
      </c>
      <c r="P29" s="2" t="s">
        <v>133</v>
      </c>
      <c r="Q29" s="18" t="s">
        <v>156</v>
      </c>
      <c r="R29" s="18" t="s">
        <v>157</v>
      </c>
      <c r="S29" s="21" t="s">
        <v>158</v>
      </c>
      <c r="T29" s="18" t="s">
        <v>37</v>
      </c>
      <c r="U29" s="18"/>
    </row>
    <row r="30" spans="1:21" x14ac:dyDescent="0.2">
      <c r="A30" s="18" t="s">
        <v>152</v>
      </c>
      <c r="B30" s="2" t="str">
        <f t="shared" si="0"/>
        <v>PS</v>
      </c>
      <c r="C30" s="18">
        <v>1</v>
      </c>
      <c r="D30" s="3" t="str">
        <f t="shared" si="1"/>
        <v>BW-PS-1</v>
      </c>
      <c r="E30" s="18" t="s">
        <v>153</v>
      </c>
      <c r="F30" s="18" t="s">
        <v>49</v>
      </c>
      <c r="G30" s="2" t="str">
        <f t="shared" si="2"/>
        <v>Bridgewater, probation station</v>
      </c>
      <c r="H30" s="18" t="s">
        <v>50</v>
      </c>
      <c r="I30" s="18" t="s">
        <v>51</v>
      </c>
      <c r="J30" s="4" t="s">
        <v>159</v>
      </c>
      <c r="K30" s="22"/>
      <c r="L30" s="4" t="s">
        <v>53</v>
      </c>
      <c r="M30" s="18"/>
      <c r="N30" s="21">
        <v>518131.37449999998</v>
      </c>
      <c r="O30" s="17">
        <v>5266902.2079999996</v>
      </c>
      <c r="P30" s="2" t="s">
        <v>133</v>
      </c>
      <c r="Q30" s="18" t="s">
        <v>160</v>
      </c>
      <c r="R30" s="18" t="s">
        <v>161</v>
      </c>
      <c r="S30" s="21" t="s">
        <v>162</v>
      </c>
      <c r="T30" s="18" t="s">
        <v>37</v>
      </c>
      <c r="U30" s="18"/>
    </row>
    <row r="31" spans="1:21" x14ac:dyDescent="0.2">
      <c r="A31" s="18" t="s">
        <v>152</v>
      </c>
      <c r="B31" s="2" t="str">
        <f t="shared" si="0"/>
        <v>RS</v>
      </c>
      <c r="C31" s="18">
        <v>1</v>
      </c>
      <c r="D31" s="3" t="str">
        <f t="shared" si="1"/>
        <v>BW-RS-1</v>
      </c>
      <c r="E31" s="18" t="s">
        <v>153</v>
      </c>
      <c r="F31" s="18" t="s">
        <v>40</v>
      </c>
      <c r="G31" s="2" t="str">
        <f t="shared" si="2"/>
        <v>Bridgewater, road station</v>
      </c>
      <c r="H31" s="18" t="s">
        <v>30</v>
      </c>
      <c r="I31" s="18" t="s">
        <v>31</v>
      </c>
      <c r="J31" s="4" t="s">
        <v>163</v>
      </c>
      <c r="K31" s="22"/>
      <c r="L31" s="4" t="s">
        <v>163</v>
      </c>
      <c r="M31" s="18"/>
      <c r="N31" s="21">
        <v>518131.37449999998</v>
      </c>
      <c r="O31" s="17">
        <v>5266902.2079999996</v>
      </c>
      <c r="P31" s="2" t="s">
        <v>133</v>
      </c>
      <c r="Q31" s="18" t="s">
        <v>164</v>
      </c>
      <c r="R31" s="18"/>
      <c r="S31" s="21" t="s">
        <v>80</v>
      </c>
      <c r="T31" s="18" t="s">
        <v>37</v>
      </c>
      <c r="U31" s="18"/>
    </row>
    <row r="32" spans="1:21" x14ac:dyDescent="0.2">
      <c r="A32" s="18" t="s">
        <v>165</v>
      </c>
      <c r="B32" s="2" t="str">
        <f t="shared" si="0"/>
        <v>PW</v>
      </c>
      <c r="C32" s="18">
        <v>1</v>
      </c>
      <c r="D32" s="3" t="str">
        <f t="shared" si="1"/>
        <v>BI-PW-1</v>
      </c>
      <c r="E32" s="18" t="s">
        <v>166</v>
      </c>
      <c r="F32" s="18" t="s">
        <v>121</v>
      </c>
      <c r="G32" s="2" t="str">
        <f t="shared" si="2"/>
        <v>Brighton, public works</v>
      </c>
      <c r="H32" s="18" t="s">
        <v>30</v>
      </c>
      <c r="I32" s="18" t="s">
        <v>31</v>
      </c>
      <c r="J32" s="4" t="s">
        <v>167</v>
      </c>
      <c r="K32" s="22"/>
      <c r="L32" s="4" t="s">
        <v>167</v>
      </c>
      <c r="M32" s="18"/>
      <c r="N32" s="21">
        <v>520483.71520956617</v>
      </c>
      <c r="O32" s="17">
        <v>5272449.6815584172</v>
      </c>
      <c r="P32" s="2" t="s">
        <v>33</v>
      </c>
      <c r="Q32" s="18" t="s">
        <v>168</v>
      </c>
      <c r="R32" s="18" t="s">
        <v>169</v>
      </c>
      <c r="S32" s="21" t="s">
        <v>170</v>
      </c>
      <c r="T32" s="18" t="s">
        <v>37</v>
      </c>
      <c r="U32" s="18"/>
    </row>
    <row r="33" spans="1:21" x14ac:dyDescent="0.2">
      <c r="A33" s="18" t="s">
        <v>171</v>
      </c>
      <c r="B33" s="2" t="str">
        <f t="shared" si="0"/>
        <v>PY</v>
      </c>
      <c r="C33" s="18">
        <v>1</v>
      </c>
      <c r="D33" s="3" t="str">
        <f t="shared" si="1"/>
        <v>BM-PY-1</v>
      </c>
      <c r="E33" s="18" t="s">
        <v>172</v>
      </c>
      <c r="F33" s="18" t="s">
        <v>29</v>
      </c>
      <c r="G33" s="2" t="str">
        <f t="shared" si="2"/>
        <v>Broadmarsh, party</v>
      </c>
      <c r="H33" s="18" t="s">
        <v>30</v>
      </c>
      <c r="I33" s="18" t="s">
        <v>31</v>
      </c>
      <c r="J33" s="4" t="s">
        <v>173</v>
      </c>
      <c r="K33" s="22"/>
      <c r="L33" s="4" t="s">
        <v>173</v>
      </c>
      <c r="M33" s="18"/>
      <c r="N33" s="21">
        <v>510773.5706568943</v>
      </c>
      <c r="O33" s="17">
        <v>5278315.9206876047</v>
      </c>
      <c r="P33" s="2" t="s">
        <v>54</v>
      </c>
      <c r="Q33" s="18" t="s">
        <v>174</v>
      </c>
      <c r="R33" s="18" t="s">
        <v>175</v>
      </c>
      <c r="S33" s="2" t="s">
        <v>176</v>
      </c>
      <c r="T33" s="18" t="s">
        <v>37</v>
      </c>
      <c r="U33" s="18"/>
    </row>
    <row r="34" spans="1:21" x14ac:dyDescent="0.2">
      <c r="A34" s="18" t="s">
        <v>171</v>
      </c>
      <c r="B34" s="2" t="str">
        <f t="shared" si="0"/>
        <v>PS</v>
      </c>
      <c r="C34" s="18">
        <v>1</v>
      </c>
      <c r="D34" s="3" t="str">
        <f t="shared" si="1"/>
        <v>BM-PS-1</v>
      </c>
      <c r="E34" s="18" t="s">
        <v>172</v>
      </c>
      <c r="F34" s="18" t="s">
        <v>49</v>
      </c>
      <c r="G34" s="2" t="str">
        <f t="shared" si="2"/>
        <v>Broadmarsh, probation station</v>
      </c>
      <c r="H34" s="18" t="s">
        <v>50</v>
      </c>
      <c r="I34" s="18" t="s">
        <v>177</v>
      </c>
      <c r="J34" s="4" t="s">
        <v>76</v>
      </c>
      <c r="K34" s="22"/>
      <c r="L34" s="4" t="s">
        <v>139</v>
      </c>
      <c r="M34" s="18"/>
      <c r="N34" s="21">
        <v>510773.5706568943</v>
      </c>
      <c r="O34" s="17">
        <v>5278315.9206876047</v>
      </c>
      <c r="P34" s="2" t="s">
        <v>54</v>
      </c>
      <c r="Q34" s="18" t="s">
        <v>174</v>
      </c>
      <c r="R34" s="18"/>
      <c r="S34" s="2" t="s">
        <v>178</v>
      </c>
      <c r="T34" s="18" t="s">
        <v>37</v>
      </c>
      <c r="U34" s="18"/>
    </row>
    <row r="35" spans="1:21" x14ac:dyDescent="0.2">
      <c r="A35" s="18" t="s">
        <v>179</v>
      </c>
      <c r="B35" s="2" t="str">
        <f t="shared" si="0"/>
        <v>HD</v>
      </c>
      <c r="C35" s="18">
        <v>1</v>
      </c>
      <c r="D35" s="3" t="str">
        <f t="shared" si="1"/>
        <v>BR-HD-1</v>
      </c>
      <c r="E35" s="18" t="s">
        <v>180</v>
      </c>
      <c r="F35" s="18" t="s">
        <v>89</v>
      </c>
      <c r="G35" s="2" t="str">
        <f t="shared" si="2"/>
        <v>Brown's River, hiring depot</v>
      </c>
      <c r="H35" s="18" t="s">
        <v>50</v>
      </c>
      <c r="I35" s="18" t="s">
        <v>51</v>
      </c>
      <c r="J35" s="4" t="s">
        <v>91</v>
      </c>
      <c r="K35" s="22"/>
      <c r="L35" s="4" t="s">
        <v>181</v>
      </c>
      <c r="M35" s="18"/>
      <c r="N35" s="21">
        <v>527401.40009999997</v>
      </c>
      <c r="O35" s="17">
        <v>5243291.8830000004</v>
      </c>
      <c r="P35" s="2" t="s">
        <v>133</v>
      </c>
      <c r="Q35" s="18" t="s">
        <v>182</v>
      </c>
      <c r="R35" s="18"/>
      <c r="S35" s="2" t="s">
        <v>183</v>
      </c>
      <c r="T35" s="18" t="s">
        <v>37</v>
      </c>
      <c r="U35" s="18"/>
    </row>
    <row r="36" spans="1:21" x14ac:dyDescent="0.2">
      <c r="A36" s="18" t="s">
        <v>179</v>
      </c>
      <c r="B36" s="2" t="str">
        <f t="shared" si="0"/>
        <v>PS</v>
      </c>
      <c r="C36" s="18">
        <v>1</v>
      </c>
      <c r="D36" s="3" t="str">
        <f t="shared" si="1"/>
        <v>BR-PS-1</v>
      </c>
      <c r="E36" s="18" t="s">
        <v>180</v>
      </c>
      <c r="F36" s="18" t="s">
        <v>49</v>
      </c>
      <c r="G36" s="2" t="str">
        <f t="shared" si="2"/>
        <v>Brown's River, probation station</v>
      </c>
      <c r="H36" s="18" t="s">
        <v>50</v>
      </c>
      <c r="I36" s="18" t="s">
        <v>51</v>
      </c>
      <c r="J36" s="4" t="s">
        <v>159</v>
      </c>
      <c r="K36" s="22"/>
      <c r="L36" s="4" t="s">
        <v>97</v>
      </c>
      <c r="M36" s="18"/>
      <c r="N36" s="21">
        <v>527401.40009999997</v>
      </c>
      <c r="O36" s="17">
        <v>5243291.8830000004</v>
      </c>
      <c r="P36" s="2" t="s">
        <v>133</v>
      </c>
      <c r="Q36" s="18" t="s">
        <v>182</v>
      </c>
      <c r="R36" s="18" t="s">
        <v>184</v>
      </c>
      <c r="S36" s="2" t="s">
        <v>185</v>
      </c>
      <c r="T36" s="18" t="s">
        <v>37</v>
      </c>
      <c r="U36" s="18"/>
    </row>
    <row r="37" spans="1:21" x14ac:dyDescent="0.2">
      <c r="A37" s="18" t="s">
        <v>179</v>
      </c>
      <c r="B37" s="2" t="str">
        <f t="shared" si="0"/>
        <v>RS</v>
      </c>
      <c r="C37" s="18">
        <v>1</v>
      </c>
      <c r="D37" s="3" t="str">
        <f t="shared" si="1"/>
        <v>BR-RS-1</v>
      </c>
      <c r="E37" s="18" t="s">
        <v>180</v>
      </c>
      <c r="F37" s="18" t="s">
        <v>40</v>
      </c>
      <c r="G37" s="2" t="str">
        <f t="shared" si="2"/>
        <v>Brown's River, road station</v>
      </c>
      <c r="H37" s="18" t="s">
        <v>30</v>
      </c>
      <c r="I37" s="18" t="s">
        <v>31</v>
      </c>
      <c r="J37" s="4" t="s">
        <v>155</v>
      </c>
      <c r="K37" s="22"/>
      <c r="L37" s="4" t="s">
        <v>163</v>
      </c>
      <c r="M37" s="18"/>
      <c r="N37" s="21">
        <v>527401.40009999997</v>
      </c>
      <c r="O37" s="17">
        <v>5243291.8830000004</v>
      </c>
      <c r="P37" s="2" t="s">
        <v>133</v>
      </c>
      <c r="Q37" s="18" t="s">
        <v>182</v>
      </c>
      <c r="R37" s="18"/>
      <c r="S37" s="2" t="s">
        <v>183</v>
      </c>
      <c r="T37" s="18" t="s">
        <v>37</v>
      </c>
      <c r="U37" s="18"/>
    </row>
    <row r="38" spans="1:21" x14ac:dyDescent="0.2">
      <c r="A38" s="18" t="s">
        <v>1102</v>
      </c>
      <c r="B38" s="2" t="str">
        <f t="shared" si="0"/>
        <v>RS</v>
      </c>
      <c r="C38" s="18">
        <v>1</v>
      </c>
      <c r="D38" s="3" t="str">
        <f t="shared" si="1"/>
        <v>BY-RS-1</v>
      </c>
      <c r="E38" s="18" t="s">
        <v>1103</v>
      </c>
      <c r="F38" s="18" t="s">
        <v>40</v>
      </c>
      <c r="G38" s="2" t="str">
        <f t="shared" si="2"/>
        <v>Brushy Plains, road station</v>
      </c>
      <c r="H38" s="18"/>
      <c r="I38" s="18"/>
      <c r="J38" s="4" t="s">
        <v>77</v>
      </c>
      <c r="K38" s="22"/>
      <c r="L38" s="4" t="s">
        <v>77</v>
      </c>
      <c r="M38" s="18"/>
      <c r="N38" s="21"/>
      <c r="O38" s="17"/>
      <c r="P38" s="2" t="s">
        <v>117</v>
      </c>
      <c r="Q38" s="18" t="s">
        <v>1104</v>
      </c>
      <c r="R38" s="18"/>
      <c r="S38" s="2" t="s">
        <v>1105</v>
      </c>
      <c r="T38" s="18" t="s">
        <v>37</v>
      </c>
      <c r="U38" s="18"/>
    </row>
    <row r="39" spans="1:21" x14ac:dyDescent="0.2">
      <c r="A39" s="18" t="s">
        <v>186</v>
      </c>
      <c r="B39" s="2" t="str">
        <f t="shared" si="0"/>
        <v>PS</v>
      </c>
      <c r="C39" s="18">
        <v>1</v>
      </c>
      <c r="D39" s="3" t="str">
        <f t="shared" si="1"/>
        <v>BU-PS-1</v>
      </c>
      <c r="E39" s="18" t="s">
        <v>187</v>
      </c>
      <c r="F39" s="18" t="s">
        <v>49</v>
      </c>
      <c r="G39" s="2" t="str">
        <f t="shared" si="2"/>
        <v>Buckland, probation station</v>
      </c>
      <c r="H39" s="18" t="s">
        <v>50</v>
      </c>
      <c r="I39" s="18" t="s">
        <v>177</v>
      </c>
      <c r="J39" s="4" t="s">
        <v>77</v>
      </c>
      <c r="K39" s="22"/>
      <c r="L39" s="4" t="s">
        <v>149</v>
      </c>
      <c r="M39" s="18"/>
      <c r="N39" s="21">
        <v>560324.44319999998</v>
      </c>
      <c r="O39" s="17">
        <v>5282513.227</v>
      </c>
      <c r="P39" s="2" t="s">
        <v>54</v>
      </c>
      <c r="Q39" s="18" t="s">
        <v>188</v>
      </c>
      <c r="R39" s="18" t="s">
        <v>189</v>
      </c>
      <c r="S39" s="2" t="s">
        <v>190</v>
      </c>
      <c r="T39" s="18" t="s">
        <v>37</v>
      </c>
      <c r="U39" s="18"/>
    </row>
    <row r="40" spans="1:21" x14ac:dyDescent="0.2">
      <c r="A40" s="18" t="s">
        <v>191</v>
      </c>
      <c r="B40" s="2" t="str">
        <f t="shared" si="0"/>
        <v>PY</v>
      </c>
      <c r="C40" s="18">
        <v>1</v>
      </c>
      <c r="D40" s="3" t="str">
        <f t="shared" si="1"/>
        <v>BP-PY-1</v>
      </c>
      <c r="E40" s="18" t="s">
        <v>192</v>
      </c>
      <c r="F40" s="18" t="s">
        <v>29</v>
      </c>
      <c r="G40" s="2" t="str">
        <f t="shared" si="2"/>
        <v>Bushy Park, party</v>
      </c>
      <c r="H40" s="18" t="s">
        <v>30</v>
      </c>
      <c r="I40" s="18" t="s">
        <v>31</v>
      </c>
      <c r="J40" s="4" t="s">
        <v>96</v>
      </c>
      <c r="K40" s="22"/>
      <c r="L40" s="4" t="s">
        <v>96</v>
      </c>
      <c r="M40" s="18"/>
      <c r="N40" s="21">
        <v>491658.61174768931</v>
      </c>
      <c r="O40" s="17">
        <v>5271469.3558207247</v>
      </c>
      <c r="P40" s="2" t="s">
        <v>33</v>
      </c>
      <c r="Q40" s="18" t="s">
        <v>193</v>
      </c>
      <c r="R40" s="18"/>
      <c r="S40" s="21" t="s">
        <v>80</v>
      </c>
      <c r="T40" s="18" t="s">
        <v>37</v>
      </c>
      <c r="U40" s="18"/>
    </row>
    <row r="41" spans="1:21" x14ac:dyDescent="0.2">
      <c r="A41" s="18" t="s">
        <v>194</v>
      </c>
      <c r="B41" s="2" t="str">
        <f t="shared" si="0"/>
        <v>RS</v>
      </c>
      <c r="C41" s="18">
        <v>1</v>
      </c>
      <c r="D41" s="3" t="str">
        <f t="shared" si="1"/>
        <v>CP-RS-1</v>
      </c>
      <c r="E41" s="18" t="s">
        <v>195</v>
      </c>
      <c r="F41" s="18" t="s">
        <v>40</v>
      </c>
      <c r="G41" s="2" t="str">
        <f t="shared" si="2"/>
        <v>Campania, road station</v>
      </c>
      <c r="H41" s="18" t="s">
        <v>30</v>
      </c>
      <c r="I41" s="18" t="s">
        <v>31</v>
      </c>
      <c r="J41" s="4" t="s">
        <v>91</v>
      </c>
      <c r="K41" s="22"/>
      <c r="L41" s="4" t="s">
        <v>91</v>
      </c>
      <c r="M41" s="18"/>
      <c r="N41" s="21">
        <v>534589.14489999996</v>
      </c>
      <c r="O41" s="17">
        <v>5276325.2429999998</v>
      </c>
      <c r="P41" s="2" t="s">
        <v>33</v>
      </c>
      <c r="Q41" s="18" t="s">
        <v>196</v>
      </c>
      <c r="R41" s="18" t="s">
        <v>197</v>
      </c>
      <c r="S41" s="2" t="s">
        <v>198</v>
      </c>
      <c r="T41" s="18" t="s">
        <v>37</v>
      </c>
      <c r="U41" s="18"/>
    </row>
    <row r="42" spans="1:21" x14ac:dyDescent="0.2">
      <c r="A42" s="18" t="s">
        <v>199</v>
      </c>
      <c r="B42" s="2" t="str">
        <f t="shared" si="0"/>
        <v>RS</v>
      </c>
      <c r="C42" s="18">
        <v>1</v>
      </c>
      <c r="D42" s="3" t="str">
        <f t="shared" si="1"/>
        <v>CT-RS-1</v>
      </c>
      <c r="E42" s="18" t="s">
        <v>200</v>
      </c>
      <c r="F42" s="18" t="s">
        <v>40</v>
      </c>
      <c r="G42" s="2" t="str">
        <f t="shared" si="2"/>
        <v>Campbell Town, road station</v>
      </c>
      <c r="H42" s="18" t="s">
        <v>30</v>
      </c>
      <c r="I42" s="18" t="s">
        <v>31</v>
      </c>
      <c r="J42" s="4" t="s">
        <v>41</v>
      </c>
      <c r="K42" s="22"/>
      <c r="L42" s="4" t="s">
        <v>76</v>
      </c>
      <c r="M42" s="18"/>
      <c r="N42" s="21">
        <v>540600</v>
      </c>
      <c r="O42" s="17">
        <v>5357720</v>
      </c>
      <c r="P42" s="2" t="s">
        <v>133</v>
      </c>
      <c r="Q42" s="18" t="s">
        <v>128</v>
      </c>
      <c r="R42" s="18" t="s">
        <v>201</v>
      </c>
      <c r="S42" s="2" t="s">
        <v>202</v>
      </c>
      <c r="T42" s="18" t="s">
        <v>130</v>
      </c>
      <c r="U42" s="18" t="s">
        <v>203</v>
      </c>
    </row>
    <row r="43" spans="1:21" x14ac:dyDescent="0.2">
      <c r="A43" s="18" t="s">
        <v>199</v>
      </c>
      <c r="B43" s="2" t="str">
        <f t="shared" si="0"/>
        <v>HD</v>
      </c>
      <c r="C43" s="18">
        <v>1</v>
      </c>
      <c r="D43" s="3" t="str">
        <f t="shared" si="1"/>
        <v>CT-HD-1</v>
      </c>
      <c r="E43" s="18" t="s">
        <v>200</v>
      </c>
      <c r="F43" s="18" t="s">
        <v>89</v>
      </c>
      <c r="G43" s="2" t="str">
        <f t="shared" si="2"/>
        <v>Campbell Town, hiring depot</v>
      </c>
      <c r="H43" s="18" t="s">
        <v>50</v>
      </c>
      <c r="I43" s="18" t="s">
        <v>31</v>
      </c>
      <c r="J43" s="4" t="s">
        <v>77</v>
      </c>
      <c r="K43" s="22"/>
      <c r="L43" s="4" t="s">
        <v>204</v>
      </c>
      <c r="M43" s="18"/>
      <c r="N43" s="21">
        <v>540600</v>
      </c>
      <c r="O43" s="17">
        <v>5357720</v>
      </c>
      <c r="P43" s="2" t="s">
        <v>133</v>
      </c>
      <c r="Q43" s="18" t="s">
        <v>128</v>
      </c>
      <c r="R43" s="18" t="s">
        <v>205</v>
      </c>
      <c r="S43" s="2" t="s">
        <v>206</v>
      </c>
      <c r="T43" s="18" t="s">
        <v>130</v>
      </c>
      <c r="U43" s="18" t="s">
        <v>203</v>
      </c>
    </row>
    <row r="44" spans="1:21" x14ac:dyDescent="0.2">
      <c r="A44" s="18" t="s">
        <v>207</v>
      </c>
      <c r="B44" s="2" t="str">
        <f t="shared" si="0"/>
        <v>BS</v>
      </c>
      <c r="C44" s="18">
        <v>1</v>
      </c>
      <c r="D44" s="3" t="str">
        <f t="shared" si="1"/>
        <v>CA-BS-1</v>
      </c>
      <c r="E44" s="18" t="s">
        <v>208</v>
      </c>
      <c r="F44" s="18" t="s">
        <v>209</v>
      </c>
      <c r="G44" s="2" t="str">
        <f t="shared" si="2"/>
        <v>Carrick, bridge station</v>
      </c>
      <c r="H44" s="18" t="s">
        <v>30</v>
      </c>
      <c r="I44" s="18" t="s">
        <v>31</v>
      </c>
      <c r="J44" s="4">
        <v>1834</v>
      </c>
      <c r="K44" s="22" t="s">
        <v>92</v>
      </c>
      <c r="L44" s="4">
        <v>1834</v>
      </c>
      <c r="M44" s="18"/>
      <c r="N44" s="21">
        <v>500300</v>
      </c>
      <c r="O44" s="17">
        <v>5402110</v>
      </c>
      <c r="P44" s="2" t="s">
        <v>33</v>
      </c>
      <c r="Q44" s="18" t="s">
        <v>128</v>
      </c>
      <c r="R44" s="18" t="s">
        <v>210</v>
      </c>
      <c r="S44" s="2" t="s">
        <v>211</v>
      </c>
      <c r="T44" s="18" t="s">
        <v>212</v>
      </c>
      <c r="U44" s="18"/>
    </row>
    <row r="45" spans="1:21" x14ac:dyDescent="0.2">
      <c r="A45" s="18" t="s">
        <v>213</v>
      </c>
      <c r="B45" s="2" t="str">
        <f t="shared" si="0"/>
        <v>PS</v>
      </c>
      <c r="C45" s="18">
        <v>1</v>
      </c>
      <c r="D45" s="3" t="str">
        <f t="shared" si="1"/>
        <v>CS-PS-1</v>
      </c>
      <c r="E45" s="18" t="s">
        <v>214</v>
      </c>
      <c r="F45" s="18" t="s">
        <v>49</v>
      </c>
      <c r="G45" s="2" t="str">
        <f t="shared" si="2"/>
        <v>Cascades, probation station</v>
      </c>
      <c r="H45" s="18" t="s">
        <v>50</v>
      </c>
      <c r="I45" s="18" t="s">
        <v>51</v>
      </c>
      <c r="J45" s="4" t="s">
        <v>76</v>
      </c>
      <c r="K45" s="22"/>
      <c r="L45" s="4" t="s">
        <v>97</v>
      </c>
      <c r="M45" s="18"/>
      <c r="N45" s="21">
        <v>566210.25959999999</v>
      </c>
      <c r="O45" s="17">
        <v>5232032.7180000003</v>
      </c>
      <c r="P45" s="2" t="s">
        <v>133</v>
      </c>
      <c r="Q45" s="18" t="s">
        <v>215</v>
      </c>
      <c r="R45" s="18" t="s">
        <v>216</v>
      </c>
      <c r="S45" s="2" t="s">
        <v>217</v>
      </c>
      <c r="T45" s="18" t="s">
        <v>37</v>
      </c>
      <c r="U45" s="18"/>
    </row>
    <row r="46" spans="1:21" x14ac:dyDescent="0.2">
      <c r="A46" s="18" t="s">
        <v>213</v>
      </c>
      <c r="B46" s="2" t="str">
        <f t="shared" si="0"/>
        <v>PU</v>
      </c>
      <c r="C46" s="18">
        <v>1</v>
      </c>
      <c r="D46" s="3" t="str">
        <f t="shared" si="1"/>
        <v>CS-PU-1</v>
      </c>
      <c r="E46" s="18" t="s">
        <v>214</v>
      </c>
      <c r="F46" s="18" t="s">
        <v>218</v>
      </c>
      <c r="G46" s="2" t="str">
        <f t="shared" si="2"/>
        <v>Cascades, punishment station</v>
      </c>
      <c r="H46" s="18" t="s">
        <v>50</v>
      </c>
      <c r="I46" s="18" t="s">
        <v>51</v>
      </c>
      <c r="J46" s="4" t="s">
        <v>91</v>
      </c>
      <c r="K46" s="22"/>
      <c r="L46" s="4" t="s">
        <v>61</v>
      </c>
      <c r="M46" s="18"/>
      <c r="N46" s="21">
        <v>566210.25959999999</v>
      </c>
      <c r="O46" s="17">
        <v>5232032.7180000003</v>
      </c>
      <c r="P46" s="2" t="s">
        <v>133</v>
      </c>
      <c r="Q46" s="18" t="s">
        <v>215</v>
      </c>
      <c r="R46" s="18" t="s">
        <v>216</v>
      </c>
      <c r="S46" s="2" t="s">
        <v>219</v>
      </c>
      <c r="T46" s="18" t="s">
        <v>37</v>
      </c>
      <c r="U46" s="18"/>
    </row>
    <row r="47" spans="1:21" ht="15" x14ac:dyDescent="0.25">
      <c r="A47" s="18" t="s">
        <v>220</v>
      </c>
      <c r="B47" s="2" t="str">
        <f t="shared" si="0"/>
        <v>HD</v>
      </c>
      <c r="C47" s="18">
        <v>1</v>
      </c>
      <c r="D47" s="3" t="str">
        <f t="shared" si="1"/>
        <v>CL-HD-1</v>
      </c>
      <c r="E47" s="18" t="s">
        <v>221</v>
      </c>
      <c r="F47" s="18" t="s">
        <v>89</v>
      </c>
      <c r="G47" s="2" t="str">
        <f t="shared" si="2"/>
        <v>Cleveland, hiring depot</v>
      </c>
      <c r="H47" s="18" t="s">
        <v>50</v>
      </c>
      <c r="I47" s="18" t="s">
        <v>51</v>
      </c>
      <c r="J47" s="4" t="s">
        <v>76</v>
      </c>
      <c r="K47" s="22"/>
      <c r="L47" s="4" t="s">
        <v>139</v>
      </c>
      <c r="M47" s="18"/>
      <c r="N47" s="21">
        <v>533780</v>
      </c>
      <c r="O47" s="17">
        <v>5372240</v>
      </c>
      <c r="P47" s="2" t="s">
        <v>133</v>
      </c>
      <c r="Q47" s="18" t="s">
        <v>222</v>
      </c>
      <c r="R47" s="18" t="s">
        <v>223</v>
      </c>
      <c r="S47" s="2" t="s">
        <v>224</v>
      </c>
      <c r="T47" s="18" t="s">
        <v>130</v>
      </c>
      <c r="U47" s="23" t="s">
        <v>225</v>
      </c>
    </row>
    <row r="48" spans="1:21" ht="15" x14ac:dyDescent="0.25">
      <c r="A48" s="18" t="s">
        <v>220</v>
      </c>
      <c r="B48" s="2" t="str">
        <f t="shared" si="0"/>
        <v>RS</v>
      </c>
      <c r="C48" s="18">
        <v>1</v>
      </c>
      <c r="D48" s="3" t="str">
        <f t="shared" si="1"/>
        <v>CL-RS-1</v>
      </c>
      <c r="E48" s="18" t="s">
        <v>221</v>
      </c>
      <c r="F48" s="18" t="s">
        <v>40</v>
      </c>
      <c r="G48" s="2" t="str">
        <f t="shared" si="2"/>
        <v>Cleveland, road station</v>
      </c>
      <c r="H48" s="18" t="s">
        <v>30</v>
      </c>
      <c r="I48" s="18" t="s">
        <v>31</v>
      </c>
      <c r="J48" s="4" t="s">
        <v>151</v>
      </c>
      <c r="K48" s="22"/>
      <c r="L48" s="4" t="s">
        <v>159</v>
      </c>
      <c r="M48" s="18" t="s">
        <v>226</v>
      </c>
      <c r="N48" s="21">
        <v>533780</v>
      </c>
      <c r="O48" s="17">
        <v>5372240</v>
      </c>
      <c r="P48" s="2" t="s">
        <v>133</v>
      </c>
      <c r="Q48" s="18" t="s">
        <v>222</v>
      </c>
      <c r="R48" s="18" t="s">
        <v>227</v>
      </c>
      <c r="S48" s="2" t="s">
        <v>228</v>
      </c>
      <c r="T48" s="18" t="s">
        <v>130</v>
      </c>
      <c r="U48" s="23" t="s">
        <v>225</v>
      </c>
    </row>
    <row r="49" spans="1:21" x14ac:dyDescent="0.2">
      <c r="A49" s="18" t="s">
        <v>229</v>
      </c>
      <c r="B49" s="2" t="str">
        <f t="shared" si="0"/>
        <v>PE</v>
      </c>
      <c r="C49" s="18">
        <v>1</v>
      </c>
      <c r="D49" s="3" t="str">
        <f t="shared" si="1"/>
        <v>CM-PE-1</v>
      </c>
      <c r="E49" s="18" t="s">
        <v>230</v>
      </c>
      <c r="F49" s="18" t="s">
        <v>231</v>
      </c>
      <c r="G49" s="2" t="str">
        <f t="shared" si="2"/>
        <v>Coal Mines, penal station</v>
      </c>
      <c r="H49" s="18" t="s">
        <v>50</v>
      </c>
      <c r="I49" s="18" t="s">
        <v>51</v>
      </c>
      <c r="J49" s="4" t="s">
        <v>167</v>
      </c>
      <c r="K49" s="22"/>
      <c r="L49" s="4" t="s">
        <v>163</v>
      </c>
      <c r="M49" s="18"/>
      <c r="N49" s="21">
        <v>558412.73950000003</v>
      </c>
      <c r="O49" s="17">
        <v>5240216.0650000004</v>
      </c>
      <c r="P49" s="2" t="s">
        <v>133</v>
      </c>
      <c r="Q49" s="18" t="s">
        <v>215</v>
      </c>
      <c r="R49" s="18" t="s">
        <v>216</v>
      </c>
      <c r="S49" s="2" t="s">
        <v>217</v>
      </c>
      <c r="T49" s="18" t="s">
        <v>37</v>
      </c>
      <c r="U49" s="18"/>
    </row>
    <row r="50" spans="1:21" x14ac:dyDescent="0.2">
      <c r="A50" s="18" t="s">
        <v>229</v>
      </c>
      <c r="B50" s="2" t="str">
        <f t="shared" si="0"/>
        <v>PU</v>
      </c>
      <c r="C50" s="18">
        <v>1</v>
      </c>
      <c r="D50" s="3" t="str">
        <f t="shared" si="1"/>
        <v>CM-PU-1</v>
      </c>
      <c r="E50" s="18" t="s">
        <v>230</v>
      </c>
      <c r="F50" s="18" t="s">
        <v>218</v>
      </c>
      <c r="G50" s="2" t="str">
        <f t="shared" si="2"/>
        <v>Coal Mines, punishment station</v>
      </c>
      <c r="H50" s="18" t="s">
        <v>50</v>
      </c>
      <c r="I50" s="18" t="s">
        <v>51</v>
      </c>
      <c r="J50" s="4" t="s">
        <v>159</v>
      </c>
      <c r="K50" s="22"/>
      <c r="L50" s="4" t="s">
        <v>111</v>
      </c>
      <c r="M50" s="18"/>
      <c r="N50" s="21">
        <v>558412.73950000003</v>
      </c>
      <c r="O50" s="17">
        <v>5240216.0650000004</v>
      </c>
      <c r="P50" s="2" t="s">
        <v>133</v>
      </c>
      <c r="Q50" s="18" t="s">
        <v>215</v>
      </c>
      <c r="R50" s="18" t="s">
        <v>216</v>
      </c>
      <c r="S50" s="2" t="s">
        <v>217</v>
      </c>
      <c r="T50" s="18" t="s">
        <v>37</v>
      </c>
      <c r="U50" s="18"/>
    </row>
    <row r="51" spans="1:21" x14ac:dyDescent="0.2">
      <c r="A51" s="18" t="s">
        <v>232</v>
      </c>
      <c r="B51" s="2" t="str">
        <f t="shared" si="0"/>
        <v>PW</v>
      </c>
      <c r="C51" s="18">
        <v>1</v>
      </c>
      <c r="D51" s="3" t="str">
        <f t="shared" si="1"/>
        <v>CR-PW-1</v>
      </c>
      <c r="E51" s="18" t="s">
        <v>233</v>
      </c>
      <c r="F51" s="18" t="s">
        <v>121</v>
      </c>
      <c r="G51" s="2" t="str">
        <f t="shared" si="2"/>
        <v>Coal River, public works</v>
      </c>
      <c r="H51" s="18" t="s">
        <v>30</v>
      </c>
      <c r="I51" s="18" t="s">
        <v>31</v>
      </c>
      <c r="J51" s="4" t="s">
        <v>105</v>
      </c>
      <c r="K51" s="22"/>
      <c r="L51" s="4" t="s">
        <v>105</v>
      </c>
      <c r="M51" s="18"/>
      <c r="N51" s="21">
        <v>535277.86753529892</v>
      </c>
      <c r="O51" s="17">
        <v>5272089.5226534493</v>
      </c>
      <c r="P51" s="2" t="s">
        <v>33</v>
      </c>
      <c r="Q51" s="18" t="s">
        <v>234</v>
      </c>
      <c r="R51" s="18"/>
      <c r="S51" s="2" t="s">
        <v>80</v>
      </c>
      <c r="T51" s="18" t="s">
        <v>37</v>
      </c>
      <c r="U51" s="18"/>
    </row>
    <row r="52" spans="1:21" x14ac:dyDescent="0.2">
      <c r="A52" s="18" t="s">
        <v>235</v>
      </c>
      <c r="B52" s="2" t="str">
        <f t="shared" si="0"/>
        <v>RS</v>
      </c>
      <c r="C52" s="18">
        <v>1</v>
      </c>
      <c r="D52" s="3" t="str">
        <f t="shared" si="1"/>
        <v>CH-RS-1</v>
      </c>
      <c r="E52" s="18" t="s">
        <v>236</v>
      </c>
      <c r="F52" s="18" t="s">
        <v>40</v>
      </c>
      <c r="G52" s="2" t="str">
        <f t="shared" si="2"/>
        <v>Cocked Hat Hill, road station</v>
      </c>
      <c r="H52" s="18" t="s">
        <v>50</v>
      </c>
      <c r="I52" s="18" t="s">
        <v>31</v>
      </c>
      <c r="J52" s="4" t="s">
        <v>116</v>
      </c>
      <c r="K52" s="22"/>
      <c r="L52" s="4" t="s">
        <v>237</v>
      </c>
      <c r="M52" s="18"/>
      <c r="N52" s="21">
        <v>515726.33529999998</v>
      </c>
      <c r="O52" s="17">
        <v>5403657.7489999998</v>
      </c>
      <c r="P52" s="2" t="s">
        <v>33</v>
      </c>
      <c r="Q52" s="18" t="s">
        <v>128</v>
      </c>
      <c r="R52" s="18" t="s">
        <v>238</v>
      </c>
      <c r="S52" s="2" t="s">
        <v>239</v>
      </c>
      <c r="T52" s="18" t="s">
        <v>37</v>
      </c>
      <c r="U52" s="18"/>
    </row>
    <row r="53" spans="1:21" x14ac:dyDescent="0.2">
      <c r="A53" s="18" t="s">
        <v>235</v>
      </c>
      <c r="B53" s="2" t="str">
        <f t="shared" si="0"/>
        <v>RS</v>
      </c>
      <c r="C53" s="18">
        <v>2</v>
      </c>
      <c r="D53" s="3" t="str">
        <f t="shared" si="1"/>
        <v>CH-RS-2</v>
      </c>
      <c r="E53" s="18" t="s">
        <v>236</v>
      </c>
      <c r="F53" s="18" t="s">
        <v>40</v>
      </c>
      <c r="G53" s="2" t="str">
        <f t="shared" si="2"/>
        <v>Cocked Hat Hill, road station</v>
      </c>
      <c r="H53" s="18" t="s">
        <v>50</v>
      </c>
      <c r="I53" s="17" t="s">
        <v>31</v>
      </c>
      <c r="J53" s="4" t="s">
        <v>149</v>
      </c>
      <c r="K53" s="22"/>
      <c r="L53" s="4" t="s">
        <v>240</v>
      </c>
      <c r="M53" s="18"/>
      <c r="N53" s="21">
        <v>515726.33529999998</v>
      </c>
      <c r="O53" s="17">
        <v>5403657.7489999998</v>
      </c>
      <c r="P53" s="2" t="s">
        <v>33</v>
      </c>
      <c r="Q53" s="18" t="s">
        <v>128</v>
      </c>
      <c r="R53" s="18" t="s">
        <v>241</v>
      </c>
      <c r="S53" s="2" t="s">
        <v>242</v>
      </c>
      <c r="T53" s="18" t="s">
        <v>37</v>
      </c>
      <c r="U53" s="18"/>
    </row>
    <row r="54" spans="1:21" x14ac:dyDescent="0.2">
      <c r="A54" s="18" t="s">
        <v>243</v>
      </c>
      <c r="B54" s="2" t="str">
        <f t="shared" si="0"/>
        <v>PY</v>
      </c>
      <c r="C54" s="18">
        <v>1</v>
      </c>
      <c r="D54" s="3" t="str">
        <f t="shared" si="1"/>
        <v>CD-PY-1</v>
      </c>
      <c r="E54" s="17" t="s">
        <v>244</v>
      </c>
      <c r="F54" s="17" t="s">
        <v>29</v>
      </c>
      <c r="G54" s="2" t="str">
        <f t="shared" si="2"/>
        <v>Colebrook Dale, party</v>
      </c>
      <c r="H54" s="17" t="s">
        <v>30</v>
      </c>
      <c r="I54" s="17" t="s">
        <v>31</v>
      </c>
      <c r="J54" s="19" t="s">
        <v>41</v>
      </c>
      <c r="K54" s="22"/>
      <c r="L54" s="19" t="s">
        <v>237</v>
      </c>
      <c r="M54" s="18"/>
      <c r="N54" s="21">
        <v>530023.7589226478</v>
      </c>
      <c r="O54" s="17">
        <v>5290768.0767990239</v>
      </c>
      <c r="P54" s="2" t="s">
        <v>33</v>
      </c>
      <c r="Q54" s="18" t="s">
        <v>245</v>
      </c>
      <c r="R54" s="18" t="s">
        <v>246</v>
      </c>
      <c r="S54" s="2" t="s">
        <v>80</v>
      </c>
      <c r="T54" s="18" t="s">
        <v>37</v>
      </c>
      <c r="U54" s="18"/>
    </row>
    <row r="55" spans="1:21" x14ac:dyDescent="0.2">
      <c r="A55" s="18" t="s">
        <v>247</v>
      </c>
      <c r="B55" s="2" t="str">
        <f t="shared" si="0"/>
        <v>PW</v>
      </c>
      <c r="C55" s="18">
        <v>1</v>
      </c>
      <c r="D55" s="3" t="str">
        <f t="shared" si="1"/>
        <v>CO-PW-1</v>
      </c>
      <c r="E55" s="18" t="s">
        <v>248</v>
      </c>
      <c r="F55" s="18" t="s">
        <v>121</v>
      </c>
      <c r="G55" s="2" t="str">
        <f t="shared" si="2"/>
        <v>Collin's Marsh, public works</v>
      </c>
      <c r="H55" s="18"/>
      <c r="I55" s="18"/>
      <c r="J55" s="4" t="s">
        <v>123</v>
      </c>
      <c r="K55" s="22"/>
      <c r="L55" s="4" t="s">
        <v>123</v>
      </c>
      <c r="M55" s="18"/>
      <c r="N55" s="21">
        <v>0</v>
      </c>
      <c r="O55" s="17">
        <v>0</v>
      </c>
      <c r="P55" s="2" t="s">
        <v>117</v>
      </c>
      <c r="Q55" s="18" t="s">
        <v>118</v>
      </c>
      <c r="R55" s="18"/>
      <c r="S55" s="2" t="s">
        <v>80</v>
      </c>
      <c r="T55" s="18" t="s">
        <v>37</v>
      </c>
      <c r="U55" s="18"/>
    </row>
    <row r="56" spans="1:21" x14ac:dyDescent="0.2">
      <c r="A56" s="18" t="s">
        <v>249</v>
      </c>
      <c r="B56" s="2" t="str">
        <f t="shared" si="0"/>
        <v>PY</v>
      </c>
      <c r="C56" s="18">
        <v>1</v>
      </c>
      <c r="D56" s="3" t="str">
        <f t="shared" si="1"/>
        <v>CN-PY-1</v>
      </c>
      <c r="E56" s="18" t="s">
        <v>250</v>
      </c>
      <c r="F56" s="18" t="s">
        <v>29</v>
      </c>
      <c r="G56" s="2" t="str">
        <f t="shared" si="2"/>
        <v>Constitution Hill, party</v>
      </c>
      <c r="H56" s="18" t="s">
        <v>30</v>
      </c>
      <c r="I56" s="18" t="s">
        <v>31</v>
      </c>
      <c r="J56" s="4" t="s">
        <v>173</v>
      </c>
      <c r="K56" s="22"/>
      <c r="L56" s="4" t="s">
        <v>159</v>
      </c>
      <c r="M56" s="18"/>
      <c r="N56" s="21">
        <v>518020.34740000003</v>
      </c>
      <c r="O56" s="17">
        <v>5284382.0369999995</v>
      </c>
      <c r="P56" s="2" t="s">
        <v>33</v>
      </c>
      <c r="Q56" s="18" t="s">
        <v>106</v>
      </c>
      <c r="R56" s="18" t="s">
        <v>251</v>
      </c>
      <c r="S56" s="2" t="s">
        <v>80</v>
      </c>
      <c r="T56" s="18" t="s">
        <v>37</v>
      </c>
      <c r="U56" s="18"/>
    </row>
    <row r="57" spans="1:21" x14ac:dyDescent="0.2">
      <c r="A57" s="18" t="s">
        <v>252</v>
      </c>
      <c r="B57" s="2" t="str">
        <f t="shared" si="0"/>
        <v>PW</v>
      </c>
      <c r="C57" s="18">
        <v>1</v>
      </c>
      <c r="D57" s="3" t="str">
        <f t="shared" si="1"/>
        <v>CI-PW-1</v>
      </c>
      <c r="E57" s="18" t="s">
        <v>253</v>
      </c>
      <c r="F57" s="18" t="s">
        <v>121</v>
      </c>
      <c r="G57" s="2" t="str">
        <f t="shared" si="2"/>
        <v>Cornelian Hill, public works</v>
      </c>
      <c r="H57" s="18" t="s">
        <v>30</v>
      </c>
      <c r="I57" s="18" t="s">
        <v>31</v>
      </c>
      <c r="J57" s="4" t="s">
        <v>167</v>
      </c>
      <c r="K57" s="22"/>
      <c r="L57" s="4" t="s">
        <v>42</v>
      </c>
      <c r="M57" s="18"/>
      <c r="N57" s="21">
        <v>519133.24639571202</v>
      </c>
      <c r="O57" s="17">
        <v>5278770.9424776686</v>
      </c>
      <c r="P57" s="2" t="s">
        <v>33</v>
      </c>
      <c r="Q57" s="18" t="s">
        <v>254</v>
      </c>
      <c r="R57" s="18" t="s">
        <v>255</v>
      </c>
      <c r="S57" s="2" t="s">
        <v>256</v>
      </c>
      <c r="T57" s="18" t="s">
        <v>37</v>
      </c>
      <c r="U57" s="18"/>
    </row>
    <row r="58" spans="1:21" x14ac:dyDescent="0.2">
      <c r="A58" s="18" t="s">
        <v>257</v>
      </c>
      <c r="B58" s="2" t="str">
        <f t="shared" si="0"/>
        <v>PS</v>
      </c>
      <c r="C58" s="18">
        <v>1</v>
      </c>
      <c r="D58" s="3" t="str">
        <f t="shared" si="1"/>
        <v>DA-PS-1</v>
      </c>
      <c r="E58" s="17" t="s">
        <v>258</v>
      </c>
      <c r="F58" s="17" t="s">
        <v>49</v>
      </c>
      <c r="G58" s="2" t="str">
        <f t="shared" si="2"/>
        <v>Darlington, probation station</v>
      </c>
      <c r="H58" s="17" t="s">
        <v>50</v>
      </c>
      <c r="I58" s="17" t="s">
        <v>51</v>
      </c>
      <c r="J58" s="19" t="s">
        <v>76</v>
      </c>
      <c r="K58" s="22"/>
      <c r="L58" s="19" t="s">
        <v>181</v>
      </c>
      <c r="M58" s="18"/>
      <c r="N58" s="21">
        <v>587480.64630000002</v>
      </c>
      <c r="O58" s="17">
        <v>5285044.0650000004</v>
      </c>
      <c r="P58" s="2" t="s">
        <v>133</v>
      </c>
      <c r="Q58" s="18" t="s">
        <v>215</v>
      </c>
      <c r="R58" s="18" t="s">
        <v>259</v>
      </c>
      <c r="S58" s="21" t="s">
        <v>260</v>
      </c>
      <c r="T58" s="18" t="s">
        <v>104</v>
      </c>
      <c r="U58" s="18"/>
    </row>
    <row r="59" spans="1:21" x14ac:dyDescent="0.2">
      <c r="A59" s="18" t="s">
        <v>261</v>
      </c>
      <c r="B59" s="2" t="str">
        <f t="shared" si="0"/>
        <v>CG</v>
      </c>
      <c r="C59" s="18">
        <v>1</v>
      </c>
      <c r="D59" s="3" t="str">
        <f t="shared" si="1"/>
        <v>DG-CG-1</v>
      </c>
      <c r="E59" s="18" t="s">
        <v>262</v>
      </c>
      <c r="F59" s="18" t="s">
        <v>154</v>
      </c>
      <c r="G59" s="2" t="str">
        <f t="shared" si="2"/>
        <v>Deep Gully, chain gang</v>
      </c>
      <c r="H59" s="18" t="s">
        <v>30</v>
      </c>
      <c r="I59" s="18" t="s">
        <v>31</v>
      </c>
      <c r="J59" s="4" t="s">
        <v>32</v>
      </c>
      <c r="K59" s="22"/>
      <c r="L59" s="4" t="s">
        <v>123</v>
      </c>
      <c r="M59" s="18"/>
      <c r="N59" s="21">
        <v>498226.92337389779</v>
      </c>
      <c r="O59" s="17">
        <v>5268281.4783072034</v>
      </c>
      <c r="P59" s="2" t="s">
        <v>33</v>
      </c>
      <c r="Q59" s="18" t="s">
        <v>263</v>
      </c>
      <c r="R59" s="18"/>
      <c r="S59" s="2" t="s">
        <v>264</v>
      </c>
      <c r="T59" s="18" t="s">
        <v>37</v>
      </c>
      <c r="U59" s="18"/>
    </row>
    <row r="60" spans="1:21" x14ac:dyDescent="0.2">
      <c r="A60" s="18" t="s">
        <v>261</v>
      </c>
      <c r="B60" s="2" t="str">
        <f t="shared" si="0"/>
        <v>RS</v>
      </c>
      <c r="C60" s="18">
        <v>1</v>
      </c>
      <c r="D60" s="3" t="str">
        <f t="shared" si="1"/>
        <v>DG-RS-1</v>
      </c>
      <c r="E60" s="18" t="s">
        <v>262</v>
      </c>
      <c r="F60" s="18" t="s">
        <v>40</v>
      </c>
      <c r="G60" s="2" t="str">
        <f t="shared" si="2"/>
        <v>Deep Gully, road station</v>
      </c>
      <c r="H60" s="18" t="s">
        <v>30</v>
      </c>
      <c r="I60" s="18" t="s">
        <v>31</v>
      </c>
      <c r="J60" s="4" t="s">
        <v>68</v>
      </c>
      <c r="K60" s="22"/>
      <c r="L60" s="4" t="s">
        <v>159</v>
      </c>
      <c r="M60" s="18"/>
      <c r="N60" s="21">
        <v>498226.92337389779</v>
      </c>
      <c r="O60" s="17">
        <v>5268281.4783072034</v>
      </c>
      <c r="P60" s="2" t="s">
        <v>33</v>
      </c>
      <c r="Q60" s="18" t="s">
        <v>263</v>
      </c>
      <c r="R60" s="18"/>
      <c r="S60" s="2" t="s">
        <v>264</v>
      </c>
      <c r="T60" s="18" t="s">
        <v>37</v>
      </c>
      <c r="U60" s="18"/>
    </row>
    <row r="61" spans="1:21" x14ac:dyDescent="0.2">
      <c r="A61" s="18" t="s">
        <v>265</v>
      </c>
      <c r="B61" s="2" t="str">
        <f t="shared" si="0"/>
        <v>PS</v>
      </c>
      <c r="C61" s="18">
        <v>1</v>
      </c>
      <c r="D61" s="3" t="str">
        <f t="shared" si="1"/>
        <v>DE-PS-1</v>
      </c>
      <c r="E61" s="17" t="s">
        <v>266</v>
      </c>
      <c r="F61" s="17" t="s">
        <v>49</v>
      </c>
      <c r="G61" s="2" t="str">
        <f t="shared" si="2"/>
        <v>Deloraine, probation station</v>
      </c>
      <c r="H61" s="17" t="s">
        <v>50</v>
      </c>
      <c r="I61" s="17" t="s">
        <v>177</v>
      </c>
      <c r="J61" s="19" t="s">
        <v>77</v>
      </c>
      <c r="K61" s="18"/>
      <c r="L61" s="4" t="s">
        <v>139</v>
      </c>
      <c r="M61" s="18"/>
      <c r="N61" s="21">
        <v>471253.19438181858</v>
      </c>
      <c r="O61" s="17">
        <v>5402757.5206851689</v>
      </c>
      <c r="P61" s="2" t="s">
        <v>133</v>
      </c>
      <c r="Q61" s="18" t="s">
        <v>267</v>
      </c>
      <c r="R61" s="18" t="s">
        <v>268</v>
      </c>
      <c r="S61" s="21" t="s">
        <v>269</v>
      </c>
      <c r="T61" s="18" t="s">
        <v>130</v>
      </c>
      <c r="U61" s="18" t="s">
        <v>270</v>
      </c>
    </row>
    <row r="62" spans="1:21" x14ac:dyDescent="0.2">
      <c r="A62" s="18" t="s">
        <v>265</v>
      </c>
      <c r="B62" s="2" t="str">
        <f t="shared" si="0"/>
        <v>BS</v>
      </c>
      <c r="C62" s="18">
        <v>1</v>
      </c>
      <c r="D62" s="3" t="str">
        <f t="shared" si="1"/>
        <v>DE-BS-1</v>
      </c>
      <c r="E62" s="18" t="s">
        <v>266</v>
      </c>
      <c r="F62" s="18" t="s">
        <v>271</v>
      </c>
      <c r="G62" s="2" t="str">
        <f t="shared" si="2"/>
        <v>Deloraine, road/bridge station</v>
      </c>
      <c r="H62" s="18" t="s">
        <v>30</v>
      </c>
      <c r="I62" s="18" t="s">
        <v>272</v>
      </c>
      <c r="J62" s="4" t="s">
        <v>123</v>
      </c>
      <c r="K62" s="22"/>
      <c r="L62" s="4" t="s">
        <v>41</v>
      </c>
      <c r="M62" s="18"/>
      <c r="N62" s="21">
        <v>471253.19438181858</v>
      </c>
      <c r="O62" s="17">
        <v>5402757.5206851689</v>
      </c>
      <c r="P62" s="2" t="s">
        <v>33</v>
      </c>
      <c r="Q62" s="18" t="s">
        <v>267</v>
      </c>
      <c r="R62" s="18" t="s">
        <v>273</v>
      </c>
      <c r="S62" s="2" t="s">
        <v>274</v>
      </c>
      <c r="T62" s="18" t="s">
        <v>212</v>
      </c>
      <c r="U62" s="18" t="s">
        <v>270</v>
      </c>
    </row>
    <row r="63" spans="1:21" x14ac:dyDescent="0.2">
      <c r="A63" s="18" t="s">
        <v>275</v>
      </c>
      <c r="B63" s="2" t="str">
        <f t="shared" si="0"/>
        <v>RS</v>
      </c>
      <c r="C63" s="18">
        <v>1</v>
      </c>
      <c r="D63" s="3" t="str">
        <f t="shared" si="1"/>
        <v>DL-RS-1</v>
      </c>
      <c r="E63" s="17" t="s">
        <v>276</v>
      </c>
      <c r="F63" s="17" t="s">
        <v>40</v>
      </c>
      <c r="G63" s="2" t="str">
        <f t="shared" si="2"/>
        <v>Douglas River, road station</v>
      </c>
      <c r="H63" s="17" t="s">
        <v>50</v>
      </c>
      <c r="I63" s="17" t="s">
        <v>31</v>
      </c>
      <c r="J63" s="19" t="s">
        <v>181</v>
      </c>
      <c r="K63" s="18"/>
      <c r="L63" s="4" t="s">
        <v>277</v>
      </c>
      <c r="M63" s="18"/>
      <c r="N63" s="21">
        <v>608302.42000000004</v>
      </c>
      <c r="O63" s="17">
        <v>5363479.59</v>
      </c>
      <c r="P63" s="2" t="s">
        <v>133</v>
      </c>
      <c r="Q63" s="18" t="s">
        <v>1106</v>
      </c>
      <c r="R63" s="18" t="s">
        <v>1107</v>
      </c>
      <c r="S63" s="21" t="s">
        <v>1108</v>
      </c>
      <c r="T63" s="18" t="s">
        <v>130</v>
      </c>
      <c r="U63" s="18" t="s">
        <v>278</v>
      </c>
    </row>
    <row r="64" spans="1:21" x14ac:dyDescent="0.2">
      <c r="A64" s="18" t="s">
        <v>279</v>
      </c>
      <c r="B64" s="2" t="str">
        <f t="shared" si="0"/>
        <v>PS</v>
      </c>
      <c r="C64" s="18">
        <v>1</v>
      </c>
      <c r="D64" s="3" t="str">
        <f t="shared" si="1"/>
        <v>DO-PS-1</v>
      </c>
      <c r="E64" s="17" t="s">
        <v>280</v>
      </c>
      <c r="F64" s="17" t="s">
        <v>49</v>
      </c>
      <c r="G64" s="2" t="str">
        <f t="shared" si="2"/>
        <v>Dover, probation station</v>
      </c>
      <c r="H64" s="17" t="s">
        <v>50</v>
      </c>
      <c r="I64" s="17" t="s">
        <v>51</v>
      </c>
      <c r="J64" s="19" t="s">
        <v>52</v>
      </c>
      <c r="K64" s="18"/>
      <c r="L64" s="4" t="s">
        <v>111</v>
      </c>
      <c r="M64" s="18"/>
      <c r="N64" s="21">
        <v>501747.27156210912</v>
      </c>
      <c r="O64" s="17">
        <v>5204165.353903152</v>
      </c>
      <c r="P64" s="2" t="s">
        <v>54</v>
      </c>
      <c r="Q64" s="18" t="s">
        <v>188</v>
      </c>
      <c r="R64" s="18" t="s">
        <v>281</v>
      </c>
      <c r="S64" s="21" t="s">
        <v>282</v>
      </c>
      <c r="T64" s="18" t="s">
        <v>104</v>
      </c>
      <c r="U64" s="18"/>
    </row>
    <row r="65" spans="1:21" x14ac:dyDescent="0.2">
      <c r="A65" s="18" t="s">
        <v>283</v>
      </c>
      <c r="B65" s="2" t="str">
        <f t="shared" si="0"/>
        <v>RS</v>
      </c>
      <c r="C65" s="18">
        <v>1</v>
      </c>
      <c r="D65" s="3" t="str">
        <f t="shared" si="1"/>
        <v>DR-RS-1</v>
      </c>
      <c r="E65" s="17" t="s">
        <v>284</v>
      </c>
      <c r="F65" s="17" t="s">
        <v>40</v>
      </c>
      <c r="G65" s="2" t="str">
        <f t="shared" si="2"/>
        <v>Dromedary, road station</v>
      </c>
      <c r="H65" s="17" t="s">
        <v>30</v>
      </c>
      <c r="I65" s="17" t="s">
        <v>285</v>
      </c>
      <c r="J65" s="19" t="s">
        <v>97</v>
      </c>
      <c r="K65" s="18"/>
      <c r="L65" s="4" t="s">
        <v>139</v>
      </c>
      <c r="M65" s="18"/>
      <c r="N65" s="21">
        <v>512005.40534035902</v>
      </c>
      <c r="O65" s="17">
        <v>5270252.3877000799</v>
      </c>
      <c r="P65" s="2" t="s">
        <v>133</v>
      </c>
      <c r="Q65" s="18" t="s">
        <v>286</v>
      </c>
      <c r="R65" s="18" t="s">
        <v>287</v>
      </c>
      <c r="S65" s="21" t="s">
        <v>288</v>
      </c>
      <c r="T65" s="18" t="s">
        <v>104</v>
      </c>
      <c r="U65" s="18"/>
    </row>
    <row r="66" spans="1:21" x14ac:dyDescent="0.2">
      <c r="A66" s="18" t="s">
        <v>289</v>
      </c>
      <c r="B66" s="2" t="str">
        <f t="shared" si="0"/>
        <v>RS</v>
      </c>
      <c r="C66" s="18">
        <v>1</v>
      </c>
      <c r="D66" s="3" t="str">
        <f t="shared" si="1"/>
        <v>DU-RS-1</v>
      </c>
      <c r="E66" s="17" t="s">
        <v>290</v>
      </c>
      <c r="F66" s="17" t="s">
        <v>40</v>
      </c>
      <c r="G66" s="2" t="str">
        <f t="shared" si="2"/>
        <v>Dunrobin, road station</v>
      </c>
      <c r="H66" s="17" t="s">
        <v>50</v>
      </c>
      <c r="I66" s="17" t="s">
        <v>31</v>
      </c>
      <c r="J66" s="19" t="s">
        <v>53</v>
      </c>
      <c r="K66" s="22"/>
      <c r="L66" s="19" t="s">
        <v>277</v>
      </c>
      <c r="M66" s="18"/>
      <c r="N66" s="21">
        <v>477987.47589812969</v>
      </c>
      <c r="O66" s="17">
        <v>5290401.9749940047</v>
      </c>
      <c r="P66" s="2" t="s">
        <v>54</v>
      </c>
      <c r="Q66" s="18" t="s">
        <v>291</v>
      </c>
      <c r="R66" s="18" t="s">
        <v>292</v>
      </c>
      <c r="S66" s="21" t="s">
        <v>293</v>
      </c>
      <c r="T66" s="18" t="s">
        <v>104</v>
      </c>
      <c r="U66" s="18" t="s">
        <v>294</v>
      </c>
    </row>
    <row r="67" spans="1:21" x14ac:dyDescent="0.2">
      <c r="A67" s="18" t="s">
        <v>295</v>
      </c>
      <c r="B67" s="2" t="str">
        <f t="shared" si="0"/>
        <v>PY</v>
      </c>
      <c r="C67" s="18">
        <v>1</v>
      </c>
      <c r="D67" s="3" t="str">
        <f t="shared" si="1"/>
        <v>EH-PY-1</v>
      </c>
      <c r="E67" s="17" t="s">
        <v>296</v>
      </c>
      <c r="F67" s="17" t="s">
        <v>29</v>
      </c>
      <c r="G67" s="2" t="str">
        <f t="shared" si="2"/>
        <v>Eagle Hawk Neck, party</v>
      </c>
      <c r="H67" s="18" t="s">
        <v>50</v>
      </c>
      <c r="I67" s="17" t="s">
        <v>51</v>
      </c>
      <c r="J67" s="19" t="s">
        <v>123</v>
      </c>
      <c r="K67" s="22"/>
      <c r="L67" s="19" t="s">
        <v>297</v>
      </c>
      <c r="M67" s="18"/>
      <c r="N67" s="21">
        <v>575402.00435106037</v>
      </c>
      <c r="O67" s="17">
        <v>5237256.1612202963</v>
      </c>
      <c r="P67" s="2" t="s">
        <v>133</v>
      </c>
      <c r="Q67" s="18" t="s">
        <v>215</v>
      </c>
      <c r="R67" s="18"/>
      <c r="S67" s="2" t="s">
        <v>80</v>
      </c>
      <c r="T67" s="18" t="s">
        <v>37</v>
      </c>
      <c r="U67" s="18"/>
    </row>
    <row r="68" spans="1:21" x14ac:dyDescent="0.2">
      <c r="A68" s="18" t="s">
        <v>298</v>
      </c>
      <c r="B68" s="2" t="str">
        <f t="shared" si="0"/>
        <v>PY</v>
      </c>
      <c r="C68" s="18">
        <v>1</v>
      </c>
      <c r="D68" s="3" t="str">
        <f t="shared" si="1"/>
        <v>EM-PY-1</v>
      </c>
      <c r="E68" s="17" t="s">
        <v>299</v>
      </c>
      <c r="F68" s="17" t="s">
        <v>29</v>
      </c>
      <c r="G68" s="2" t="str">
        <f t="shared" si="2"/>
        <v>Eastern Marshes, party</v>
      </c>
      <c r="H68" s="17" t="s">
        <v>30</v>
      </c>
      <c r="I68" s="17" t="s">
        <v>31</v>
      </c>
      <c r="J68" s="19" t="s">
        <v>151</v>
      </c>
      <c r="K68" s="22"/>
      <c r="L68" s="19" t="s">
        <v>151</v>
      </c>
      <c r="M68" s="18"/>
      <c r="N68" s="21">
        <v>0</v>
      </c>
      <c r="O68" s="17">
        <v>0</v>
      </c>
      <c r="P68" s="2" t="s">
        <v>117</v>
      </c>
      <c r="Q68" s="18" t="s">
        <v>118</v>
      </c>
      <c r="R68" s="18"/>
      <c r="S68" s="2" t="s">
        <v>80</v>
      </c>
      <c r="T68" s="18" t="s">
        <v>37</v>
      </c>
      <c r="U68" s="18"/>
    </row>
    <row r="69" spans="1:21" x14ac:dyDescent="0.2">
      <c r="A69" s="18" t="s">
        <v>300</v>
      </c>
      <c r="B69" s="2" t="str">
        <f t="shared" si="0"/>
        <v>PW</v>
      </c>
      <c r="C69" s="18">
        <v>1</v>
      </c>
      <c r="D69" s="3" t="str">
        <f t="shared" si="1"/>
        <v>EI-PW-1</v>
      </c>
      <c r="E69" s="17" t="s">
        <v>301</v>
      </c>
      <c r="F69" s="17" t="s">
        <v>121</v>
      </c>
      <c r="G69" s="2" t="str">
        <f t="shared" si="2"/>
        <v>Egg Island, public works</v>
      </c>
      <c r="H69" s="17" t="s">
        <v>30</v>
      </c>
      <c r="I69" s="17" t="s">
        <v>31</v>
      </c>
      <c r="J69" s="19" t="s">
        <v>123</v>
      </c>
      <c r="K69" s="22"/>
      <c r="L69" s="19" t="s">
        <v>167</v>
      </c>
      <c r="M69" s="18"/>
      <c r="N69" s="21">
        <v>501469.15252844489</v>
      </c>
      <c r="O69" s="17">
        <v>5229178.8033217164</v>
      </c>
      <c r="P69" s="2" t="s">
        <v>33</v>
      </c>
      <c r="Q69" s="18" t="s">
        <v>302</v>
      </c>
      <c r="R69" s="18" t="s">
        <v>303</v>
      </c>
      <c r="S69" s="2" t="s">
        <v>304</v>
      </c>
      <c r="T69" s="18" t="s">
        <v>37</v>
      </c>
      <c r="U69" s="18"/>
    </row>
    <row r="70" spans="1:21" x14ac:dyDescent="0.2">
      <c r="A70" s="18" t="s">
        <v>305</v>
      </c>
      <c r="B70" s="2" t="str">
        <f t="shared" si="0"/>
        <v>PY</v>
      </c>
      <c r="C70" s="18">
        <v>1</v>
      </c>
      <c r="D70" s="3" t="str">
        <f t="shared" si="1"/>
        <v>EF-PY-1</v>
      </c>
      <c r="E70" s="18" t="s">
        <v>306</v>
      </c>
      <c r="F70" s="18" t="s">
        <v>29</v>
      </c>
      <c r="G70" s="2" t="str">
        <f t="shared" si="2"/>
        <v>Epping Forest, party</v>
      </c>
      <c r="H70" s="18" t="s">
        <v>30</v>
      </c>
      <c r="I70" s="18" t="s">
        <v>31</v>
      </c>
      <c r="J70" s="4">
        <v>1834</v>
      </c>
      <c r="K70" s="22" t="s">
        <v>307</v>
      </c>
      <c r="L70" s="4">
        <v>1834</v>
      </c>
      <c r="M70" s="18" t="s">
        <v>308</v>
      </c>
      <c r="N70" s="21">
        <v>529222.80214276048</v>
      </c>
      <c r="O70" s="17">
        <v>5376839.6286605848</v>
      </c>
      <c r="P70" s="2" t="s">
        <v>33</v>
      </c>
      <c r="Q70" s="18" t="s">
        <v>309</v>
      </c>
      <c r="R70" s="18"/>
      <c r="S70" s="2" t="s">
        <v>310</v>
      </c>
      <c r="T70" s="18" t="s">
        <v>212</v>
      </c>
      <c r="U70" s="18"/>
    </row>
    <row r="71" spans="1:21" x14ac:dyDescent="0.2">
      <c r="A71" s="18" t="s">
        <v>311</v>
      </c>
      <c r="B71" s="2" t="str">
        <f t="shared" si="0"/>
        <v>RS</v>
      </c>
      <c r="C71" s="18">
        <v>1</v>
      </c>
      <c r="D71" s="3" t="str">
        <f t="shared" si="1"/>
        <v>FA-RS-1</v>
      </c>
      <c r="E71" s="18" t="s">
        <v>312</v>
      </c>
      <c r="F71" s="18" t="s">
        <v>40</v>
      </c>
      <c r="G71" s="2" t="str">
        <f t="shared" si="2"/>
        <v>Falmouth, road station</v>
      </c>
      <c r="H71" s="18" t="s">
        <v>30</v>
      </c>
      <c r="I71" s="18" t="s">
        <v>31</v>
      </c>
      <c r="J71" s="4">
        <v>1843</v>
      </c>
      <c r="K71" s="22"/>
      <c r="L71" s="4">
        <v>1846</v>
      </c>
      <c r="M71" s="18"/>
      <c r="N71" s="21">
        <v>606050</v>
      </c>
      <c r="O71" s="17">
        <v>5404090</v>
      </c>
      <c r="P71" s="2" t="s">
        <v>54</v>
      </c>
      <c r="Q71" s="18" t="s">
        <v>128</v>
      </c>
      <c r="R71" s="18"/>
      <c r="S71" s="2" t="s">
        <v>313</v>
      </c>
      <c r="T71" s="18" t="s">
        <v>212</v>
      </c>
      <c r="U71" s="18"/>
    </row>
    <row r="72" spans="1:21" x14ac:dyDescent="0.2">
      <c r="A72" s="18" t="s">
        <v>314</v>
      </c>
      <c r="B72" s="2" t="str">
        <f t="shared" si="0"/>
        <v>PS</v>
      </c>
      <c r="C72" s="18">
        <v>1</v>
      </c>
      <c r="D72" s="3" t="str">
        <f t="shared" si="1"/>
        <v>FI-PS-1</v>
      </c>
      <c r="E72" s="18" t="s">
        <v>315</v>
      </c>
      <c r="F72" s="18" t="s">
        <v>49</v>
      </c>
      <c r="G72" s="2" t="str">
        <f t="shared" si="2"/>
        <v>Fingal, probation station</v>
      </c>
      <c r="H72" s="17" t="s">
        <v>50</v>
      </c>
      <c r="I72" s="18" t="s">
        <v>51</v>
      </c>
      <c r="J72" s="4" t="s">
        <v>76</v>
      </c>
      <c r="K72" s="22"/>
      <c r="L72" s="4">
        <v>1848</v>
      </c>
      <c r="M72" s="18"/>
      <c r="N72" s="21">
        <v>580297.60336462897</v>
      </c>
      <c r="O72" s="17">
        <v>5389403.0670405123</v>
      </c>
      <c r="P72" s="2" t="s">
        <v>133</v>
      </c>
      <c r="Q72" s="18" t="s">
        <v>316</v>
      </c>
      <c r="R72" s="18" t="s">
        <v>317</v>
      </c>
      <c r="S72" s="2" t="s">
        <v>318</v>
      </c>
      <c r="T72" s="18" t="s">
        <v>212</v>
      </c>
      <c r="U72" s="18" t="s">
        <v>319</v>
      </c>
    </row>
    <row r="73" spans="1:21" x14ac:dyDescent="0.2">
      <c r="A73" s="18" t="s">
        <v>320</v>
      </c>
      <c r="B73" s="2" t="str">
        <f t="shared" si="0"/>
        <v>PS</v>
      </c>
      <c r="C73" s="18">
        <v>1</v>
      </c>
      <c r="D73" s="3" t="str">
        <f t="shared" si="1"/>
        <v>FB-PS-1</v>
      </c>
      <c r="E73" s="17" t="s">
        <v>321</v>
      </c>
      <c r="F73" s="17" t="s">
        <v>49</v>
      </c>
      <c r="G73" s="2" t="str">
        <f t="shared" si="2"/>
        <v>Flinders Bay, probation station</v>
      </c>
      <c r="H73" s="17" t="s">
        <v>50</v>
      </c>
      <c r="I73" s="17" t="s">
        <v>51</v>
      </c>
      <c r="J73" s="19" t="s">
        <v>159</v>
      </c>
      <c r="K73" s="22"/>
      <c r="L73" s="19" t="s">
        <v>76</v>
      </c>
      <c r="M73" s="18"/>
      <c r="N73" s="21">
        <v>569807.64500000002</v>
      </c>
      <c r="O73" s="17">
        <v>5240673.3339999998</v>
      </c>
      <c r="P73" s="2" t="s">
        <v>133</v>
      </c>
      <c r="Q73" s="18" t="s">
        <v>215</v>
      </c>
      <c r="R73" s="18"/>
      <c r="S73" s="21" t="s">
        <v>322</v>
      </c>
      <c r="T73" s="18" t="s">
        <v>104</v>
      </c>
      <c r="U73" s="18"/>
    </row>
    <row r="74" spans="1:21" x14ac:dyDescent="0.2">
      <c r="A74" s="18" t="s">
        <v>323</v>
      </c>
      <c r="B74" s="2" t="str">
        <f t="shared" si="0"/>
        <v>RS</v>
      </c>
      <c r="C74" s="18">
        <v>1</v>
      </c>
      <c r="D74" s="3" t="str">
        <f t="shared" si="1"/>
        <v>FR-RS-1</v>
      </c>
      <c r="E74" s="17" t="s">
        <v>324</v>
      </c>
      <c r="F74" s="17" t="s">
        <v>40</v>
      </c>
      <c r="G74" s="2" t="str">
        <f t="shared" si="2"/>
        <v>Forest Road, road station</v>
      </c>
      <c r="H74" s="17" t="s">
        <v>30</v>
      </c>
      <c r="I74" s="17" t="s">
        <v>31</v>
      </c>
      <c r="J74" s="19" t="s">
        <v>96</v>
      </c>
      <c r="K74" s="22"/>
      <c r="L74" s="19" t="s">
        <v>159</v>
      </c>
      <c r="M74" s="18"/>
      <c r="N74" s="21">
        <v>510000</v>
      </c>
      <c r="O74" s="17">
        <v>5401150</v>
      </c>
      <c r="P74" s="2" t="s">
        <v>33</v>
      </c>
      <c r="Q74" s="18" t="s">
        <v>316</v>
      </c>
      <c r="R74" s="18" t="s">
        <v>325</v>
      </c>
      <c r="S74" s="2" t="s">
        <v>80</v>
      </c>
      <c r="T74" s="18" t="s">
        <v>37</v>
      </c>
      <c r="U74" s="18"/>
    </row>
    <row r="75" spans="1:21" x14ac:dyDescent="0.2">
      <c r="A75" s="18" t="s">
        <v>326</v>
      </c>
      <c r="B75" s="2" t="str">
        <f t="shared" ref="B75:B142" si="3">IF(ISNUMBER(SEARCH("road station",$F75)),"RS",IF(ISNUMBER(SEARCH("probation station*",$F75)),"PS",IF(ISNUMBER(SEARCH("hiring depot",$F75)),"HD",IF(ISNUMBER(SEARCH("female factory",$F75)),"FF",IF(ISNUMBER(SEARCH("invalid depot",$F75)),"ID",IF(ISNUMBER(SEARCH("reformatory",$F75)),"RF",IF(ISNUMBER(SEARCH("chain gang",$F75)),"CG",IF(ISNUMBER(SEARCH("road/bridge station",$F75)),"BS",IF(ISNUMBER(SEARCH("public works",$F75)),"PW",IF(ISNUMBER(SEARCH("punishment station",$F75)),"PU",IF(ISNUMBER(SEARCH("penal station",$F75)),"PE",IF(ISNUMBER(SEARCH("private",$F75)),"PV",IF(ISNUMBER(SEARCH("nursery",$F75)),"NU",IF(ISNUMBER(SEARCH("bridge station",$F75)),"BS",IF(ISNUMBER(SEARCH("house of correction",$F75)),"HC",IF(ISNUMBER(SEARCH("prisoners' barracks",$F75)),"PB",IF(ISNUMBER(SEARCH("assignable party",$F75)),"AP",IF(ISNUMBER(SEARCH("gaol gang",$F75)),"GG",IF(ISNUMBER(SEARCH("party",$F75)),"PY","")))))))))))))))))))</f>
        <v>FF</v>
      </c>
      <c r="C75" s="18">
        <v>1</v>
      </c>
      <c r="D75" s="3" t="str">
        <f t="shared" ref="D75:D142" si="4">_xlfn.CONCAT(A75,"-",B75,"-",C75)</f>
        <v>GT-FF-1</v>
      </c>
      <c r="E75" s="18" t="s">
        <v>327</v>
      </c>
      <c r="F75" s="18" t="s">
        <v>328</v>
      </c>
      <c r="G75" s="2" t="str">
        <f t="shared" ref="G75:G142" si="5">IF(E75="","",E75)&amp;IF(AND(E75&lt;&gt;"",F75&lt;&gt;""),", ","")&amp;IF(F75="","",F75)</f>
        <v>George Town, female factory</v>
      </c>
      <c r="H75" s="17" t="s">
        <v>50</v>
      </c>
      <c r="I75" s="18" t="s">
        <v>272</v>
      </c>
      <c r="J75" s="4">
        <v>1822</v>
      </c>
      <c r="K75" s="22"/>
      <c r="L75" s="4">
        <v>1834</v>
      </c>
      <c r="M75" s="18"/>
      <c r="N75" s="21">
        <v>485050</v>
      </c>
      <c r="O75" s="17">
        <v>5449630</v>
      </c>
      <c r="P75" s="2" t="s">
        <v>133</v>
      </c>
      <c r="Q75" s="18" t="s">
        <v>128</v>
      </c>
      <c r="R75" s="18" t="s">
        <v>329</v>
      </c>
      <c r="S75" s="2" t="s">
        <v>330</v>
      </c>
      <c r="T75" s="18" t="s">
        <v>212</v>
      </c>
      <c r="U75" s="18" t="s">
        <v>331</v>
      </c>
    </row>
    <row r="76" spans="1:21" x14ac:dyDescent="0.2">
      <c r="A76" s="18" t="s">
        <v>326</v>
      </c>
      <c r="B76" s="2" t="str">
        <f t="shared" si="3"/>
        <v>RS</v>
      </c>
      <c r="C76" s="18">
        <v>1</v>
      </c>
      <c r="D76" s="3" t="str">
        <f t="shared" si="4"/>
        <v>GT-RS-1</v>
      </c>
      <c r="E76" s="17" t="s">
        <v>327</v>
      </c>
      <c r="F76" s="17" t="s">
        <v>40</v>
      </c>
      <c r="G76" s="2" t="str">
        <f t="shared" si="5"/>
        <v>George Town, road station</v>
      </c>
      <c r="H76" s="17" t="s">
        <v>30</v>
      </c>
      <c r="I76" s="17" t="s">
        <v>31</v>
      </c>
      <c r="J76" s="19" t="s">
        <v>116</v>
      </c>
      <c r="K76" s="22"/>
      <c r="L76" s="19" t="s">
        <v>52</v>
      </c>
      <c r="M76" s="18"/>
      <c r="N76" s="21">
        <v>485308.27294021659</v>
      </c>
      <c r="O76" s="17">
        <v>5449389.1903546713</v>
      </c>
      <c r="P76" s="2" t="s">
        <v>54</v>
      </c>
      <c r="Q76" s="18" t="s">
        <v>332</v>
      </c>
      <c r="R76" s="18" t="s">
        <v>333</v>
      </c>
      <c r="S76" s="2" t="s">
        <v>334</v>
      </c>
      <c r="T76" s="18" t="s">
        <v>37</v>
      </c>
      <c r="U76" s="18"/>
    </row>
    <row r="77" spans="1:21" x14ac:dyDescent="0.2">
      <c r="A77" s="18" t="s">
        <v>335</v>
      </c>
      <c r="B77" s="2" t="str">
        <f t="shared" si="3"/>
        <v>RS</v>
      </c>
      <c r="C77" s="18">
        <v>1</v>
      </c>
      <c r="D77" s="3" t="str">
        <f t="shared" si="4"/>
        <v>GL-RS-1</v>
      </c>
      <c r="E77" s="17" t="s">
        <v>336</v>
      </c>
      <c r="F77" s="17" t="s">
        <v>40</v>
      </c>
      <c r="G77" s="2" t="str">
        <f t="shared" si="5"/>
        <v>Glenorchy, road station</v>
      </c>
      <c r="H77" s="17" t="s">
        <v>30</v>
      </c>
      <c r="I77" s="17" t="s">
        <v>31</v>
      </c>
      <c r="J77" s="19" t="s">
        <v>67</v>
      </c>
      <c r="K77" s="22"/>
      <c r="L77" s="19" t="s">
        <v>149</v>
      </c>
      <c r="M77" s="18"/>
      <c r="N77" s="21">
        <v>520841.48243765562</v>
      </c>
      <c r="O77" s="17">
        <v>5256048.9165828275</v>
      </c>
      <c r="P77" s="2" t="s">
        <v>33</v>
      </c>
      <c r="Q77" s="18" t="s">
        <v>337</v>
      </c>
      <c r="R77" s="18"/>
      <c r="S77" s="21" t="s">
        <v>338</v>
      </c>
      <c r="T77" s="18" t="s">
        <v>104</v>
      </c>
      <c r="U77" s="18"/>
    </row>
    <row r="78" spans="1:21" x14ac:dyDescent="0.2">
      <c r="A78" s="18" t="s">
        <v>339</v>
      </c>
      <c r="B78" s="2" t="str">
        <f t="shared" si="3"/>
        <v>RS</v>
      </c>
      <c r="C78" s="18">
        <v>1</v>
      </c>
      <c r="D78" s="3" t="str">
        <f t="shared" si="4"/>
        <v>GR-RS-1</v>
      </c>
      <c r="E78" s="17" t="s">
        <v>340</v>
      </c>
      <c r="F78" s="17" t="s">
        <v>40</v>
      </c>
      <c r="G78" s="2" t="str">
        <f t="shared" si="5"/>
        <v>Gordon River road, road station</v>
      </c>
      <c r="H78" s="17" t="s">
        <v>50</v>
      </c>
      <c r="I78" s="17" t="s">
        <v>31</v>
      </c>
      <c r="J78" s="19" t="s">
        <v>181</v>
      </c>
      <c r="K78" s="22"/>
      <c r="L78" s="19" t="s">
        <v>277</v>
      </c>
      <c r="M78" s="18"/>
      <c r="N78" s="21">
        <v>469271.45350640238</v>
      </c>
      <c r="O78" s="17">
        <v>5293504.0076389546</v>
      </c>
      <c r="P78" s="2" t="s">
        <v>54</v>
      </c>
      <c r="Q78" s="18" t="s">
        <v>341</v>
      </c>
      <c r="R78" s="18" t="s">
        <v>342</v>
      </c>
      <c r="S78" s="2" t="s">
        <v>343</v>
      </c>
      <c r="T78" s="18" t="s">
        <v>37</v>
      </c>
      <c r="U78" s="18" t="s">
        <v>344</v>
      </c>
    </row>
    <row r="79" spans="1:21" x14ac:dyDescent="0.2">
      <c r="A79" s="18" t="s">
        <v>339</v>
      </c>
      <c r="B79" s="2" t="str">
        <f t="shared" si="3"/>
        <v>RS</v>
      </c>
      <c r="C79" s="18">
        <v>2</v>
      </c>
      <c r="D79" s="3" t="str">
        <f t="shared" si="4"/>
        <v>GR-RS-2</v>
      </c>
      <c r="E79" s="17" t="s">
        <v>345</v>
      </c>
      <c r="F79" s="17" t="s">
        <v>40</v>
      </c>
      <c r="G79" s="2" t="str">
        <f t="shared" si="5"/>
        <v>Gordon River road, Florentine Marsh station, road station</v>
      </c>
      <c r="H79" s="17" t="s">
        <v>50</v>
      </c>
      <c r="I79" s="17" t="s">
        <v>31</v>
      </c>
      <c r="J79" s="19" t="s">
        <v>181</v>
      </c>
      <c r="K79" s="22"/>
      <c r="L79" s="19" t="s">
        <v>277</v>
      </c>
      <c r="M79" s="18"/>
      <c r="N79" s="21">
        <v>454212.5785864325</v>
      </c>
      <c r="O79" s="17">
        <v>5288426.7844298538</v>
      </c>
      <c r="P79" s="2" t="s">
        <v>54</v>
      </c>
      <c r="Q79" s="18" t="s">
        <v>341</v>
      </c>
      <c r="R79" s="18" t="s">
        <v>346</v>
      </c>
      <c r="S79" s="2" t="s">
        <v>343</v>
      </c>
      <c r="T79" s="18" t="s">
        <v>37</v>
      </c>
      <c r="U79" s="18" t="s">
        <v>344</v>
      </c>
    </row>
    <row r="80" spans="1:21" x14ac:dyDescent="0.2">
      <c r="A80" s="18" t="s">
        <v>339</v>
      </c>
      <c r="B80" s="2" t="str">
        <f t="shared" si="3"/>
        <v>RS</v>
      </c>
      <c r="C80" s="18">
        <v>3</v>
      </c>
      <c r="D80" s="3" t="str">
        <f t="shared" si="4"/>
        <v>GR-RS-3</v>
      </c>
      <c r="E80" s="17" t="s">
        <v>347</v>
      </c>
      <c r="F80" s="17" t="s">
        <v>40</v>
      </c>
      <c r="G80" s="2" t="str">
        <f t="shared" si="5"/>
        <v>Gordon River road, Repulse station, road station</v>
      </c>
      <c r="H80" s="17" t="s">
        <v>50</v>
      </c>
      <c r="I80" s="17" t="s">
        <v>31</v>
      </c>
      <c r="J80" s="19" t="s">
        <v>181</v>
      </c>
      <c r="K80" s="22"/>
      <c r="L80" s="19" t="s">
        <v>277</v>
      </c>
      <c r="M80" s="18"/>
      <c r="N80" s="21">
        <v>469271.45350640238</v>
      </c>
      <c r="O80" s="17">
        <v>5293504.0076389546</v>
      </c>
      <c r="P80" s="2" t="s">
        <v>54</v>
      </c>
      <c r="Q80" s="18" t="s">
        <v>341</v>
      </c>
      <c r="R80" s="18" t="s">
        <v>348</v>
      </c>
      <c r="S80" s="2" t="s">
        <v>343</v>
      </c>
      <c r="T80" s="18" t="s">
        <v>37</v>
      </c>
      <c r="U80" s="18" t="s">
        <v>344</v>
      </c>
    </row>
    <row r="81" spans="1:21" x14ac:dyDescent="0.2">
      <c r="A81" s="18" t="s">
        <v>349</v>
      </c>
      <c r="B81" s="2" t="str">
        <f t="shared" si="3"/>
        <v>PY</v>
      </c>
      <c r="C81" s="18">
        <v>1</v>
      </c>
      <c r="D81" s="3" t="str">
        <f t="shared" si="4"/>
        <v>GC-PY-1</v>
      </c>
      <c r="E81" s="17" t="s">
        <v>350</v>
      </c>
      <c r="F81" s="17" t="s">
        <v>29</v>
      </c>
      <c r="G81" s="2" t="str">
        <f t="shared" si="5"/>
        <v>Gordon's Creek, party</v>
      </c>
      <c r="H81" s="17"/>
      <c r="I81" s="17" t="s">
        <v>31</v>
      </c>
      <c r="J81" s="19" t="s">
        <v>163</v>
      </c>
      <c r="K81" s="22"/>
      <c r="L81" s="19" t="s">
        <v>163</v>
      </c>
      <c r="M81" s="18"/>
      <c r="N81" s="21">
        <v>0</v>
      </c>
      <c r="O81" s="17">
        <v>0</v>
      </c>
      <c r="P81" s="2" t="s">
        <v>117</v>
      </c>
      <c r="Q81" s="18" t="s">
        <v>351</v>
      </c>
      <c r="R81" s="18"/>
      <c r="S81" s="2" t="s">
        <v>80</v>
      </c>
      <c r="T81" s="18" t="s">
        <v>37</v>
      </c>
      <c r="U81" s="18"/>
    </row>
    <row r="82" spans="1:21" x14ac:dyDescent="0.2">
      <c r="A82" s="18" t="s">
        <v>352</v>
      </c>
      <c r="B82" s="2" t="str">
        <f t="shared" si="3"/>
        <v>PW</v>
      </c>
      <c r="C82" s="18">
        <v>1</v>
      </c>
      <c r="D82" s="3" t="str">
        <f t="shared" si="4"/>
        <v>GF-PW-1</v>
      </c>
      <c r="E82" s="17" t="s">
        <v>353</v>
      </c>
      <c r="F82" s="17" t="s">
        <v>121</v>
      </c>
      <c r="G82" s="2" t="str">
        <f t="shared" si="5"/>
        <v>Government Farm, public works</v>
      </c>
      <c r="H82" s="18" t="s">
        <v>122</v>
      </c>
      <c r="I82" s="17" t="s">
        <v>31</v>
      </c>
      <c r="J82" s="19" t="s">
        <v>354</v>
      </c>
      <c r="K82" s="22"/>
      <c r="L82" s="19" t="s">
        <v>84</v>
      </c>
      <c r="M82" s="18"/>
      <c r="N82" s="21">
        <v>526059.98688298475</v>
      </c>
      <c r="O82" s="17">
        <v>5255511.8017455349</v>
      </c>
      <c r="P82" s="2" t="s">
        <v>54</v>
      </c>
      <c r="Q82" s="18" t="s">
        <v>355</v>
      </c>
      <c r="R82" s="18" t="s">
        <v>356</v>
      </c>
      <c r="S82" s="2" t="s">
        <v>357</v>
      </c>
      <c r="T82" s="18" t="s">
        <v>37</v>
      </c>
      <c r="U82" s="18" t="s">
        <v>358</v>
      </c>
    </row>
    <row r="83" spans="1:21" x14ac:dyDescent="0.2">
      <c r="A83" s="18" t="s">
        <v>359</v>
      </c>
      <c r="B83" s="2" t="str">
        <f t="shared" si="3"/>
        <v>RS</v>
      </c>
      <c r="C83" s="18">
        <v>1</v>
      </c>
      <c r="D83" s="3" t="str">
        <f t="shared" si="4"/>
        <v>GH-RS-1</v>
      </c>
      <c r="E83" s="17" t="s">
        <v>360</v>
      </c>
      <c r="F83" s="17" t="s">
        <v>40</v>
      </c>
      <c r="G83" s="2" t="str">
        <f t="shared" si="5"/>
        <v>Grass Tree Hill, road station</v>
      </c>
      <c r="H83" s="17" t="s">
        <v>30</v>
      </c>
      <c r="I83" s="17" t="s">
        <v>31</v>
      </c>
      <c r="J83" s="19" t="s">
        <v>167</v>
      </c>
      <c r="K83" s="22"/>
      <c r="L83" s="19" t="s">
        <v>76</v>
      </c>
      <c r="M83" s="18"/>
      <c r="N83" s="21">
        <v>529202.77177255123</v>
      </c>
      <c r="O83" s="17">
        <v>5263148.1414241996</v>
      </c>
      <c r="P83" s="2" t="s">
        <v>133</v>
      </c>
      <c r="Q83" s="18" t="s">
        <v>361</v>
      </c>
      <c r="R83" s="18" t="s">
        <v>169</v>
      </c>
      <c r="S83" s="2" t="s">
        <v>362</v>
      </c>
      <c r="T83" s="18" t="s">
        <v>37</v>
      </c>
      <c r="U83" s="18" t="s">
        <v>363</v>
      </c>
    </row>
    <row r="84" spans="1:21" x14ac:dyDescent="0.2">
      <c r="A84" s="18" t="s">
        <v>364</v>
      </c>
      <c r="B84" s="2" t="str">
        <f t="shared" si="3"/>
        <v>RS</v>
      </c>
      <c r="C84" s="18">
        <v>1</v>
      </c>
      <c r="D84" s="3" t="str">
        <f t="shared" si="4"/>
        <v>GS-RS-1</v>
      </c>
      <c r="E84" s="17" t="s">
        <v>365</v>
      </c>
      <c r="F84" s="17" t="s">
        <v>40</v>
      </c>
      <c r="G84" s="2" t="str">
        <f t="shared" si="5"/>
        <v>Great Swanport, road station</v>
      </c>
      <c r="H84" s="17" t="s">
        <v>30</v>
      </c>
      <c r="I84" s="17" t="s">
        <v>31</v>
      </c>
      <c r="J84" s="19" t="s">
        <v>97</v>
      </c>
      <c r="K84" s="22"/>
      <c r="L84" s="19" t="s">
        <v>97</v>
      </c>
      <c r="M84" s="18"/>
      <c r="N84" s="21">
        <v>591878.11690000002</v>
      </c>
      <c r="O84" s="17">
        <v>5342084.0530000003</v>
      </c>
      <c r="P84" s="2" t="s">
        <v>33</v>
      </c>
      <c r="Q84" s="18" t="s">
        <v>366</v>
      </c>
      <c r="R84" s="18"/>
      <c r="S84" s="21" t="s">
        <v>367</v>
      </c>
      <c r="T84" s="18" t="s">
        <v>104</v>
      </c>
      <c r="U84" s="18"/>
    </row>
    <row r="85" spans="1:21" x14ac:dyDescent="0.2">
      <c r="A85" s="18" t="s">
        <v>368</v>
      </c>
      <c r="B85" s="2" t="str">
        <f t="shared" si="3"/>
        <v>PY</v>
      </c>
      <c r="C85" s="18">
        <v>1</v>
      </c>
      <c r="D85" s="3" t="str">
        <f t="shared" si="4"/>
        <v>GE-PY-1</v>
      </c>
      <c r="E85" s="17" t="s">
        <v>369</v>
      </c>
      <c r="F85" s="17" t="s">
        <v>29</v>
      </c>
      <c r="G85" s="2" t="str">
        <f t="shared" si="5"/>
        <v>Green Lagoon, party</v>
      </c>
      <c r="H85" s="17" t="s">
        <v>30</v>
      </c>
      <c r="I85" s="17" t="s">
        <v>31</v>
      </c>
      <c r="J85" s="19" t="s">
        <v>123</v>
      </c>
      <c r="K85" s="22"/>
      <c r="L85" s="19" t="s">
        <v>123</v>
      </c>
      <c r="M85" s="18"/>
      <c r="N85" s="21">
        <v>529457.42965727474</v>
      </c>
      <c r="O85" s="17">
        <v>5340935.157694364</v>
      </c>
      <c r="P85" s="2" t="s">
        <v>33</v>
      </c>
      <c r="Q85" s="18" t="s">
        <v>370</v>
      </c>
      <c r="R85" s="18" t="s">
        <v>371</v>
      </c>
      <c r="S85" s="2" t="s">
        <v>372</v>
      </c>
      <c r="T85" s="18" t="s">
        <v>37</v>
      </c>
      <c r="U85" s="18" t="s">
        <v>373</v>
      </c>
    </row>
    <row r="86" spans="1:21" x14ac:dyDescent="0.2">
      <c r="A86" s="18" t="s">
        <v>374</v>
      </c>
      <c r="B86" s="2" t="str">
        <f t="shared" si="3"/>
        <v>RS</v>
      </c>
      <c r="C86" s="18">
        <v>1</v>
      </c>
      <c r="D86" s="3" t="str">
        <f t="shared" si="4"/>
        <v>GN-RS-1</v>
      </c>
      <c r="E86" s="17" t="s">
        <v>375</v>
      </c>
      <c r="F86" s="17" t="s">
        <v>40</v>
      </c>
      <c r="G86" s="2" t="str">
        <f t="shared" si="5"/>
        <v>Green Point, road station</v>
      </c>
      <c r="H86" s="17" t="s">
        <v>30</v>
      </c>
      <c r="I86" s="17" t="s">
        <v>31</v>
      </c>
      <c r="J86" s="19" t="s">
        <v>123</v>
      </c>
      <c r="K86" s="22"/>
      <c r="L86" s="19" t="s">
        <v>237</v>
      </c>
      <c r="M86" s="18"/>
      <c r="N86" s="21">
        <v>518529.04465774889</v>
      </c>
      <c r="O86" s="17">
        <v>5268235.8388352962</v>
      </c>
      <c r="P86" s="2" t="s">
        <v>33</v>
      </c>
      <c r="Q86" s="18" t="s">
        <v>376</v>
      </c>
      <c r="R86" s="18" t="s">
        <v>377</v>
      </c>
      <c r="S86" s="2" t="s">
        <v>80</v>
      </c>
      <c r="T86" s="18" t="s">
        <v>37</v>
      </c>
      <c r="U86" s="18"/>
    </row>
    <row r="87" spans="1:21" x14ac:dyDescent="0.2">
      <c r="A87" s="18" t="s">
        <v>378</v>
      </c>
      <c r="B87" s="2" t="str">
        <f t="shared" si="3"/>
        <v>RS</v>
      </c>
      <c r="C87" s="18">
        <v>1</v>
      </c>
      <c r="D87" s="3" t="str">
        <f t="shared" si="4"/>
        <v>GP-RS-1</v>
      </c>
      <c r="E87" s="17" t="s">
        <v>379</v>
      </c>
      <c r="F87" s="17" t="s">
        <v>40</v>
      </c>
      <c r="G87" s="2" t="str">
        <f t="shared" si="5"/>
        <v>Green Ponds, road station</v>
      </c>
      <c r="H87" s="17" t="s">
        <v>30</v>
      </c>
      <c r="I87" s="17" t="s">
        <v>31</v>
      </c>
      <c r="J87" s="19" t="s">
        <v>173</v>
      </c>
      <c r="K87" s="22"/>
      <c r="L87" s="19" t="s">
        <v>159</v>
      </c>
      <c r="M87" s="18"/>
      <c r="N87" s="21">
        <v>516492.45434950572</v>
      </c>
      <c r="O87" s="17">
        <v>5291115.5249341838</v>
      </c>
      <c r="P87" s="2" t="s">
        <v>133</v>
      </c>
      <c r="Q87" s="18" t="s">
        <v>380</v>
      </c>
      <c r="R87" s="18" t="s">
        <v>381</v>
      </c>
      <c r="S87" s="21" t="s">
        <v>382</v>
      </c>
      <c r="T87" s="18" t="s">
        <v>104</v>
      </c>
      <c r="U87" s="18"/>
    </row>
    <row r="88" spans="1:21" x14ac:dyDescent="0.2">
      <c r="A88" s="18" t="s">
        <v>383</v>
      </c>
      <c r="B88" s="2" t="str">
        <f t="shared" si="3"/>
        <v>RS</v>
      </c>
      <c r="C88" s="18">
        <v>1</v>
      </c>
      <c r="D88" s="3" t="str">
        <f t="shared" si="4"/>
        <v>HH-RS-1</v>
      </c>
      <c r="E88" s="17" t="s">
        <v>384</v>
      </c>
      <c r="F88" s="17" t="s">
        <v>40</v>
      </c>
      <c r="G88" s="2" t="str">
        <f t="shared" si="5"/>
        <v>Halfway Hill, road station</v>
      </c>
      <c r="H88" s="17" t="s">
        <v>30</v>
      </c>
      <c r="I88" s="17" t="s">
        <v>31</v>
      </c>
      <c r="J88" s="19" t="s">
        <v>42</v>
      </c>
      <c r="K88" s="22"/>
      <c r="L88" s="19" t="s">
        <v>159</v>
      </c>
      <c r="M88" s="18"/>
      <c r="N88" s="21">
        <v>534200.38464939164</v>
      </c>
      <c r="O88" s="17">
        <v>5255013.89380344</v>
      </c>
      <c r="P88" s="2" t="s">
        <v>33</v>
      </c>
      <c r="Q88" s="18" t="s">
        <v>385</v>
      </c>
      <c r="R88" s="18" t="s">
        <v>386</v>
      </c>
      <c r="S88" s="2" t="s">
        <v>387</v>
      </c>
      <c r="T88" s="18" t="s">
        <v>37</v>
      </c>
      <c r="U88" s="18" t="s">
        <v>388</v>
      </c>
    </row>
    <row r="89" spans="1:21" x14ac:dyDescent="0.2">
      <c r="A89" s="18" t="s">
        <v>389</v>
      </c>
      <c r="B89" s="2" t="str">
        <f t="shared" si="3"/>
        <v>HD</v>
      </c>
      <c r="C89" s="18">
        <v>1</v>
      </c>
      <c r="D89" s="3" t="str">
        <f t="shared" si="4"/>
        <v>HA-HD-1</v>
      </c>
      <c r="E89" s="17" t="s">
        <v>390</v>
      </c>
      <c r="F89" s="17" t="s">
        <v>89</v>
      </c>
      <c r="G89" s="2" t="str">
        <f t="shared" si="5"/>
        <v>Hamilton, hiring depot</v>
      </c>
      <c r="H89" s="17" t="s">
        <v>50</v>
      </c>
      <c r="I89" s="17" t="s">
        <v>51</v>
      </c>
      <c r="J89" s="19" t="s">
        <v>91</v>
      </c>
      <c r="K89" s="22"/>
      <c r="L89" s="19" t="s">
        <v>111</v>
      </c>
      <c r="M89" s="18"/>
      <c r="N89" s="21">
        <v>486015.72657048341</v>
      </c>
      <c r="O89" s="17">
        <v>5288031.355314089</v>
      </c>
      <c r="P89" s="2" t="s">
        <v>54</v>
      </c>
      <c r="Q89" s="18" t="s">
        <v>391</v>
      </c>
      <c r="R89" s="18" t="s">
        <v>392</v>
      </c>
      <c r="S89" s="21" t="s">
        <v>393</v>
      </c>
      <c r="T89" s="18" t="s">
        <v>104</v>
      </c>
      <c r="U89" s="18" t="s">
        <v>394</v>
      </c>
    </row>
    <row r="90" spans="1:21" ht="24.75" x14ac:dyDescent="0.25">
      <c r="A90" s="18" t="s">
        <v>395</v>
      </c>
      <c r="B90" s="2" t="str">
        <f t="shared" si="3"/>
        <v>FF</v>
      </c>
      <c r="C90" s="18">
        <v>1</v>
      </c>
      <c r="D90" s="3" t="str">
        <f t="shared" si="4"/>
        <v>HO-FF-1</v>
      </c>
      <c r="E90" s="17" t="s">
        <v>396</v>
      </c>
      <c r="F90" s="17" t="s">
        <v>328</v>
      </c>
      <c r="G90" s="2" t="str">
        <f t="shared" si="5"/>
        <v>Hobart, female factory</v>
      </c>
      <c r="H90" s="17" t="s">
        <v>50</v>
      </c>
      <c r="I90" s="17" t="s">
        <v>51</v>
      </c>
      <c r="J90" s="19" t="s">
        <v>397</v>
      </c>
      <c r="K90" s="22"/>
      <c r="L90" s="19" t="s">
        <v>84</v>
      </c>
      <c r="M90" s="18"/>
      <c r="N90" s="21">
        <v>526834.87604354962</v>
      </c>
      <c r="O90" s="17">
        <v>5251970.9249106403</v>
      </c>
      <c r="P90" s="2" t="s">
        <v>54</v>
      </c>
      <c r="Q90" s="24" t="s">
        <v>398</v>
      </c>
      <c r="R90" s="18" t="s">
        <v>399</v>
      </c>
      <c r="S90" s="25" t="s">
        <v>400</v>
      </c>
      <c r="T90" s="18"/>
      <c r="U90" s="18"/>
    </row>
    <row r="91" spans="1:21" x14ac:dyDescent="0.2">
      <c r="A91" s="18" t="s">
        <v>395</v>
      </c>
      <c r="B91" s="2" t="str">
        <f t="shared" si="3"/>
        <v>PB</v>
      </c>
      <c r="C91" s="18">
        <v>2</v>
      </c>
      <c r="D91" s="3" t="str">
        <f t="shared" si="4"/>
        <v>HO-PB-2</v>
      </c>
      <c r="E91" s="17" t="s">
        <v>396</v>
      </c>
      <c r="F91" s="17" t="s">
        <v>401</v>
      </c>
      <c r="G91" s="2" t="str">
        <f t="shared" si="5"/>
        <v>Hobart, prisoners' barracks</v>
      </c>
      <c r="H91" s="17" t="s">
        <v>50</v>
      </c>
      <c r="I91" s="17" t="s">
        <v>51</v>
      </c>
      <c r="J91" s="19" t="s">
        <v>68</v>
      </c>
      <c r="K91" s="22"/>
      <c r="L91" s="19" t="s">
        <v>297</v>
      </c>
      <c r="M91" s="18"/>
      <c r="N91" s="21">
        <v>526774.53272884618</v>
      </c>
      <c r="O91" s="17">
        <v>5252688.9477667324</v>
      </c>
      <c r="P91" s="2" t="s">
        <v>133</v>
      </c>
      <c r="Q91" s="18" t="s">
        <v>215</v>
      </c>
      <c r="R91" s="18"/>
      <c r="S91" s="21" t="s">
        <v>217</v>
      </c>
      <c r="T91" s="18" t="s">
        <v>104</v>
      </c>
      <c r="U91" s="18"/>
    </row>
    <row r="92" spans="1:21" x14ac:dyDescent="0.2">
      <c r="A92" s="18" t="s">
        <v>395</v>
      </c>
      <c r="B92" s="2" t="str">
        <f t="shared" si="3"/>
        <v>HD</v>
      </c>
      <c r="C92" s="18">
        <v>1</v>
      </c>
      <c r="D92" s="3" t="str">
        <f t="shared" si="4"/>
        <v>HO-HD-1</v>
      </c>
      <c r="E92" s="17" t="s">
        <v>402</v>
      </c>
      <c r="F92" s="17" t="s">
        <v>89</v>
      </c>
      <c r="G92" s="2" t="str">
        <f t="shared" si="5"/>
        <v>Hobart, Brickfields, hiring depot</v>
      </c>
      <c r="H92" s="17" t="s">
        <v>50</v>
      </c>
      <c r="I92" s="17" t="s">
        <v>51</v>
      </c>
      <c r="J92" s="19" t="s">
        <v>159</v>
      </c>
      <c r="K92" s="22"/>
      <c r="L92" s="19" t="s">
        <v>240</v>
      </c>
      <c r="M92" s="18"/>
      <c r="N92" s="21">
        <v>525864.75249999994</v>
      </c>
      <c r="O92" s="17">
        <v>5253847.3389999997</v>
      </c>
      <c r="P92" s="2" t="s">
        <v>133</v>
      </c>
      <c r="Q92" s="18" t="s">
        <v>403</v>
      </c>
      <c r="R92" s="18"/>
      <c r="S92" s="21" t="s">
        <v>404</v>
      </c>
      <c r="T92" s="18" t="s">
        <v>104</v>
      </c>
      <c r="U92" s="18" t="s">
        <v>405</v>
      </c>
    </row>
    <row r="93" spans="1:21" x14ac:dyDescent="0.2">
      <c r="A93" s="18" t="s">
        <v>395</v>
      </c>
      <c r="B93" s="2" t="str">
        <f t="shared" si="3"/>
        <v>NU</v>
      </c>
      <c r="C93" s="18">
        <v>2</v>
      </c>
      <c r="D93" s="3" t="str">
        <f t="shared" si="4"/>
        <v>HO-NU-2</v>
      </c>
      <c r="E93" s="18" t="s">
        <v>402</v>
      </c>
      <c r="F93" s="18" t="s">
        <v>406</v>
      </c>
      <c r="G93" s="2" t="str">
        <f t="shared" si="5"/>
        <v>Hobart, Brickfields, nursery</v>
      </c>
      <c r="H93" s="17" t="s">
        <v>50</v>
      </c>
      <c r="I93" s="17" t="s">
        <v>51</v>
      </c>
      <c r="J93" s="4" t="s">
        <v>407</v>
      </c>
      <c r="K93" s="22"/>
      <c r="L93" s="4" t="s">
        <v>408</v>
      </c>
      <c r="M93" s="18"/>
      <c r="N93" s="21">
        <v>525864.75249999994</v>
      </c>
      <c r="O93" s="17">
        <v>5253847.3389999997</v>
      </c>
      <c r="P93" s="2" t="s">
        <v>133</v>
      </c>
      <c r="Q93" s="18" t="s">
        <v>403</v>
      </c>
      <c r="R93" s="18"/>
      <c r="S93" s="2" t="s">
        <v>404</v>
      </c>
      <c r="T93" s="18" t="s">
        <v>37</v>
      </c>
      <c r="U93" s="18" t="s">
        <v>405</v>
      </c>
    </row>
    <row r="94" spans="1:21" x14ac:dyDescent="0.2">
      <c r="A94" s="18" t="s">
        <v>395</v>
      </c>
      <c r="B94" s="2" t="str">
        <f t="shared" si="3"/>
        <v>PW</v>
      </c>
      <c r="C94" s="18">
        <v>1</v>
      </c>
      <c r="D94" s="3" t="str">
        <f t="shared" si="4"/>
        <v>HO-PW-1</v>
      </c>
      <c r="E94" s="18" t="s">
        <v>402</v>
      </c>
      <c r="F94" s="18" t="s">
        <v>121</v>
      </c>
      <c r="G94" s="2" t="str">
        <f t="shared" si="5"/>
        <v>Hobart, Brickfields, public works</v>
      </c>
      <c r="H94" s="18" t="s">
        <v>122</v>
      </c>
      <c r="I94" s="17" t="s">
        <v>31</v>
      </c>
      <c r="J94" s="4" t="s">
        <v>84</v>
      </c>
      <c r="K94" s="22"/>
      <c r="L94" s="4" t="s">
        <v>163</v>
      </c>
      <c r="M94" s="18"/>
      <c r="N94" s="21">
        <v>525864.75249999994</v>
      </c>
      <c r="O94" s="17">
        <v>5253847.3389999997</v>
      </c>
      <c r="P94" s="2" t="s">
        <v>133</v>
      </c>
      <c r="Q94" s="18" t="s">
        <v>403</v>
      </c>
      <c r="R94" s="18"/>
      <c r="S94" s="2" t="s">
        <v>404</v>
      </c>
      <c r="T94" s="18" t="s">
        <v>37</v>
      </c>
      <c r="U94" s="18" t="s">
        <v>405</v>
      </c>
    </row>
    <row r="95" spans="1:21" x14ac:dyDescent="0.2">
      <c r="A95" s="18" t="s">
        <v>395</v>
      </c>
      <c r="B95" s="2" t="str">
        <f t="shared" si="3"/>
        <v>FF</v>
      </c>
      <c r="C95" s="18">
        <v>2</v>
      </c>
      <c r="D95" s="3" t="str">
        <f t="shared" si="4"/>
        <v>HO-FF-2</v>
      </c>
      <c r="E95" s="17" t="s">
        <v>409</v>
      </c>
      <c r="F95" s="17" t="s">
        <v>328</v>
      </c>
      <c r="G95" s="2" t="str">
        <f t="shared" si="5"/>
        <v>Hobart, Cascades, female factory</v>
      </c>
      <c r="H95" s="17" t="s">
        <v>50</v>
      </c>
      <c r="I95" s="17" t="s">
        <v>51</v>
      </c>
      <c r="J95" s="19" t="s">
        <v>84</v>
      </c>
      <c r="K95" s="22"/>
      <c r="L95" s="19" t="s">
        <v>91</v>
      </c>
      <c r="M95" s="18"/>
      <c r="N95" s="21">
        <v>524407.10737025796</v>
      </c>
      <c r="O95" s="17">
        <v>5250925.6145432228</v>
      </c>
      <c r="P95" s="2" t="s">
        <v>133</v>
      </c>
      <c r="Q95" s="18"/>
      <c r="R95" s="18"/>
      <c r="S95" s="21" t="s">
        <v>217</v>
      </c>
      <c r="T95" s="18" t="s">
        <v>104</v>
      </c>
      <c r="U95" s="18"/>
    </row>
    <row r="96" spans="1:21" x14ac:dyDescent="0.2">
      <c r="A96" s="18" t="s">
        <v>395</v>
      </c>
      <c r="B96" s="2" t="str">
        <f t="shared" si="3"/>
        <v>PY</v>
      </c>
      <c r="C96" s="18">
        <v>4</v>
      </c>
      <c r="D96" s="3" t="str">
        <f t="shared" si="4"/>
        <v>HO-PY-4</v>
      </c>
      <c r="E96" s="18" t="s">
        <v>410</v>
      </c>
      <c r="F96" s="17" t="s">
        <v>29</v>
      </c>
      <c r="G96" s="2" t="str">
        <f t="shared" si="5"/>
        <v>Hobart, Cascades water party, party</v>
      </c>
      <c r="H96" s="18" t="s">
        <v>122</v>
      </c>
      <c r="I96" s="17" t="s">
        <v>31</v>
      </c>
      <c r="J96" s="4" t="s">
        <v>123</v>
      </c>
      <c r="K96" s="22"/>
      <c r="L96" s="4" t="s">
        <v>173</v>
      </c>
      <c r="M96" s="18"/>
      <c r="N96" s="21">
        <v>525317.6588704004</v>
      </c>
      <c r="O96" s="17">
        <v>5251136.6898011109</v>
      </c>
      <c r="P96" s="2" t="s">
        <v>33</v>
      </c>
      <c r="Q96" s="18" t="s">
        <v>411</v>
      </c>
      <c r="R96" s="18"/>
      <c r="S96" s="2" t="s">
        <v>80</v>
      </c>
      <c r="T96" s="18" t="s">
        <v>37</v>
      </c>
      <c r="U96" s="18"/>
    </row>
    <row r="97" spans="1:21" x14ac:dyDescent="0.2">
      <c r="A97" s="18" t="s">
        <v>395</v>
      </c>
      <c r="B97" s="2" t="str">
        <f t="shared" si="3"/>
        <v>PY</v>
      </c>
      <c r="C97" s="18">
        <v>16</v>
      </c>
      <c r="D97" s="3" t="str">
        <f t="shared" si="4"/>
        <v>HO-PY-16</v>
      </c>
      <c r="E97" s="17" t="s">
        <v>412</v>
      </c>
      <c r="F97" s="17" t="s">
        <v>29</v>
      </c>
      <c r="G97" s="2" t="str">
        <f t="shared" si="5"/>
        <v>Hobart, Commissariat Stores, party</v>
      </c>
      <c r="H97" s="17" t="s">
        <v>50</v>
      </c>
      <c r="I97" s="17" t="s">
        <v>51</v>
      </c>
      <c r="J97" s="19" t="s">
        <v>53</v>
      </c>
      <c r="K97" s="22"/>
      <c r="L97" s="19" t="s">
        <v>408</v>
      </c>
      <c r="M97" s="18"/>
      <c r="N97" s="21">
        <v>527136.10394060682</v>
      </c>
      <c r="O97" s="17">
        <v>5252262.7793795019</v>
      </c>
      <c r="P97" s="2" t="s">
        <v>133</v>
      </c>
      <c r="Q97" s="18" t="s">
        <v>215</v>
      </c>
      <c r="R97" s="18"/>
      <c r="S97" s="2" t="s">
        <v>80</v>
      </c>
      <c r="T97" s="18" t="s">
        <v>37</v>
      </c>
      <c r="U97" s="18"/>
    </row>
    <row r="98" spans="1:21" x14ac:dyDescent="0.2">
      <c r="A98" s="18" t="s">
        <v>395</v>
      </c>
      <c r="B98" s="2" t="str">
        <f t="shared" si="3"/>
        <v>PY</v>
      </c>
      <c r="C98" s="18">
        <v>9</v>
      </c>
      <c r="D98" s="3" t="str">
        <f t="shared" si="4"/>
        <v>HO-PY-9</v>
      </c>
      <c r="E98" s="17" t="s">
        <v>413</v>
      </c>
      <c r="F98" s="17" t="s">
        <v>29</v>
      </c>
      <c r="G98" s="2" t="str">
        <f t="shared" si="5"/>
        <v>Hobart, Customs House, party</v>
      </c>
      <c r="H98" s="18" t="s">
        <v>122</v>
      </c>
      <c r="I98" s="17" t="s">
        <v>31</v>
      </c>
      <c r="J98" s="19" t="s">
        <v>96</v>
      </c>
      <c r="K98" s="22"/>
      <c r="L98" s="19" t="s">
        <v>159</v>
      </c>
      <c r="M98" s="18"/>
      <c r="N98" s="21">
        <v>526989.11154388182</v>
      </c>
      <c r="O98" s="17">
        <v>5251841.8272404755</v>
      </c>
      <c r="P98" s="2" t="s">
        <v>133</v>
      </c>
      <c r="Q98" s="18" t="s">
        <v>215</v>
      </c>
      <c r="R98" s="18" t="s">
        <v>414</v>
      </c>
      <c r="S98" s="2" t="s">
        <v>80</v>
      </c>
      <c r="T98" s="18" t="s">
        <v>37</v>
      </c>
      <c r="U98" s="18"/>
    </row>
    <row r="99" spans="1:21" x14ac:dyDescent="0.2">
      <c r="A99" s="18" t="s">
        <v>395</v>
      </c>
      <c r="B99" s="2" t="str">
        <f t="shared" si="3"/>
        <v>PY</v>
      </c>
      <c r="C99" s="18">
        <v>5</v>
      </c>
      <c r="D99" s="3" t="str">
        <f t="shared" si="4"/>
        <v>HO-PY-5</v>
      </c>
      <c r="E99" s="17" t="s">
        <v>415</v>
      </c>
      <c r="F99" s="17" t="s">
        <v>29</v>
      </c>
      <c r="G99" s="2" t="str">
        <f t="shared" si="5"/>
        <v>Hobart, Domain farm, party</v>
      </c>
      <c r="H99" s="18" t="s">
        <v>122</v>
      </c>
      <c r="I99" s="17" t="s">
        <v>31</v>
      </c>
      <c r="J99" s="19" t="s">
        <v>68</v>
      </c>
      <c r="K99" s="22"/>
      <c r="L99" s="19" t="s">
        <v>77</v>
      </c>
      <c r="M99" s="18"/>
      <c r="N99" s="21">
        <v>527161.66783568915</v>
      </c>
      <c r="O99" s="17">
        <v>5253833.2546674116</v>
      </c>
      <c r="P99" s="2" t="s">
        <v>33</v>
      </c>
      <c r="Q99" s="18" t="s">
        <v>416</v>
      </c>
      <c r="R99" s="18" t="s">
        <v>417</v>
      </c>
      <c r="S99" s="2" t="s">
        <v>418</v>
      </c>
      <c r="T99" s="18" t="s">
        <v>37</v>
      </c>
      <c r="U99" s="18"/>
    </row>
    <row r="100" spans="1:21" x14ac:dyDescent="0.2">
      <c r="A100" s="18" t="s">
        <v>395</v>
      </c>
      <c r="B100" s="2" t="str">
        <f t="shared" si="3"/>
        <v>PY</v>
      </c>
      <c r="C100" s="18">
        <v>6</v>
      </c>
      <c r="D100" s="3" t="str">
        <f t="shared" si="4"/>
        <v>HO-PY-6</v>
      </c>
      <c r="E100" s="17" t="s">
        <v>419</v>
      </c>
      <c r="F100" s="17" t="s">
        <v>29</v>
      </c>
      <c r="G100" s="2" t="str">
        <f t="shared" si="5"/>
        <v>Hobart, Domain quarry, party</v>
      </c>
      <c r="H100" s="18" t="s">
        <v>122</v>
      </c>
      <c r="I100" s="17" t="s">
        <v>31</v>
      </c>
      <c r="J100" s="19" t="s">
        <v>41</v>
      </c>
      <c r="K100" s="22"/>
      <c r="L100" s="19" t="s">
        <v>420</v>
      </c>
      <c r="M100" s="18"/>
      <c r="N100" s="21">
        <v>527110.11398060573</v>
      </c>
      <c r="O100" s="17">
        <v>5253612.5530398656</v>
      </c>
      <c r="P100" s="2" t="s">
        <v>54</v>
      </c>
      <c r="Q100" s="18" t="s">
        <v>421</v>
      </c>
      <c r="R100" s="18" t="s">
        <v>422</v>
      </c>
      <c r="S100" s="2" t="s">
        <v>423</v>
      </c>
      <c r="T100" s="18" t="s">
        <v>37</v>
      </c>
      <c r="U100" s="18"/>
    </row>
    <row r="101" spans="1:21" x14ac:dyDescent="0.2">
      <c r="A101" s="18" t="s">
        <v>395</v>
      </c>
      <c r="B101" s="2" t="str">
        <f t="shared" si="3"/>
        <v>NU</v>
      </c>
      <c r="C101" s="18">
        <v>1</v>
      </c>
      <c r="D101" s="3" t="str">
        <f t="shared" si="4"/>
        <v>HO-NU-1</v>
      </c>
      <c r="E101" s="17" t="s">
        <v>424</v>
      </c>
      <c r="F101" s="17" t="s">
        <v>406</v>
      </c>
      <c r="G101" s="2" t="str">
        <f t="shared" si="5"/>
        <v>Hobart, Dynnyrne nursery, nursery</v>
      </c>
      <c r="H101" s="17" t="s">
        <v>50</v>
      </c>
      <c r="I101" s="17" t="s">
        <v>51</v>
      </c>
      <c r="J101" s="19" t="s">
        <v>76</v>
      </c>
      <c r="K101" s="22"/>
      <c r="L101" s="19" t="s">
        <v>181</v>
      </c>
      <c r="M101" s="18"/>
      <c r="N101" s="21">
        <v>524767.1</v>
      </c>
      <c r="O101" s="17">
        <v>5250819</v>
      </c>
      <c r="P101" s="2" t="s">
        <v>54</v>
      </c>
      <c r="Q101" s="18" t="s">
        <v>1104</v>
      </c>
      <c r="R101" s="18"/>
      <c r="S101" s="21" t="s">
        <v>1109</v>
      </c>
      <c r="T101" s="18" t="s">
        <v>104</v>
      </c>
      <c r="U101" s="18"/>
    </row>
    <row r="102" spans="1:21" x14ac:dyDescent="0.2">
      <c r="A102" s="18" t="s">
        <v>395</v>
      </c>
      <c r="B102" s="2" t="str">
        <f t="shared" si="3"/>
        <v>PY</v>
      </c>
      <c r="C102" s="18">
        <v>15</v>
      </c>
      <c r="D102" s="3" t="str">
        <f t="shared" si="4"/>
        <v>HO-PY-15</v>
      </c>
      <c r="E102" s="17" t="s">
        <v>425</v>
      </c>
      <c r="F102" s="17" t="s">
        <v>29</v>
      </c>
      <c r="G102" s="2" t="str">
        <f t="shared" si="5"/>
        <v>Hobart, Franklin Wharf, party</v>
      </c>
      <c r="H102" s="18" t="s">
        <v>50</v>
      </c>
      <c r="I102" s="17" t="s">
        <v>31</v>
      </c>
      <c r="J102" s="19" t="s">
        <v>149</v>
      </c>
      <c r="K102" s="22"/>
      <c r="L102" s="19" t="s">
        <v>240</v>
      </c>
      <c r="M102" s="18"/>
      <c r="N102" s="21">
        <v>527160.38964093511</v>
      </c>
      <c r="O102" s="17">
        <v>5252014.8095972026</v>
      </c>
      <c r="P102" s="2" t="s">
        <v>54</v>
      </c>
      <c r="Q102" s="18" t="s">
        <v>426</v>
      </c>
      <c r="R102" s="18" t="s">
        <v>427</v>
      </c>
      <c r="S102" s="2" t="s">
        <v>428</v>
      </c>
      <c r="T102" s="18" t="s">
        <v>37</v>
      </c>
      <c r="U102" s="18"/>
    </row>
    <row r="103" spans="1:21" ht="24" x14ac:dyDescent="0.2">
      <c r="A103" s="18" t="s">
        <v>395</v>
      </c>
      <c r="B103" s="2" t="str">
        <f t="shared" si="3"/>
        <v>PB</v>
      </c>
      <c r="C103" s="18">
        <v>1</v>
      </c>
      <c r="D103" s="3" t="str">
        <f t="shared" si="4"/>
        <v>HO-PB-1</v>
      </c>
      <c r="E103" s="17" t="s">
        <v>429</v>
      </c>
      <c r="F103" s="17" t="s">
        <v>401</v>
      </c>
      <c r="G103" s="2" t="str">
        <f t="shared" si="5"/>
        <v>Hobart, Gaol, prisoners' barracks</v>
      </c>
      <c r="H103" s="17" t="s">
        <v>50</v>
      </c>
      <c r="I103" s="17" t="s">
        <v>51</v>
      </c>
      <c r="J103" s="19" t="s">
        <v>430</v>
      </c>
      <c r="K103" s="22"/>
      <c r="L103" s="19" t="s">
        <v>431</v>
      </c>
      <c r="M103" s="18"/>
      <c r="N103" s="21">
        <v>526834.87604354962</v>
      </c>
      <c r="O103" s="17">
        <v>5251970.9249106403</v>
      </c>
      <c r="P103" s="2" t="s">
        <v>133</v>
      </c>
      <c r="Q103" s="24" t="s">
        <v>398</v>
      </c>
      <c r="R103" s="18"/>
      <c r="S103" s="2" t="s">
        <v>432</v>
      </c>
      <c r="T103" s="18" t="s">
        <v>37</v>
      </c>
      <c r="U103" s="18" t="s">
        <v>433</v>
      </c>
    </row>
    <row r="104" spans="1:21" ht="24" x14ac:dyDescent="0.2">
      <c r="A104" s="18" t="s">
        <v>395</v>
      </c>
      <c r="B104" s="2" t="str">
        <f t="shared" si="3"/>
        <v>CG</v>
      </c>
      <c r="C104" s="18">
        <v>3</v>
      </c>
      <c r="D104" s="3" t="str">
        <f t="shared" si="4"/>
        <v>HO-CG-3</v>
      </c>
      <c r="E104" s="17" t="s">
        <v>434</v>
      </c>
      <c r="F104" s="17" t="s">
        <v>154</v>
      </c>
      <c r="G104" s="2" t="str">
        <f t="shared" si="5"/>
        <v>Hobart, hulk, chain gang</v>
      </c>
      <c r="H104" s="17" t="s">
        <v>30</v>
      </c>
      <c r="I104" s="17" t="s">
        <v>31</v>
      </c>
      <c r="J104" s="19" t="s">
        <v>123</v>
      </c>
      <c r="K104" s="22"/>
      <c r="L104" s="19" t="s">
        <v>159</v>
      </c>
      <c r="M104" s="18"/>
      <c r="N104" s="21">
        <v>527427.74537700776</v>
      </c>
      <c r="O104" s="17">
        <v>5251772.3786588367</v>
      </c>
      <c r="P104" s="2" t="s">
        <v>54</v>
      </c>
      <c r="Q104" s="24" t="s">
        <v>435</v>
      </c>
      <c r="R104" s="18"/>
      <c r="S104" s="2" t="s">
        <v>436</v>
      </c>
      <c r="T104" s="18" t="s">
        <v>37</v>
      </c>
      <c r="U104" s="18" t="s">
        <v>437</v>
      </c>
    </row>
    <row r="105" spans="1:21" ht="24" x14ac:dyDescent="0.2">
      <c r="A105" s="18" t="s">
        <v>395</v>
      </c>
      <c r="B105" s="2" t="str">
        <f t="shared" si="3"/>
        <v>PY</v>
      </c>
      <c r="C105" s="18">
        <v>1</v>
      </c>
      <c r="D105" s="3" t="str">
        <f t="shared" si="4"/>
        <v>HO-PY-1</v>
      </c>
      <c r="E105" s="17" t="s">
        <v>438</v>
      </c>
      <c r="F105" s="17" t="s">
        <v>29</v>
      </c>
      <c r="G105" s="2" t="str">
        <f t="shared" si="5"/>
        <v>Hobart, lumber yard, party</v>
      </c>
      <c r="H105" s="18" t="s">
        <v>122</v>
      </c>
      <c r="I105" s="17" t="s">
        <v>31</v>
      </c>
      <c r="J105" s="19" t="s">
        <v>430</v>
      </c>
      <c r="K105" s="22"/>
      <c r="L105" s="19" t="s">
        <v>67</v>
      </c>
      <c r="M105" s="18"/>
      <c r="N105" s="21">
        <v>527404.41832274373</v>
      </c>
      <c r="O105" s="17">
        <v>5252511.9208403388</v>
      </c>
      <c r="P105" s="2" t="s">
        <v>33</v>
      </c>
      <c r="Q105" s="24" t="s">
        <v>398</v>
      </c>
      <c r="R105" s="18" t="s">
        <v>439</v>
      </c>
      <c r="S105" s="2" t="s">
        <v>440</v>
      </c>
      <c r="T105" s="18"/>
      <c r="U105" s="18"/>
    </row>
    <row r="106" spans="1:21" x14ac:dyDescent="0.2">
      <c r="A106" s="18" t="s">
        <v>395</v>
      </c>
      <c r="B106" s="2" t="str">
        <f t="shared" si="3"/>
        <v>PY</v>
      </c>
      <c r="C106" s="18">
        <v>3</v>
      </c>
      <c r="D106" s="3" t="str">
        <f t="shared" si="4"/>
        <v>HO-PY-3</v>
      </c>
      <c r="E106" s="17" t="s">
        <v>438</v>
      </c>
      <c r="F106" s="17" t="s">
        <v>29</v>
      </c>
      <c r="G106" s="2" t="str">
        <f t="shared" si="5"/>
        <v>Hobart, lumber yard, party</v>
      </c>
      <c r="H106" s="18" t="s">
        <v>122</v>
      </c>
      <c r="I106" s="17" t="s">
        <v>31</v>
      </c>
      <c r="J106" s="19" t="s">
        <v>67</v>
      </c>
      <c r="K106" s="22"/>
      <c r="L106" s="19" t="s">
        <v>237</v>
      </c>
      <c r="M106" s="18"/>
      <c r="N106" s="21">
        <v>527404.41832274373</v>
      </c>
      <c r="O106" s="17">
        <v>5252511.9208403388</v>
      </c>
      <c r="P106" s="2" t="s">
        <v>54</v>
      </c>
      <c r="Q106" s="18" t="s">
        <v>441</v>
      </c>
      <c r="R106" s="18" t="s">
        <v>442</v>
      </c>
      <c r="S106" s="2" t="s">
        <v>443</v>
      </c>
      <c r="T106" s="18" t="s">
        <v>37</v>
      </c>
      <c r="U106" s="18"/>
    </row>
    <row r="107" spans="1:21" x14ac:dyDescent="0.2">
      <c r="A107" s="18" t="s">
        <v>395</v>
      </c>
      <c r="B107" s="2" t="str">
        <f t="shared" si="3"/>
        <v>PY</v>
      </c>
      <c r="C107" s="18">
        <v>18</v>
      </c>
      <c r="D107" s="3" t="str">
        <f t="shared" si="4"/>
        <v>HO-PY-18</v>
      </c>
      <c r="E107" s="17" t="s">
        <v>444</v>
      </c>
      <c r="F107" s="17" t="s">
        <v>29</v>
      </c>
      <c r="G107" s="2" t="str">
        <f t="shared" si="5"/>
        <v>Hobart, New Government House, party</v>
      </c>
      <c r="H107" s="17" t="s">
        <v>50</v>
      </c>
      <c r="I107" s="17" t="s">
        <v>31</v>
      </c>
      <c r="J107" s="19" t="s">
        <v>277</v>
      </c>
      <c r="K107" s="22"/>
      <c r="L107" s="19" t="s">
        <v>431</v>
      </c>
      <c r="M107" s="18"/>
      <c r="N107" s="21">
        <v>527261.15399405209</v>
      </c>
      <c r="O107" s="17">
        <v>5253828.9940182371</v>
      </c>
      <c r="P107" s="2" t="s">
        <v>133</v>
      </c>
      <c r="Q107" s="18" t="s">
        <v>215</v>
      </c>
      <c r="R107" s="18"/>
      <c r="S107" s="2" t="s">
        <v>80</v>
      </c>
      <c r="T107" s="18" t="s">
        <v>37</v>
      </c>
      <c r="U107" s="18"/>
    </row>
    <row r="108" spans="1:21" x14ac:dyDescent="0.2">
      <c r="A108" s="18" t="s">
        <v>395</v>
      </c>
      <c r="B108" s="2" t="str">
        <f t="shared" si="3"/>
        <v>PY</v>
      </c>
      <c r="C108" s="18">
        <v>17</v>
      </c>
      <c r="D108" s="3" t="str">
        <f t="shared" si="4"/>
        <v>HO-PY-17</v>
      </c>
      <c r="E108" s="17" t="s">
        <v>445</v>
      </c>
      <c r="F108" s="17" t="s">
        <v>29</v>
      </c>
      <c r="G108" s="2" t="str">
        <f t="shared" si="5"/>
        <v>Hobart, New Market, party</v>
      </c>
      <c r="H108" s="17" t="s">
        <v>50</v>
      </c>
      <c r="I108" s="17" t="s">
        <v>31</v>
      </c>
      <c r="J108" s="19" t="s">
        <v>407</v>
      </c>
      <c r="K108" s="22"/>
      <c r="L108" s="19" t="s">
        <v>407</v>
      </c>
      <c r="M108" s="18"/>
      <c r="N108" s="21">
        <v>527099.67539011338</v>
      </c>
      <c r="O108" s="17">
        <v>5252375.4735503327</v>
      </c>
      <c r="P108" s="2" t="s">
        <v>133</v>
      </c>
      <c r="Q108" s="18" t="s">
        <v>446</v>
      </c>
      <c r="R108" s="18"/>
      <c r="S108" s="2" t="s">
        <v>447</v>
      </c>
      <c r="T108" s="18" t="s">
        <v>37</v>
      </c>
      <c r="U108" s="18" t="s">
        <v>448</v>
      </c>
    </row>
    <row r="109" spans="1:21" x14ac:dyDescent="0.2">
      <c r="A109" s="18" t="s">
        <v>395</v>
      </c>
      <c r="B109" s="2" t="str">
        <f t="shared" si="3"/>
        <v>PY</v>
      </c>
      <c r="C109" s="18">
        <v>11</v>
      </c>
      <c r="D109" s="3" t="str">
        <f t="shared" si="4"/>
        <v>HO-PY-11</v>
      </c>
      <c r="E109" s="17" t="s">
        <v>449</v>
      </c>
      <c r="F109" s="17" t="s">
        <v>29</v>
      </c>
      <c r="G109" s="2" t="str">
        <f t="shared" si="5"/>
        <v>Hobart, New Wharf, party</v>
      </c>
      <c r="H109" s="18" t="s">
        <v>30</v>
      </c>
      <c r="I109" s="18" t="s">
        <v>31</v>
      </c>
      <c r="J109" s="19" t="s">
        <v>173</v>
      </c>
      <c r="K109" s="22"/>
      <c r="L109" s="19" t="s">
        <v>53</v>
      </c>
      <c r="M109" s="18"/>
      <c r="N109" s="21">
        <v>527272.23168192187</v>
      </c>
      <c r="O109" s="17">
        <v>5251781.7520870334</v>
      </c>
      <c r="P109" s="2" t="s">
        <v>54</v>
      </c>
      <c r="Q109" s="18" t="s">
        <v>450</v>
      </c>
      <c r="R109" s="18" t="s">
        <v>451</v>
      </c>
      <c r="S109" s="2" t="s">
        <v>452</v>
      </c>
      <c r="T109" s="18" t="s">
        <v>37</v>
      </c>
      <c r="U109" s="18" t="s">
        <v>453</v>
      </c>
    </row>
    <row r="110" spans="1:21" ht="24" x14ac:dyDescent="0.2">
      <c r="A110" s="18" t="s">
        <v>395</v>
      </c>
      <c r="B110" s="2" t="str">
        <f t="shared" si="3"/>
        <v>CG</v>
      </c>
      <c r="C110" s="18">
        <v>1</v>
      </c>
      <c r="D110" s="3" t="str">
        <f t="shared" si="4"/>
        <v>HO-CG-1</v>
      </c>
      <c r="E110" s="17" t="s">
        <v>454</v>
      </c>
      <c r="F110" s="17" t="s">
        <v>154</v>
      </c>
      <c r="G110" s="2" t="str">
        <f t="shared" si="5"/>
        <v>Hobart, No. 1, chain gang</v>
      </c>
      <c r="H110" s="17" t="s">
        <v>30</v>
      </c>
      <c r="I110" s="17" t="s">
        <v>31</v>
      </c>
      <c r="J110" s="19" t="s">
        <v>84</v>
      </c>
      <c r="K110" s="22"/>
      <c r="L110" s="19" t="s">
        <v>32</v>
      </c>
      <c r="M110" s="18"/>
      <c r="N110" s="21">
        <v>527427.74537700776</v>
      </c>
      <c r="O110" s="17">
        <v>5251772.3786588367</v>
      </c>
      <c r="P110" s="2" t="s">
        <v>54</v>
      </c>
      <c r="Q110" s="24" t="s">
        <v>435</v>
      </c>
      <c r="R110" s="18" t="s">
        <v>455</v>
      </c>
      <c r="S110" s="2" t="s">
        <v>456</v>
      </c>
      <c r="T110" s="18" t="s">
        <v>37</v>
      </c>
      <c r="U110" s="18" t="s">
        <v>437</v>
      </c>
    </row>
    <row r="111" spans="1:21" ht="24" x14ac:dyDescent="0.2">
      <c r="A111" s="18" t="s">
        <v>395</v>
      </c>
      <c r="B111" s="2" t="str">
        <f t="shared" si="3"/>
        <v>CG</v>
      </c>
      <c r="C111" s="18">
        <v>2</v>
      </c>
      <c r="D111" s="3" t="str">
        <f t="shared" si="4"/>
        <v>HO-CG-2</v>
      </c>
      <c r="E111" s="17" t="s">
        <v>457</v>
      </c>
      <c r="F111" s="17" t="s">
        <v>154</v>
      </c>
      <c r="G111" s="2" t="str">
        <f t="shared" si="5"/>
        <v>Hobart, No. 2, chain gang</v>
      </c>
      <c r="H111" s="17" t="s">
        <v>30</v>
      </c>
      <c r="I111" s="17" t="s">
        <v>31</v>
      </c>
      <c r="J111" s="19" t="s">
        <v>84</v>
      </c>
      <c r="K111" s="22"/>
      <c r="L111" s="19" t="s">
        <v>151</v>
      </c>
      <c r="M111" s="18"/>
      <c r="N111" s="21">
        <v>527427.74537700776</v>
      </c>
      <c r="O111" s="17">
        <v>5251772.3786588367</v>
      </c>
      <c r="P111" s="2" t="s">
        <v>54</v>
      </c>
      <c r="Q111" s="24" t="s">
        <v>435</v>
      </c>
      <c r="R111" s="18" t="s">
        <v>458</v>
      </c>
      <c r="S111" s="2" t="s">
        <v>456</v>
      </c>
      <c r="T111" s="18" t="s">
        <v>37</v>
      </c>
      <c r="U111" s="18" t="s">
        <v>437</v>
      </c>
    </row>
    <row r="112" spans="1:21" x14ac:dyDescent="0.2">
      <c r="A112" s="18" t="s">
        <v>395</v>
      </c>
      <c r="B112" s="2" t="str">
        <f t="shared" si="3"/>
        <v>NU</v>
      </c>
      <c r="C112" s="18">
        <v>3</v>
      </c>
      <c r="D112" s="3" t="str">
        <f t="shared" si="4"/>
        <v>HO-NU-3</v>
      </c>
      <c r="E112" s="17" t="s">
        <v>459</v>
      </c>
      <c r="F112" s="17" t="s">
        <v>406</v>
      </c>
      <c r="G112" s="2" t="str">
        <f t="shared" si="5"/>
        <v>Hobart, Liverpool Street, nursery</v>
      </c>
      <c r="H112" s="18" t="s">
        <v>50</v>
      </c>
      <c r="I112" s="17" t="s">
        <v>31</v>
      </c>
      <c r="J112" s="19" t="s">
        <v>96</v>
      </c>
      <c r="K112" s="22"/>
      <c r="L112" s="19" t="s">
        <v>76</v>
      </c>
      <c r="M112" s="18"/>
      <c r="N112" s="21">
        <v>526876.6</v>
      </c>
      <c r="O112" s="17">
        <v>5252536.8</v>
      </c>
      <c r="P112" s="2" t="s">
        <v>54</v>
      </c>
      <c r="Q112" s="24" t="s">
        <v>460</v>
      </c>
      <c r="R112" s="18"/>
      <c r="S112" s="2" t="s">
        <v>80</v>
      </c>
      <c r="T112" s="18" t="s">
        <v>37</v>
      </c>
      <c r="U112" s="18"/>
    </row>
    <row r="113" spans="1:21" x14ac:dyDescent="0.2">
      <c r="A113" s="18" t="s">
        <v>395</v>
      </c>
      <c r="B113" s="2" t="str">
        <f t="shared" si="3"/>
        <v>HD</v>
      </c>
      <c r="C113" s="18">
        <v>2</v>
      </c>
      <c r="D113" s="3" t="str">
        <f t="shared" si="4"/>
        <v>HO-HD-2</v>
      </c>
      <c r="E113" s="17" t="s">
        <v>459</v>
      </c>
      <c r="F113" s="17" t="s">
        <v>89</v>
      </c>
      <c r="G113" s="2" t="str">
        <f t="shared" si="5"/>
        <v>Hobart, Liverpool Street, hiring depot</v>
      </c>
      <c r="H113" s="18" t="s">
        <v>50</v>
      </c>
      <c r="I113" s="17" t="s">
        <v>31</v>
      </c>
      <c r="J113" s="19" t="s">
        <v>77</v>
      </c>
      <c r="K113" s="22"/>
      <c r="L113" s="19" t="s">
        <v>77</v>
      </c>
      <c r="M113" s="18"/>
      <c r="N113" s="21">
        <v>526876.6</v>
      </c>
      <c r="O113" s="17">
        <v>5252536.8</v>
      </c>
      <c r="P113" s="2" t="s">
        <v>54</v>
      </c>
      <c r="Q113" s="24" t="s">
        <v>461</v>
      </c>
      <c r="R113" s="18"/>
      <c r="S113" s="2" t="s">
        <v>80</v>
      </c>
      <c r="T113" s="18" t="s">
        <v>462</v>
      </c>
      <c r="U113" s="18"/>
    </row>
    <row r="114" spans="1:21" x14ac:dyDescent="0.2">
      <c r="A114" s="18" t="s">
        <v>395</v>
      </c>
      <c r="B114" s="2" t="str">
        <f t="shared" si="3"/>
        <v>PS</v>
      </c>
      <c r="C114" s="18">
        <v>1</v>
      </c>
      <c r="D114" s="3" t="str">
        <f t="shared" si="4"/>
        <v>HO-PS-1</v>
      </c>
      <c r="E114" s="17" t="s">
        <v>463</v>
      </c>
      <c r="F114" s="17" t="s">
        <v>49</v>
      </c>
      <c r="G114" s="2" t="str">
        <f t="shared" si="5"/>
        <v>Hobart, Old Wharf, probation station</v>
      </c>
      <c r="H114" s="18" t="s">
        <v>50</v>
      </c>
      <c r="I114" s="17" t="s">
        <v>31</v>
      </c>
      <c r="J114" s="19" t="s">
        <v>111</v>
      </c>
      <c r="K114" s="22"/>
      <c r="L114" s="19" t="s">
        <v>240</v>
      </c>
      <c r="M114" s="18"/>
      <c r="N114" s="21">
        <v>527489.50670000003</v>
      </c>
      <c r="O114" s="17">
        <v>5252202.148</v>
      </c>
      <c r="P114" s="2" t="s">
        <v>54</v>
      </c>
      <c r="Q114" s="18"/>
      <c r="R114" s="18"/>
      <c r="S114" s="21" t="s">
        <v>217</v>
      </c>
      <c r="T114" s="18" t="s">
        <v>104</v>
      </c>
      <c r="U114" s="18"/>
    </row>
    <row r="115" spans="1:21" x14ac:dyDescent="0.2">
      <c r="A115" s="18" t="s">
        <v>395</v>
      </c>
      <c r="B115" s="2" t="str">
        <f t="shared" si="3"/>
        <v>PY</v>
      </c>
      <c r="C115" s="18">
        <v>14</v>
      </c>
      <c r="D115" s="3" t="str">
        <f t="shared" si="4"/>
        <v>HO-PY-14</v>
      </c>
      <c r="E115" s="17" t="s">
        <v>464</v>
      </c>
      <c r="F115" s="17" t="s">
        <v>29</v>
      </c>
      <c r="G115" s="2" t="str">
        <f t="shared" si="5"/>
        <v>Hobart, Ordnance Stores, party</v>
      </c>
      <c r="H115" s="17" t="s">
        <v>465</v>
      </c>
      <c r="I115" s="17" t="s">
        <v>51</v>
      </c>
      <c r="J115" s="19" t="s">
        <v>52</v>
      </c>
      <c r="K115" s="22"/>
      <c r="L115" s="19" t="s">
        <v>277</v>
      </c>
      <c r="M115" s="18"/>
      <c r="N115" s="21">
        <v>527471.41703110631</v>
      </c>
      <c r="O115" s="17">
        <v>5251718.2684142487</v>
      </c>
      <c r="P115" s="2" t="s">
        <v>133</v>
      </c>
      <c r="Q115" s="18" t="s">
        <v>215</v>
      </c>
      <c r="R115" s="18"/>
      <c r="S115" s="2" t="s">
        <v>80</v>
      </c>
      <c r="T115" s="18" t="s">
        <v>37</v>
      </c>
      <c r="U115" s="18"/>
    </row>
    <row r="116" spans="1:21" x14ac:dyDescent="0.2">
      <c r="A116" s="18" t="s">
        <v>395</v>
      </c>
      <c r="B116" s="2" t="str">
        <f t="shared" si="3"/>
        <v>PY</v>
      </c>
      <c r="C116" s="18">
        <v>12</v>
      </c>
      <c r="D116" s="3" t="str">
        <f t="shared" si="4"/>
        <v>HO-PY-12</v>
      </c>
      <c r="E116" s="17" t="s">
        <v>466</v>
      </c>
      <c r="F116" s="17" t="s">
        <v>29</v>
      </c>
      <c r="G116" s="2" t="str">
        <f t="shared" si="5"/>
        <v>Hobart, paddock, party</v>
      </c>
      <c r="H116" s="18" t="s">
        <v>122</v>
      </c>
      <c r="I116" s="17" t="s">
        <v>31</v>
      </c>
      <c r="J116" s="19" t="s">
        <v>159</v>
      </c>
      <c r="K116" s="22"/>
      <c r="L116" s="19" t="s">
        <v>52</v>
      </c>
      <c r="M116" s="18"/>
      <c r="N116" s="21">
        <v>527014.56892273389</v>
      </c>
      <c r="O116" s="17">
        <v>5253327.6221259311</v>
      </c>
      <c r="P116" s="2" t="s">
        <v>33</v>
      </c>
      <c r="Q116" s="18" t="s">
        <v>467</v>
      </c>
      <c r="R116" s="18" t="s">
        <v>468</v>
      </c>
      <c r="S116" s="2" t="s">
        <v>469</v>
      </c>
      <c r="T116" s="18" t="s">
        <v>37</v>
      </c>
      <c r="U116" s="18"/>
    </row>
    <row r="117" spans="1:21" x14ac:dyDescent="0.2">
      <c r="A117" s="18" t="s">
        <v>395</v>
      </c>
      <c r="B117" s="2" t="str">
        <f t="shared" si="3"/>
        <v>PY</v>
      </c>
      <c r="C117" s="18">
        <v>8</v>
      </c>
      <c r="D117" s="3" t="str">
        <f t="shared" si="4"/>
        <v>HO-PY-8</v>
      </c>
      <c r="E117" s="17" t="s">
        <v>470</v>
      </c>
      <c r="F117" s="17" t="s">
        <v>29</v>
      </c>
      <c r="G117" s="2" t="str">
        <f t="shared" si="5"/>
        <v>Hobart, prisoners' barracks garden, party</v>
      </c>
      <c r="H117" s="17" t="s">
        <v>50</v>
      </c>
      <c r="I117" s="17" t="s">
        <v>51</v>
      </c>
      <c r="J117" s="19" t="s">
        <v>96</v>
      </c>
      <c r="K117" s="22"/>
      <c r="L117" s="19" t="s">
        <v>408</v>
      </c>
      <c r="M117" s="18"/>
      <c r="N117" s="21">
        <v>526774.53272884618</v>
      </c>
      <c r="O117" s="17">
        <v>5252688.9477667324</v>
      </c>
      <c r="P117" s="2" t="s">
        <v>33</v>
      </c>
      <c r="Q117" s="18" t="s">
        <v>471</v>
      </c>
      <c r="R117" s="18" t="s">
        <v>472</v>
      </c>
      <c r="S117" s="2" t="s">
        <v>80</v>
      </c>
      <c r="T117" s="18" t="s">
        <v>37</v>
      </c>
      <c r="U117" s="18"/>
    </row>
    <row r="118" spans="1:21" x14ac:dyDescent="0.2">
      <c r="A118" s="18" t="s">
        <v>395</v>
      </c>
      <c r="B118" s="2" t="str">
        <f t="shared" si="3"/>
        <v>PY</v>
      </c>
      <c r="C118" s="18">
        <v>7</v>
      </c>
      <c r="D118" s="3" t="str">
        <f t="shared" si="4"/>
        <v>HO-PY-7</v>
      </c>
      <c r="E118" s="17" t="s">
        <v>473</v>
      </c>
      <c r="F118" s="17" t="s">
        <v>29</v>
      </c>
      <c r="G118" s="2" t="str">
        <f t="shared" si="5"/>
        <v>Hobart, Royal Engineers' Yard, party</v>
      </c>
      <c r="H118" s="17" t="s">
        <v>465</v>
      </c>
      <c r="I118" s="17" t="s">
        <v>51</v>
      </c>
      <c r="J118" s="19" t="s">
        <v>237</v>
      </c>
      <c r="K118" s="22"/>
      <c r="L118" s="19" t="s">
        <v>474</v>
      </c>
      <c r="M118" s="18"/>
      <c r="N118" s="21">
        <v>527404.41832274373</v>
      </c>
      <c r="O118" s="17">
        <v>5252511.9208403388</v>
      </c>
      <c r="P118" s="2" t="s">
        <v>54</v>
      </c>
      <c r="Q118" s="18" t="s">
        <v>215</v>
      </c>
      <c r="R118" s="18" t="s">
        <v>475</v>
      </c>
      <c r="S118" s="2" t="s">
        <v>440</v>
      </c>
      <c r="T118" s="18" t="s">
        <v>37</v>
      </c>
      <c r="U118" s="18"/>
    </row>
    <row r="119" spans="1:21" x14ac:dyDescent="0.2">
      <c r="A119" s="18" t="s">
        <v>395</v>
      </c>
      <c r="B119" s="2" t="str">
        <f t="shared" si="3"/>
        <v>PY</v>
      </c>
      <c r="C119" s="18">
        <v>2</v>
      </c>
      <c r="D119" s="3" t="str">
        <f t="shared" si="4"/>
        <v>HO-PY-2</v>
      </c>
      <c r="E119" s="17" t="s">
        <v>476</v>
      </c>
      <c r="F119" s="17" t="s">
        <v>29</v>
      </c>
      <c r="G119" s="2" t="str">
        <f t="shared" si="5"/>
        <v>Hobart, slaughterhouse, party</v>
      </c>
      <c r="H119" s="18" t="s">
        <v>122</v>
      </c>
      <c r="I119" s="17" t="s">
        <v>31</v>
      </c>
      <c r="J119" s="19" t="s">
        <v>477</v>
      </c>
      <c r="K119" s="22"/>
      <c r="L119" s="19" t="s">
        <v>408</v>
      </c>
      <c r="M119" s="18"/>
      <c r="N119" s="21">
        <v>527267.43845159293</v>
      </c>
      <c r="O119" s="17">
        <v>5252555.3794619804</v>
      </c>
      <c r="P119" s="2" t="s">
        <v>33</v>
      </c>
      <c r="Q119" s="18" t="s">
        <v>478</v>
      </c>
      <c r="R119" s="18" t="s">
        <v>479</v>
      </c>
      <c r="S119" s="2" t="s">
        <v>480</v>
      </c>
      <c r="T119" s="18" t="s">
        <v>37</v>
      </c>
      <c r="U119" s="18"/>
    </row>
    <row r="120" spans="1:21" x14ac:dyDescent="0.2">
      <c r="A120" s="18" t="s">
        <v>395</v>
      </c>
      <c r="B120" s="2" t="str">
        <f t="shared" si="3"/>
        <v>PY</v>
      </c>
      <c r="C120" s="18">
        <v>13</v>
      </c>
      <c r="D120" s="3" t="str">
        <f t="shared" si="4"/>
        <v>HO-PY-13</v>
      </c>
      <c r="E120" s="17" t="s">
        <v>481</v>
      </c>
      <c r="F120" s="17" t="s">
        <v>29</v>
      </c>
      <c r="G120" s="2" t="str">
        <f t="shared" si="5"/>
        <v>Hobart, St. George's church, party</v>
      </c>
      <c r="H120" s="18" t="s">
        <v>122</v>
      </c>
      <c r="I120" s="17" t="s">
        <v>31</v>
      </c>
      <c r="J120" s="19" t="s">
        <v>159</v>
      </c>
      <c r="K120" s="22"/>
      <c r="L120" s="19" t="s">
        <v>91</v>
      </c>
      <c r="M120" s="18"/>
      <c r="N120" s="21">
        <v>527123.74805798288</v>
      </c>
      <c r="O120" s="17">
        <v>5251186.0068153879</v>
      </c>
      <c r="P120" s="2" t="s">
        <v>133</v>
      </c>
      <c r="Q120" s="18" t="s">
        <v>215</v>
      </c>
      <c r="R120" s="18"/>
      <c r="S120" s="2" t="s">
        <v>80</v>
      </c>
      <c r="T120" s="18" t="s">
        <v>37</v>
      </c>
      <c r="U120" s="18"/>
    </row>
    <row r="121" spans="1:21" x14ac:dyDescent="0.2">
      <c r="A121" s="18" t="s">
        <v>395</v>
      </c>
      <c r="B121" s="2" t="str">
        <f t="shared" si="3"/>
        <v>PY</v>
      </c>
      <c r="C121" s="18">
        <v>10</v>
      </c>
      <c r="D121" s="3" t="str">
        <f t="shared" si="4"/>
        <v>HO-PY-10</v>
      </c>
      <c r="E121" s="17" t="s">
        <v>482</v>
      </c>
      <c r="F121" s="17" t="s">
        <v>29</v>
      </c>
      <c r="G121" s="2" t="str">
        <f t="shared" si="5"/>
        <v>Hobart, Town Surveyor's, party</v>
      </c>
      <c r="H121" s="18" t="s">
        <v>122</v>
      </c>
      <c r="I121" s="17" t="s">
        <v>31</v>
      </c>
      <c r="J121" s="19" t="s">
        <v>155</v>
      </c>
      <c r="K121" s="22"/>
      <c r="L121" s="19" t="s">
        <v>407</v>
      </c>
      <c r="M121" s="18"/>
      <c r="N121" s="21">
        <v>526860.65297109075</v>
      </c>
      <c r="O121" s="17">
        <v>5252222.8357934467</v>
      </c>
      <c r="P121" s="2" t="s">
        <v>33</v>
      </c>
      <c r="Q121" s="18" t="s">
        <v>483</v>
      </c>
      <c r="R121" s="18" t="s">
        <v>484</v>
      </c>
      <c r="S121" s="2" t="s">
        <v>80</v>
      </c>
      <c r="T121" s="18" t="s">
        <v>37</v>
      </c>
      <c r="U121" s="18"/>
    </row>
    <row r="122" spans="1:21" x14ac:dyDescent="0.2">
      <c r="A122" s="18" t="s">
        <v>395</v>
      </c>
      <c r="B122" s="2" t="str">
        <f t="shared" si="3"/>
        <v>PW</v>
      </c>
      <c r="C122" s="18">
        <v>2</v>
      </c>
      <c r="D122" s="3" t="str">
        <f t="shared" si="4"/>
        <v>HO-PW-2</v>
      </c>
      <c r="E122" s="17" t="s">
        <v>485</v>
      </c>
      <c r="F122" s="17" t="s">
        <v>121</v>
      </c>
      <c r="G122" s="2" t="str">
        <f t="shared" si="5"/>
        <v>Hobart, water works, public works</v>
      </c>
      <c r="H122" s="18" t="s">
        <v>122</v>
      </c>
      <c r="I122" s="17" t="s">
        <v>31</v>
      </c>
      <c r="J122" s="19" t="s">
        <v>173</v>
      </c>
      <c r="K122" s="22"/>
      <c r="L122" s="19" t="s">
        <v>277</v>
      </c>
      <c r="M122" s="18"/>
      <c r="N122" s="21">
        <v>520083.0252873124</v>
      </c>
      <c r="O122" s="17">
        <v>5248568.3704751432</v>
      </c>
      <c r="P122" s="2" t="s">
        <v>33</v>
      </c>
      <c r="Q122" s="18" t="s">
        <v>486</v>
      </c>
      <c r="R122" s="18"/>
      <c r="S122" s="2" t="s">
        <v>487</v>
      </c>
      <c r="T122" s="18" t="s">
        <v>37</v>
      </c>
      <c r="U122" s="18"/>
    </row>
    <row r="123" spans="1:21" x14ac:dyDescent="0.2">
      <c r="A123" s="18" t="s">
        <v>1110</v>
      </c>
      <c r="B123" s="2" t="str">
        <f t="shared" si="3"/>
        <v>PY</v>
      </c>
      <c r="C123" s="18">
        <v>1</v>
      </c>
      <c r="D123" s="3" t="str">
        <f t="shared" si="4"/>
        <v>HI-PY-1</v>
      </c>
      <c r="E123" s="17" t="s">
        <v>1111</v>
      </c>
      <c r="F123" s="17" t="s">
        <v>29</v>
      </c>
      <c r="G123" s="2" t="str">
        <f t="shared" si="5"/>
        <v>Hog Island, party</v>
      </c>
      <c r="H123" s="18" t="s">
        <v>50</v>
      </c>
      <c r="I123" s="17" t="s">
        <v>51</v>
      </c>
      <c r="J123" s="19" t="s">
        <v>159</v>
      </c>
      <c r="K123" s="22"/>
      <c r="L123" s="19" t="s">
        <v>52</v>
      </c>
      <c r="M123" s="20" t="s">
        <v>897</v>
      </c>
      <c r="N123" s="21">
        <v>553617</v>
      </c>
      <c r="O123" s="17">
        <v>5245402.7</v>
      </c>
      <c r="P123" s="2" t="s">
        <v>133</v>
      </c>
      <c r="Q123" s="18" t="s">
        <v>1104</v>
      </c>
      <c r="R123" s="18" t="s">
        <v>1112</v>
      </c>
      <c r="S123" s="2" t="s">
        <v>1113</v>
      </c>
      <c r="T123" s="18" t="s">
        <v>37</v>
      </c>
      <c r="U123" s="18"/>
    </row>
    <row r="124" spans="1:21" x14ac:dyDescent="0.2">
      <c r="A124" s="18" t="s">
        <v>1114</v>
      </c>
      <c r="B124" s="2" t="str">
        <f t="shared" si="3"/>
        <v>PY</v>
      </c>
      <c r="C124" s="18">
        <v>1</v>
      </c>
      <c r="D124" s="3" t="str">
        <f t="shared" si="4"/>
        <v>HP-PY-1</v>
      </c>
      <c r="E124" s="17" t="s">
        <v>1115</v>
      </c>
      <c r="F124" s="17" t="s">
        <v>29</v>
      </c>
      <c r="G124" s="2" t="str">
        <f t="shared" si="5"/>
        <v>Hope Island, party</v>
      </c>
      <c r="H124" s="18" t="s">
        <v>50</v>
      </c>
      <c r="I124" s="17" t="s">
        <v>51</v>
      </c>
      <c r="J124" s="19" t="s">
        <v>52</v>
      </c>
      <c r="K124" s="18"/>
      <c r="L124" s="4" t="s">
        <v>111</v>
      </c>
      <c r="M124" s="18"/>
      <c r="N124" s="21">
        <v>503612</v>
      </c>
      <c r="O124" s="17">
        <v>5201894</v>
      </c>
      <c r="P124" s="2" t="s">
        <v>133</v>
      </c>
      <c r="Q124" s="18" t="s">
        <v>1116</v>
      </c>
      <c r="R124" s="18" t="s">
        <v>1117</v>
      </c>
      <c r="S124" s="2" t="s">
        <v>1118</v>
      </c>
      <c r="T124" s="18" t="s">
        <v>37</v>
      </c>
      <c r="U124" s="18"/>
    </row>
    <row r="125" spans="1:21" x14ac:dyDescent="0.2">
      <c r="A125" s="18" t="s">
        <v>488</v>
      </c>
      <c r="B125" s="2" t="str">
        <f t="shared" si="3"/>
        <v>PS</v>
      </c>
      <c r="C125" s="18">
        <v>1</v>
      </c>
      <c r="D125" s="3" t="str">
        <f t="shared" si="4"/>
        <v>HU-PS-1</v>
      </c>
      <c r="E125" s="17" t="s">
        <v>489</v>
      </c>
      <c r="F125" s="17" t="s">
        <v>49</v>
      </c>
      <c r="G125" s="2" t="str">
        <f t="shared" si="5"/>
        <v>Huon Island, probation station</v>
      </c>
      <c r="H125" s="18" t="s">
        <v>50</v>
      </c>
      <c r="I125" s="17" t="s">
        <v>51</v>
      </c>
      <c r="J125" s="19" t="s">
        <v>139</v>
      </c>
      <c r="K125" s="22"/>
      <c r="L125" s="19" t="s">
        <v>139</v>
      </c>
      <c r="M125" s="18"/>
      <c r="N125" s="21">
        <v>511900.66156874388</v>
      </c>
      <c r="O125" s="17">
        <v>5207235.4932270627</v>
      </c>
      <c r="P125" s="2" t="s">
        <v>54</v>
      </c>
      <c r="Q125" s="18" t="s">
        <v>490</v>
      </c>
      <c r="R125" s="18" t="s">
        <v>491</v>
      </c>
      <c r="S125" s="21" t="s">
        <v>492</v>
      </c>
      <c r="T125" s="18" t="s">
        <v>104</v>
      </c>
      <c r="U125" s="18"/>
    </row>
    <row r="126" spans="1:21" ht="15" x14ac:dyDescent="0.25">
      <c r="A126" s="18" t="s">
        <v>493</v>
      </c>
      <c r="B126" s="2" t="str">
        <f t="shared" si="3"/>
        <v>PY</v>
      </c>
      <c r="C126" s="18">
        <v>1</v>
      </c>
      <c r="D126" s="3" t="str">
        <f t="shared" si="4"/>
        <v>HR-PY-1</v>
      </c>
      <c r="E126" s="17" t="s">
        <v>494</v>
      </c>
      <c r="F126" s="17" t="s">
        <v>29</v>
      </c>
      <c r="G126" s="2" t="str">
        <f t="shared" si="5"/>
        <v>Huon River, party</v>
      </c>
      <c r="H126" s="18" t="s">
        <v>50</v>
      </c>
      <c r="I126" s="17" t="s">
        <v>51</v>
      </c>
      <c r="J126" s="19" t="s">
        <v>32</v>
      </c>
      <c r="K126" s="22"/>
      <c r="L126" s="19" t="s">
        <v>32</v>
      </c>
      <c r="M126" s="18"/>
      <c r="N126" s="21">
        <v>503878.8</v>
      </c>
      <c r="O126" s="17">
        <v>5235549.5</v>
      </c>
      <c r="P126" s="2" t="s">
        <v>54</v>
      </c>
      <c r="Q126" s="18" t="s">
        <v>495</v>
      </c>
      <c r="R126" s="18"/>
      <c r="S126" s="26" t="s">
        <v>496</v>
      </c>
      <c r="T126" s="18" t="s">
        <v>104</v>
      </c>
      <c r="U126" s="27" t="s">
        <v>497</v>
      </c>
    </row>
    <row r="127" spans="1:21" x14ac:dyDescent="0.2">
      <c r="A127" s="18" t="s">
        <v>500</v>
      </c>
      <c r="B127" s="2" t="str">
        <f t="shared" si="3"/>
        <v>HC</v>
      </c>
      <c r="C127" s="18">
        <v>1</v>
      </c>
      <c r="D127" s="3" t="str">
        <f t="shared" si="4"/>
        <v>IB-HC-1</v>
      </c>
      <c r="E127" s="17" t="s">
        <v>501</v>
      </c>
      <c r="F127" s="17" t="s">
        <v>502</v>
      </c>
      <c r="G127" s="2" t="str">
        <f t="shared" si="5"/>
        <v>Impression Bay, House of Correction</v>
      </c>
      <c r="H127" s="17" t="s">
        <v>50</v>
      </c>
      <c r="I127" s="17" t="s">
        <v>51</v>
      </c>
      <c r="J127" s="19" t="s">
        <v>240</v>
      </c>
      <c r="K127" s="22"/>
      <c r="L127" s="19" t="s">
        <v>204</v>
      </c>
      <c r="M127" s="18"/>
      <c r="N127" s="21">
        <v>562825.98640000005</v>
      </c>
      <c r="O127" s="17">
        <v>5232783.0779999997</v>
      </c>
      <c r="P127" s="2" t="s">
        <v>133</v>
      </c>
      <c r="Q127" s="18" t="s">
        <v>215</v>
      </c>
      <c r="R127" s="18"/>
      <c r="S127" s="21" t="s">
        <v>503</v>
      </c>
      <c r="T127" s="18" t="s">
        <v>104</v>
      </c>
      <c r="U127" s="18"/>
    </row>
    <row r="128" spans="1:21" x14ac:dyDescent="0.2">
      <c r="A128" s="18" t="s">
        <v>500</v>
      </c>
      <c r="B128" s="2" t="str">
        <f t="shared" si="3"/>
        <v>ID</v>
      </c>
      <c r="C128" s="18">
        <v>1</v>
      </c>
      <c r="D128" s="3" t="str">
        <f t="shared" si="4"/>
        <v>IB-ID-1</v>
      </c>
      <c r="E128" s="17" t="s">
        <v>501</v>
      </c>
      <c r="F128" s="17" t="s">
        <v>504</v>
      </c>
      <c r="G128" s="2" t="str">
        <f t="shared" si="5"/>
        <v>Impression Bay, invalid depot</v>
      </c>
      <c r="H128" s="17" t="s">
        <v>50</v>
      </c>
      <c r="I128" s="17" t="s">
        <v>51</v>
      </c>
      <c r="J128" s="19" t="s">
        <v>91</v>
      </c>
      <c r="K128" s="22"/>
      <c r="L128" s="19" t="s">
        <v>91</v>
      </c>
      <c r="M128" s="18"/>
      <c r="N128" s="21">
        <v>562825.98640000005</v>
      </c>
      <c r="O128" s="17">
        <v>5232783.0779999997</v>
      </c>
      <c r="P128" s="2" t="s">
        <v>133</v>
      </c>
      <c r="Q128" s="18" t="s">
        <v>215</v>
      </c>
      <c r="R128" s="18"/>
      <c r="S128" s="21" t="s">
        <v>503</v>
      </c>
      <c r="T128" s="18" t="s">
        <v>104</v>
      </c>
      <c r="U128" s="18"/>
    </row>
    <row r="129" spans="1:21" x14ac:dyDescent="0.2">
      <c r="A129" s="18" t="s">
        <v>500</v>
      </c>
      <c r="B129" s="2" t="str">
        <f t="shared" si="3"/>
        <v>ID</v>
      </c>
      <c r="C129" s="18">
        <v>2</v>
      </c>
      <c r="D129" s="3" t="str">
        <f t="shared" si="4"/>
        <v>IB-ID-2</v>
      </c>
      <c r="E129" s="17" t="s">
        <v>501</v>
      </c>
      <c r="F129" s="17" t="s">
        <v>504</v>
      </c>
      <c r="G129" s="2" t="str">
        <f t="shared" si="5"/>
        <v>Impression Bay, invalid depot</v>
      </c>
      <c r="H129" s="18" t="s">
        <v>50</v>
      </c>
      <c r="I129" s="17" t="s">
        <v>51</v>
      </c>
      <c r="J129" s="19" t="s">
        <v>111</v>
      </c>
      <c r="K129" s="22"/>
      <c r="L129" s="19" t="s">
        <v>181</v>
      </c>
      <c r="M129" s="18"/>
      <c r="N129" s="21">
        <v>562825.98640000005</v>
      </c>
      <c r="O129" s="17">
        <v>5232783.0779999997</v>
      </c>
      <c r="P129" s="2" t="s">
        <v>133</v>
      </c>
      <c r="Q129" s="18" t="s">
        <v>215</v>
      </c>
      <c r="R129" s="18"/>
      <c r="S129" s="21" t="s">
        <v>503</v>
      </c>
      <c r="T129" s="18" t="s">
        <v>104</v>
      </c>
      <c r="U129" s="18"/>
    </row>
    <row r="130" spans="1:21" x14ac:dyDescent="0.2">
      <c r="A130" s="18" t="s">
        <v>500</v>
      </c>
      <c r="B130" s="2" t="str">
        <f t="shared" si="3"/>
        <v>PS</v>
      </c>
      <c r="C130" s="18">
        <v>1</v>
      </c>
      <c r="D130" s="3" t="str">
        <f t="shared" si="4"/>
        <v>IB-PS-1</v>
      </c>
      <c r="E130" s="17" t="s">
        <v>501</v>
      </c>
      <c r="F130" s="17" t="s">
        <v>49</v>
      </c>
      <c r="G130" s="2" t="str">
        <f t="shared" si="5"/>
        <v>Impression Bay, probation station</v>
      </c>
      <c r="H130" s="17" t="s">
        <v>50</v>
      </c>
      <c r="I130" s="17" t="s">
        <v>51</v>
      </c>
      <c r="J130" s="19" t="s">
        <v>159</v>
      </c>
      <c r="K130" s="22"/>
      <c r="L130" s="19" t="s">
        <v>97</v>
      </c>
      <c r="M130" s="18"/>
      <c r="N130" s="21">
        <v>562825.98640000005</v>
      </c>
      <c r="O130" s="17">
        <v>5232783.0779999997</v>
      </c>
      <c r="P130" s="2" t="s">
        <v>133</v>
      </c>
      <c r="Q130" s="18" t="s">
        <v>215</v>
      </c>
      <c r="R130" s="18"/>
      <c r="S130" s="21" t="s">
        <v>503</v>
      </c>
      <c r="T130" s="18" t="s">
        <v>104</v>
      </c>
      <c r="U130" s="18"/>
    </row>
    <row r="131" spans="1:21" x14ac:dyDescent="0.2">
      <c r="A131" s="18" t="s">
        <v>500</v>
      </c>
      <c r="B131" s="2" t="str">
        <f t="shared" si="3"/>
        <v>PS</v>
      </c>
      <c r="C131" s="18">
        <v>2</v>
      </c>
      <c r="D131" s="3" t="str">
        <f t="shared" si="4"/>
        <v>IB-PS-2</v>
      </c>
      <c r="E131" s="17" t="s">
        <v>501</v>
      </c>
      <c r="F131" s="17" t="s">
        <v>49</v>
      </c>
      <c r="G131" s="2" t="str">
        <f t="shared" si="5"/>
        <v>Impression Bay, probation station</v>
      </c>
      <c r="H131" s="18" t="s">
        <v>50</v>
      </c>
      <c r="I131" s="17" t="s">
        <v>51</v>
      </c>
      <c r="J131" s="19" t="s">
        <v>139</v>
      </c>
      <c r="K131" s="22"/>
      <c r="L131" s="19" t="s">
        <v>139</v>
      </c>
      <c r="M131" s="18"/>
      <c r="N131" s="21">
        <v>562825.98640000005</v>
      </c>
      <c r="O131" s="17">
        <v>5232783.0779999997</v>
      </c>
      <c r="P131" s="2" t="s">
        <v>133</v>
      </c>
      <c r="Q131" s="18" t="s">
        <v>215</v>
      </c>
      <c r="R131" s="18"/>
      <c r="S131" s="21" t="s">
        <v>505</v>
      </c>
      <c r="T131" s="18" t="s">
        <v>104</v>
      </c>
      <c r="U131" s="18"/>
    </row>
    <row r="132" spans="1:21" x14ac:dyDescent="0.2">
      <c r="A132" s="18" t="s">
        <v>506</v>
      </c>
      <c r="B132" s="2" t="str">
        <f t="shared" si="3"/>
        <v>PY</v>
      </c>
      <c r="C132" s="18">
        <v>1</v>
      </c>
      <c r="D132" s="3" t="str">
        <f t="shared" si="4"/>
        <v>JS-PY-1</v>
      </c>
      <c r="E132" s="17" t="s">
        <v>507</v>
      </c>
      <c r="F132" s="17" t="s">
        <v>29</v>
      </c>
      <c r="G132" s="2" t="str">
        <f t="shared" si="5"/>
        <v>Jacob's Sugar Loaf, party</v>
      </c>
      <c r="H132" s="17" t="s">
        <v>30</v>
      </c>
      <c r="I132" s="17" t="s">
        <v>31</v>
      </c>
      <c r="J132" s="19" t="s">
        <v>67</v>
      </c>
      <c r="K132" s="22"/>
      <c r="L132" s="19" t="s">
        <v>68</v>
      </c>
      <c r="M132" s="18"/>
      <c r="N132" s="21">
        <v>523164.93161883461</v>
      </c>
      <c r="O132" s="17">
        <v>5353107.9564129878</v>
      </c>
      <c r="P132" s="2" t="s">
        <v>33</v>
      </c>
      <c r="Q132" s="18" t="s">
        <v>69</v>
      </c>
      <c r="R132" s="18" t="s">
        <v>508</v>
      </c>
      <c r="S132" s="2" t="s">
        <v>509</v>
      </c>
      <c r="T132" s="18" t="s">
        <v>37</v>
      </c>
      <c r="U132" s="18"/>
    </row>
    <row r="133" spans="1:21" x14ac:dyDescent="0.2">
      <c r="A133" s="18" t="s">
        <v>510</v>
      </c>
      <c r="B133" s="2" t="str">
        <f t="shared" si="3"/>
        <v>PS</v>
      </c>
      <c r="C133" s="18">
        <v>1</v>
      </c>
      <c r="D133" s="3" t="str">
        <f t="shared" si="4"/>
        <v>JE-PS-1</v>
      </c>
      <c r="E133" s="17" t="s">
        <v>511</v>
      </c>
      <c r="F133" s="17" t="s">
        <v>49</v>
      </c>
      <c r="G133" s="2" t="str">
        <f t="shared" si="5"/>
        <v>Jericho, probation station</v>
      </c>
      <c r="H133" s="17" t="s">
        <v>512</v>
      </c>
      <c r="I133" s="17" t="s">
        <v>177</v>
      </c>
      <c r="J133" s="19" t="s">
        <v>159</v>
      </c>
      <c r="K133" s="22"/>
      <c r="L133" s="19" t="s">
        <v>91</v>
      </c>
      <c r="M133" s="18"/>
      <c r="N133" s="21">
        <v>525965.91664320033</v>
      </c>
      <c r="O133" s="17">
        <v>5308344.9589279965</v>
      </c>
      <c r="P133" s="2" t="s">
        <v>133</v>
      </c>
      <c r="Q133" s="18" t="s">
        <v>513</v>
      </c>
      <c r="R133" s="18" t="s">
        <v>514</v>
      </c>
      <c r="S133" s="21" t="s">
        <v>515</v>
      </c>
      <c r="T133" s="18" t="s">
        <v>104</v>
      </c>
      <c r="U133" s="18"/>
    </row>
    <row r="134" spans="1:21" x14ac:dyDescent="0.2">
      <c r="A134" s="18" t="s">
        <v>510</v>
      </c>
      <c r="B134" s="2" t="str">
        <f t="shared" si="3"/>
        <v>RS</v>
      </c>
      <c r="C134" s="18">
        <v>1</v>
      </c>
      <c r="D134" s="3" t="str">
        <f t="shared" si="4"/>
        <v>JE-RS-1</v>
      </c>
      <c r="E134" s="17" t="s">
        <v>511</v>
      </c>
      <c r="F134" s="17" t="s">
        <v>40</v>
      </c>
      <c r="G134" s="2" t="str">
        <f t="shared" si="5"/>
        <v>Jericho, road station</v>
      </c>
      <c r="H134" s="17" t="s">
        <v>30</v>
      </c>
      <c r="I134" s="17" t="s">
        <v>31</v>
      </c>
      <c r="J134" s="19" t="s">
        <v>163</v>
      </c>
      <c r="K134" s="22"/>
      <c r="L134" s="19" t="s">
        <v>163</v>
      </c>
      <c r="M134" s="18"/>
      <c r="N134" s="21">
        <v>525965.91664320033</v>
      </c>
      <c r="O134" s="17">
        <v>5308344.9589279965</v>
      </c>
      <c r="P134" s="2" t="s">
        <v>133</v>
      </c>
      <c r="Q134" s="18" t="s">
        <v>513</v>
      </c>
      <c r="R134" s="18" t="s">
        <v>516</v>
      </c>
      <c r="S134" s="21" t="s">
        <v>517</v>
      </c>
      <c r="T134" s="18" t="s">
        <v>104</v>
      </c>
      <c r="U134" s="18"/>
    </row>
    <row r="135" spans="1:21" x14ac:dyDescent="0.2">
      <c r="A135" s="18" t="s">
        <v>510</v>
      </c>
      <c r="B135" s="2" t="str">
        <f t="shared" si="3"/>
        <v>RS</v>
      </c>
      <c r="C135" s="18">
        <v>2</v>
      </c>
      <c r="D135" s="3" t="str">
        <f t="shared" si="4"/>
        <v>JE-RS-2</v>
      </c>
      <c r="E135" s="17" t="s">
        <v>511</v>
      </c>
      <c r="F135" s="17" t="s">
        <v>40</v>
      </c>
      <c r="G135" s="2" t="str">
        <f t="shared" si="5"/>
        <v>Jericho, road station</v>
      </c>
      <c r="H135" s="17" t="s">
        <v>30</v>
      </c>
      <c r="I135" s="17" t="s">
        <v>51</v>
      </c>
      <c r="J135" s="19" t="s">
        <v>139</v>
      </c>
      <c r="K135" s="22"/>
      <c r="L135" s="19" t="s">
        <v>111</v>
      </c>
      <c r="M135" s="18"/>
      <c r="N135" s="21">
        <v>525965.91664320033</v>
      </c>
      <c r="O135" s="17">
        <v>5308344.9589279965</v>
      </c>
      <c r="P135" s="2" t="s">
        <v>133</v>
      </c>
      <c r="Q135" s="18" t="s">
        <v>513</v>
      </c>
      <c r="R135" s="18" t="s">
        <v>518</v>
      </c>
      <c r="S135" s="21" t="s">
        <v>519</v>
      </c>
      <c r="T135" s="18" t="s">
        <v>104</v>
      </c>
      <c r="U135" s="18"/>
    </row>
    <row r="136" spans="1:21" x14ac:dyDescent="0.2">
      <c r="A136" s="18" t="s">
        <v>520</v>
      </c>
      <c r="B136" s="2" t="str">
        <f t="shared" si="3"/>
        <v>HD</v>
      </c>
      <c r="C136" s="18">
        <v>1</v>
      </c>
      <c r="D136" s="3" t="str">
        <f t="shared" si="4"/>
        <v>JR-HD-1</v>
      </c>
      <c r="E136" s="17" t="s">
        <v>521</v>
      </c>
      <c r="F136" s="17" t="s">
        <v>89</v>
      </c>
      <c r="G136" s="2" t="str">
        <f t="shared" si="5"/>
        <v>Jerusalem, hiring depot</v>
      </c>
      <c r="H136" s="17" t="s">
        <v>30</v>
      </c>
      <c r="I136" s="17" t="s">
        <v>31</v>
      </c>
      <c r="J136" s="19" t="s">
        <v>159</v>
      </c>
      <c r="K136" s="22"/>
      <c r="L136" s="19" t="s">
        <v>111</v>
      </c>
      <c r="M136" s="18"/>
      <c r="N136" s="21">
        <v>530023.7589226478</v>
      </c>
      <c r="O136" s="17">
        <v>5290768.0767990239</v>
      </c>
      <c r="P136" s="2" t="s">
        <v>133</v>
      </c>
      <c r="Q136" s="18" t="s">
        <v>522</v>
      </c>
      <c r="R136" s="18" t="s">
        <v>523</v>
      </c>
      <c r="S136" s="21" t="s">
        <v>524</v>
      </c>
      <c r="T136" s="18" t="s">
        <v>104</v>
      </c>
      <c r="U136" s="18" t="s">
        <v>525</v>
      </c>
    </row>
    <row r="137" spans="1:21" x14ac:dyDescent="0.2">
      <c r="A137" s="18" t="s">
        <v>520</v>
      </c>
      <c r="B137" s="2" t="str">
        <f t="shared" si="3"/>
        <v>RS</v>
      </c>
      <c r="C137" s="18">
        <v>2</v>
      </c>
      <c r="D137" s="3" t="str">
        <f t="shared" si="4"/>
        <v>JR-RS-2</v>
      </c>
      <c r="E137" s="17" t="s">
        <v>521</v>
      </c>
      <c r="F137" s="17" t="s">
        <v>40</v>
      </c>
      <c r="G137" s="2" t="str">
        <f t="shared" si="5"/>
        <v>Jerusalem, road station</v>
      </c>
      <c r="H137" s="17" t="s">
        <v>30</v>
      </c>
      <c r="I137" s="17" t="s">
        <v>31</v>
      </c>
      <c r="J137" s="19" t="s">
        <v>237</v>
      </c>
      <c r="K137" s="22"/>
      <c r="L137" s="19" t="s">
        <v>163</v>
      </c>
      <c r="M137" s="18"/>
      <c r="N137" s="21">
        <v>530023.7589226478</v>
      </c>
      <c r="O137" s="17">
        <v>5290768.0767990239</v>
      </c>
      <c r="P137" s="2" t="s">
        <v>33</v>
      </c>
      <c r="Q137" s="18" t="s">
        <v>245</v>
      </c>
      <c r="R137" s="18" t="s">
        <v>526</v>
      </c>
      <c r="S137" s="2" t="s">
        <v>80</v>
      </c>
      <c r="T137" s="18" t="s">
        <v>37</v>
      </c>
      <c r="U137" s="18"/>
    </row>
    <row r="138" spans="1:21" x14ac:dyDescent="0.2">
      <c r="A138" s="18" t="s">
        <v>520</v>
      </c>
      <c r="B138" s="2" t="str">
        <f t="shared" si="3"/>
        <v>RS</v>
      </c>
      <c r="C138" s="18">
        <v>1</v>
      </c>
      <c r="D138" s="3" t="str">
        <f t="shared" si="4"/>
        <v>JR-RS-1</v>
      </c>
      <c r="E138" s="17" t="s">
        <v>527</v>
      </c>
      <c r="F138" s="17" t="s">
        <v>40</v>
      </c>
      <c r="G138" s="2" t="str">
        <f t="shared" si="5"/>
        <v>Jerusalem, Notman's, road station</v>
      </c>
      <c r="H138" s="17" t="s">
        <v>30</v>
      </c>
      <c r="I138" s="17" t="s">
        <v>31</v>
      </c>
      <c r="J138" s="19" t="s">
        <v>41</v>
      </c>
      <c r="K138" s="22"/>
      <c r="L138" s="19" t="s">
        <v>41</v>
      </c>
      <c r="M138" s="18"/>
      <c r="N138" s="21">
        <v>530023.7589226478</v>
      </c>
      <c r="O138" s="17">
        <v>5290768.0767990239</v>
      </c>
      <c r="P138" s="2" t="s">
        <v>33</v>
      </c>
      <c r="Q138" s="18" t="s">
        <v>245</v>
      </c>
      <c r="R138" s="18" t="s">
        <v>528</v>
      </c>
      <c r="S138" s="2" t="s">
        <v>80</v>
      </c>
      <c r="T138" s="18" t="s">
        <v>37</v>
      </c>
      <c r="U138" s="18"/>
    </row>
    <row r="139" spans="1:21" x14ac:dyDescent="0.2">
      <c r="A139" s="18" t="s">
        <v>529</v>
      </c>
      <c r="B139" s="2" t="str">
        <f t="shared" si="3"/>
        <v>RS</v>
      </c>
      <c r="C139" s="18">
        <v>1</v>
      </c>
      <c r="D139" s="3" t="str">
        <f t="shared" si="4"/>
        <v>JC-RS-1</v>
      </c>
      <c r="E139" s="17" t="s">
        <v>530</v>
      </c>
      <c r="F139" s="17" t="s">
        <v>40</v>
      </c>
      <c r="G139" s="2" t="str">
        <f t="shared" si="5"/>
        <v>Jordan's Creek, road station</v>
      </c>
      <c r="H139" s="17"/>
      <c r="I139" s="17" t="s">
        <v>31</v>
      </c>
      <c r="J139" s="19" t="s">
        <v>163</v>
      </c>
      <c r="K139" s="22"/>
      <c r="L139" s="19" t="s">
        <v>159</v>
      </c>
      <c r="M139" s="18"/>
      <c r="N139" s="21">
        <v>0</v>
      </c>
      <c r="O139" s="17">
        <v>0</v>
      </c>
      <c r="P139" s="2" t="s">
        <v>117</v>
      </c>
      <c r="Q139" s="18" t="s">
        <v>531</v>
      </c>
      <c r="R139" s="18"/>
      <c r="S139" s="2" t="s">
        <v>80</v>
      </c>
      <c r="T139" s="18" t="s">
        <v>37</v>
      </c>
      <c r="U139" s="18"/>
    </row>
    <row r="140" spans="1:21" x14ac:dyDescent="0.2">
      <c r="A140" s="18" t="s">
        <v>532</v>
      </c>
      <c r="B140" s="2" t="str">
        <f t="shared" si="3"/>
        <v>PY</v>
      </c>
      <c r="C140" s="18">
        <v>1</v>
      </c>
      <c r="D140" s="3" t="str">
        <f t="shared" si="4"/>
        <v>KP-PY-1</v>
      </c>
      <c r="E140" s="17" t="s">
        <v>533</v>
      </c>
      <c r="F140" s="17" t="s">
        <v>29</v>
      </c>
      <c r="G140" s="2" t="str">
        <f t="shared" si="5"/>
        <v>Kangaroo Point, party</v>
      </c>
      <c r="H140" s="17" t="s">
        <v>30</v>
      </c>
      <c r="I140" s="17" t="s">
        <v>31</v>
      </c>
      <c r="J140" s="19" t="s">
        <v>173</v>
      </c>
      <c r="K140" s="22"/>
      <c r="L140" s="19" t="s">
        <v>173</v>
      </c>
      <c r="M140" s="18"/>
      <c r="N140" s="21">
        <v>529841.82920264301</v>
      </c>
      <c r="O140" s="17">
        <v>5253056.2187731462</v>
      </c>
      <c r="P140" s="2" t="s">
        <v>33</v>
      </c>
      <c r="Q140" s="18" t="s">
        <v>534</v>
      </c>
      <c r="R140" s="18"/>
      <c r="S140" s="2" t="s">
        <v>535</v>
      </c>
      <c r="T140" s="18" t="s">
        <v>37</v>
      </c>
      <c r="U140" s="18" t="s">
        <v>388</v>
      </c>
    </row>
    <row r="141" spans="1:21" x14ac:dyDescent="0.2">
      <c r="A141" s="18" t="s">
        <v>532</v>
      </c>
      <c r="B141" s="2" t="str">
        <f t="shared" si="3"/>
        <v>PW</v>
      </c>
      <c r="C141" s="18">
        <v>1</v>
      </c>
      <c r="D141" s="3" t="str">
        <f t="shared" si="4"/>
        <v>KP-PW-1</v>
      </c>
      <c r="E141" s="17" t="s">
        <v>533</v>
      </c>
      <c r="F141" s="17" t="s">
        <v>121</v>
      </c>
      <c r="G141" s="2" t="str">
        <f t="shared" si="5"/>
        <v>Kangaroo Point, public works</v>
      </c>
      <c r="H141" s="17" t="s">
        <v>30</v>
      </c>
      <c r="I141" s="17" t="s">
        <v>31</v>
      </c>
      <c r="J141" s="19" t="s">
        <v>52</v>
      </c>
      <c r="K141" s="22"/>
      <c r="L141" s="19" t="s">
        <v>52</v>
      </c>
      <c r="M141" s="18"/>
      <c r="N141" s="21">
        <v>529841.82920264301</v>
      </c>
      <c r="O141" s="17">
        <v>5253056.2187731462</v>
      </c>
      <c r="P141" s="2" t="s">
        <v>33</v>
      </c>
      <c r="Q141" s="18" t="s">
        <v>534</v>
      </c>
      <c r="R141" s="18"/>
      <c r="S141" s="2" t="s">
        <v>535</v>
      </c>
      <c r="T141" s="18" t="s">
        <v>37</v>
      </c>
      <c r="U141" s="18" t="s">
        <v>388</v>
      </c>
    </row>
    <row r="142" spans="1:21" x14ac:dyDescent="0.2">
      <c r="A142" s="18" t="s">
        <v>536</v>
      </c>
      <c r="B142" s="2" t="str">
        <f t="shared" si="3"/>
        <v>BS</v>
      </c>
      <c r="C142" s="18">
        <v>1</v>
      </c>
      <c r="D142" s="3" t="str">
        <f t="shared" si="4"/>
        <v>KL-BS-1</v>
      </c>
      <c r="E142" s="18" t="s">
        <v>537</v>
      </c>
      <c r="F142" s="18" t="s">
        <v>209</v>
      </c>
      <c r="G142" s="2" t="str">
        <f t="shared" si="5"/>
        <v>Kerry Lodge, bridge station</v>
      </c>
      <c r="H142" s="18" t="s">
        <v>30</v>
      </c>
      <c r="I142" s="18" t="s">
        <v>31</v>
      </c>
      <c r="J142" s="4">
        <v>1834</v>
      </c>
      <c r="K142" s="22" t="s">
        <v>538</v>
      </c>
      <c r="L142" s="4">
        <v>1835</v>
      </c>
      <c r="M142" s="18"/>
      <c r="N142" s="21">
        <v>514640</v>
      </c>
      <c r="O142" s="17">
        <v>5405540</v>
      </c>
      <c r="P142" s="2" t="s">
        <v>133</v>
      </c>
      <c r="Q142" s="18" t="s">
        <v>128</v>
      </c>
      <c r="R142" s="18" t="s">
        <v>539</v>
      </c>
      <c r="S142" s="2" t="s">
        <v>540</v>
      </c>
      <c r="T142" s="18" t="s">
        <v>212</v>
      </c>
      <c r="U142" s="18"/>
    </row>
    <row r="143" spans="1:21" x14ac:dyDescent="0.2">
      <c r="A143" s="18" t="s">
        <v>536</v>
      </c>
      <c r="B143" s="2" t="str">
        <f t="shared" ref="B143:B207" si="6">IF(ISNUMBER(SEARCH("road station",$F143)),"RS",IF(ISNUMBER(SEARCH("probation station*",$F143)),"PS",IF(ISNUMBER(SEARCH("hiring depot",$F143)),"HD",IF(ISNUMBER(SEARCH("female factory",$F143)),"FF",IF(ISNUMBER(SEARCH("invalid depot",$F143)),"ID",IF(ISNUMBER(SEARCH("reformatory",$F143)),"RF",IF(ISNUMBER(SEARCH("chain gang",$F143)),"CG",IF(ISNUMBER(SEARCH("road/bridge station",$F143)),"BS",IF(ISNUMBER(SEARCH("public works",$F143)),"PW",IF(ISNUMBER(SEARCH("punishment station",$F143)),"PU",IF(ISNUMBER(SEARCH("penal station",$F143)),"PE",IF(ISNUMBER(SEARCH("private",$F143)),"PV",IF(ISNUMBER(SEARCH("nursery",$F143)),"NU",IF(ISNUMBER(SEARCH("bridge station",$F143)),"BS",IF(ISNUMBER(SEARCH("house of correction",$F143)),"HC",IF(ISNUMBER(SEARCH("prisoners' barracks",$F143)),"PB",IF(ISNUMBER(SEARCH("assignable party",$F143)),"AP",IF(ISNUMBER(SEARCH("gaol gang",$F143)),"GG",IF(ISNUMBER(SEARCH("party",$F143)),"PY","")))))))))))))))))))</f>
        <v>HD</v>
      </c>
      <c r="C143" s="18">
        <v>1</v>
      </c>
      <c r="D143" s="3" t="str">
        <f t="shared" ref="D143:D207" si="7">_xlfn.CONCAT(A143,"-",B143,"-",C143)</f>
        <v>KL-HD-1</v>
      </c>
      <c r="E143" s="18" t="s">
        <v>537</v>
      </c>
      <c r="F143" s="18" t="s">
        <v>89</v>
      </c>
      <c r="G143" s="2" t="str">
        <f t="shared" ref="G143:G207" si="8">IF(E143="","",E143)&amp;IF(AND(E143&lt;&gt;"",F143&lt;&gt;""),", ","")&amp;IF(F143="","",F143)</f>
        <v>Kerry Lodge, hiring depot</v>
      </c>
      <c r="H143" s="18" t="s">
        <v>50</v>
      </c>
      <c r="I143" s="18" t="s">
        <v>31</v>
      </c>
      <c r="J143" s="4">
        <v>1846</v>
      </c>
      <c r="K143" s="22" t="s">
        <v>541</v>
      </c>
      <c r="L143" s="4">
        <v>1847</v>
      </c>
      <c r="M143" s="18" t="s">
        <v>93</v>
      </c>
      <c r="N143" s="21">
        <v>514640</v>
      </c>
      <c r="O143" s="17">
        <v>5405540</v>
      </c>
      <c r="P143" s="2" t="s">
        <v>133</v>
      </c>
      <c r="Q143" s="18" t="s">
        <v>128</v>
      </c>
      <c r="R143" s="18" t="s">
        <v>542</v>
      </c>
      <c r="S143" s="2" t="s">
        <v>543</v>
      </c>
      <c r="T143" s="18" t="s">
        <v>212</v>
      </c>
      <c r="U143" s="18"/>
    </row>
    <row r="144" spans="1:21" x14ac:dyDescent="0.2">
      <c r="A144" s="18" t="s">
        <v>536</v>
      </c>
      <c r="B144" s="2" t="str">
        <f t="shared" si="6"/>
        <v>PS</v>
      </c>
      <c r="C144" s="18">
        <v>1</v>
      </c>
      <c r="D144" s="3" t="str">
        <f t="shared" si="7"/>
        <v>KL-PS-1</v>
      </c>
      <c r="E144" s="18" t="s">
        <v>537</v>
      </c>
      <c r="F144" s="18" t="s">
        <v>49</v>
      </c>
      <c r="G144" s="2" t="str">
        <f t="shared" si="8"/>
        <v>Kerry Lodge, probation station</v>
      </c>
      <c r="H144" s="18" t="s">
        <v>30</v>
      </c>
      <c r="I144" s="18" t="s">
        <v>51</v>
      </c>
      <c r="J144" s="4">
        <v>1844</v>
      </c>
      <c r="K144" s="22"/>
      <c r="L144" s="4">
        <v>1845</v>
      </c>
      <c r="M144" s="18" t="s">
        <v>544</v>
      </c>
      <c r="N144" s="21">
        <v>514640</v>
      </c>
      <c r="O144" s="17">
        <v>5405540</v>
      </c>
      <c r="P144" s="2" t="s">
        <v>133</v>
      </c>
      <c r="Q144" s="18" t="s">
        <v>128</v>
      </c>
      <c r="R144" s="18" t="s">
        <v>545</v>
      </c>
      <c r="S144" s="2" t="s">
        <v>546</v>
      </c>
      <c r="T144" s="18" t="s">
        <v>212</v>
      </c>
      <c r="U144" s="18"/>
    </row>
    <row r="145" spans="1:21" x14ac:dyDescent="0.2">
      <c r="A145" s="18" t="s">
        <v>536</v>
      </c>
      <c r="B145" s="2" t="str">
        <f t="shared" si="6"/>
        <v>RS</v>
      </c>
      <c r="C145" s="18">
        <v>1</v>
      </c>
      <c r="D145" s="3" t="str">
        <f t="shared" si="7"/>
        <v>KL-RS-1</v>
      </c>
      <c r="E145" s="18" t="s">
        <v>537</v>
      </c>
      <c r="F145" s="18" t="s">
        <v>40</v>
      </c>
      <c r="G145" s="2" t="str">
        <f t="shared" si="8"/>
        <v>Kerry Lodge, road station</v>
      </c>
      <c r="H145" s="18" t="s">
        <v>50</v>
      </c>
      <c r="I145" s="18" t="s">
        <v>51</v>
      </c>
      <c r="J145" s="4">
        <v>1845</v>
      </c>
      <c r="K145" s="22" t="s">
        <v>547</v>
      </c>
      <c r="L145" s="4">
        <v>1846</v>
      </c>
      <c r="M145" s="18" t="s">
        <v>93</v>
      </c>
      <c r="N145" s="21">
        <v>514640</v>
      </c>
      <c r="O145" s="17">
        <v>5405540</v>
      </c>
      <c r="P145" s="2" t="s">
        <v>133</v>
      </c>
      <c r="Q145" s="18" t="s">
        <v>128</v>
      </c>
      <c r="R145" s="18" t="s">
        <v>548</v>
      </c>
      <c r="S145" s="2" t="s">
        <v>549</v>
      </c>
      <c r="T145" s="18" t="s">
        <v>212</v>
      </c>
      <c r="U145" s="18"/>
    </row>
    <row r="146" spans="1:21" x14ac:dyDescent="0.2">
      <c r="A146" s="18" t="s">
        <v>550</v>
      </c>
      <c r="B146" s="2" t="str">
        <f t="shared" si="6"/>
        <v>PY</v>
      </c>
      <c r="C146" s="18">
        <v>1</v>
      </c>
      <c r="D146" s="3" t="str">
        <f t="shared" si="7"/>
        <v>KG-PY-1</v>
      </c>
      <c r="E146" s="18" t="s">
        <v>551</v>
      </c>
      <c r="F146" s="18" t="s">
        <v>29</v>
      </c>
      <c r="G146" s="2" t="str">
        <f t="shared" si="8"/>
        <v>King George's Sound, party</v>
      </c>
      <c r="H146" s="18" t="s">
        <v>50</v>
      </c>
      <c r="I146" s="18" t="s">
        <v>51</v>
      </c>
      <c r="J146" s="4" t="s">
        <v>163</v>
      </c>
      <c r="K146" s="22"/>
      <c r="L146" s="4" t="s">
        <v>420</v>
      </c>
      <c r="M146" s="18"/>
      <c r="N146" s="21">
        <v>570202.9</v>
      </c>
      <c r="O146" s="17">
        <v>5245291.4000000004</v>
      </c>
      <c r="P146" s="2" t="s">
        <v>54</v>
      </c>
      <c r="Q146" s="18" t="s">
        <v>552</v>
      </c>
      <c r="R146" s="18" t="s">
        <v>553</v>
      </c>
      <c r="S146" s="2" t="s">
        <v>554</v>
      </c>
      <c r="T146" s="18" t="s">
        <v>37</v>
      </c>
      <c r="U146" s="18" t="s">
        <v>555</v>
      </c>
    </row>
    <row r="147" spans="1:21" x14ac:dyDescent="0.2">
      <c r="A147" s="18" t="s">
        <v>556</v>
      </c>
      <c r="B147" s="2" t="str">
        <f t="shared" si="6"/>
        <v>PW</v>
      </c>
      <c r="C147" s="18">
        <v>1</v>
      </c>
      <c r="D147" s="3" t="str">
        <f t="shared" si="7"/>
        <v>KM-PW-1</v>
      </c>
      <c r="E147" s="18" t="s">
        <v>557</v>
      </c>
      <c r="F147" s="18" t="s">
        <v>121</v>
      </c>
      <c r="G147" s="2" t="str">
        <f t="shared" si="8"/>
        <v>Kings Meadows, public works</v>
      </c>
      <c r="H147" s="18" t="s">
        <v>30</v>
      </c>
      <c r="I147" s="18" t="s">
        <v>31</v>
      </c>
      <c r="J147" s="4">
        <v>1836</v>
      </c>
      <c r="K147" s="22" t="s">
        <v>547</v>
      </c>
      <c r="L147" s="4">
        <v>1837</v>
      </c>
      <c r="M147" s="18" t="s">
        <v>558</v>
      </c>
      <c r="N147" s="21">
        <v>513300</v>
      </c>
      <c r="O147" s="17">
        <v>5407900</v>
      </c>
      <c r="P147" s="2" t="s">
        <v>133</v>
      </c>
      <c r="Q147" s="18" t="s">
        <v>128</v>
      </c>
      <c r="R147" s="18" t="s">
        <v>559</v>
      </c>
      <c r="S147" s="2" t="s">
        <v>560</v>
      </c>
      <c r="T147" s="18" t="s">
        <v>212</v>
      </c>
      <c r="U147" s="18"/>
    </row>
    <row r="148" spans="1:21" x14ac:dyDescent="0.2">
      <c r="A148" s="18" t="s">
        <v>561</v>
      </c>
      <c r="B148" s="2" t="str">
        <f t="shared" si="6"/>
        <v>CG</v>
      </c>
      <c r="C148" s="18">
        <v>1</v>
      </c>
      <c r="D148" s="3" t="str">
        <f t="shared" si="7"/>
        <v>LN-CG-1</v>
      </c>
      <c r="E148" s="18" t="s">
        <v>562</v>
      </c>
      <c r="F148" s="18" t="s">
        <v>154</v>
      </c>
      <c r="G148" s="2" t="str">
        <f t="shared" si="8"/>
        <v>Launceston, chain gang</v>
      </c>
      <c r="H148" s="18" t="s">
        <v>30</v>
      </c>
      <c r="I148" s="18" t="s">
        <v>31</v>
      </c>
      <c r="J148" s="4" t="s">
        <v>67</v>
      </c>
      <c r="K148" s="22"/>
      <c r="L148" s="4" t="s">
        <v>163</v>
      </c>
      <c r="M148" s="18"/>
      <c r="N148" s="21">
        <v>511564.07028348983</v>
      </c>
      <c r="O148" s="17">
        <v>5412700.6132395016</v>
      </c>
      <c r="P148" s="2" t="s">
        <v>33</v>
      </c>
      <c r="Q148" s="18" t="s">
        <v>563</v>
      </c>
      <c r="R148" s="18"/>
      <c r="S148" s="2" t="s">
        <v>80</v>
      </c>
      <c r="T148" s="18" t="s">
        <v>37</v>
      </c>
      <c r="U148" s="18"/>
    </row>
    <row r="149" spans="1:21" x14ac:dyDescent="0.2">
      <c r="A149" s="18" t="s">
        <v>561</v>
      </c>
      <c r="B149" s="2" t="str">
        <f t="shared" si="6"/>
        <v>FF</v>
      </c>
      <c r="C149" s="18">
        <v>1</v>
      </c>
      <c r="D149" s="3" t="str">
        <f t="shared" si="7"/>
        <v>LN-FF-1</v>
      </c>
      <c r="E149" s="18" t="s">
        <v>562</v>
      </c>
      <c r="F149" s="18" t="s">
        <v>328</v>
      </c>
      <c r="G149" s="2" t="str">
        <f t="shared" si="8"/>
        <v>Launceston, female factory</v>
      </c>
      <c r="H149" s="17" t="s">
        <v>50</v>
      </c>
      <c r="I149" s="17" t="s">
        <v>51</v>
      </c>
      <c r="J149" s="4">
        <v>1834</v>
      </c>
      <c r="K149" s="22"/>
      <c r="L149" s="4">
        <v>1855</v>
      </c>
      <c r="M149" s="18"/>
      <c r="N149" s="21">
        <v>511080</v>
      </c>
      <c r="O149" s="17">
        <v>5412430</v>
      </c>
      <c r="P149" s="2" t="s">
        <v>133</v>
      </c>
      <c r="Q149" s="18" t="s">
        <v>128</v>
      </c>
      <c r="R149" s="18" t="s">
        <v>564</v>
      </c>
      <c r="S149" s="2" t="s">
        <v>565</v>
      </c>
      <c r="T149" s="18" t="s">
        <v>212</v>
      </c>
      <c r="U149" s="18"/>
    </row>
    <row r="150" spans="1:21" x14ac:dyDescent="0.2">
      <c r="A150" s="18" t="s">
        <v>561</v>
      </c>
      <c r="B150" s="2" t="str">
        <f t="shared" si="6"/>
        <v>HD</v>
      </c>
      <c r="C150" s="18">
        <v>1</v>
      </c>
      <c r="D150" s="3" t="str">
        <f t="shared" si="7"/>
        <v>LN-HD-1</v>
      </c>
      <c r="E150" s="18" t="s">
        <v>562</v>
      </c>
      <c r="F150" s="18" t="s">
        <v>566</v>
      </c>
      <c r="G150" s="2" t="str">
        <f t="shared" si="8"/>
        <v>Launceston, female hiring depot</v>
      </c>
      <c r="H150" s="17" t="s">
        <v>50</v>
      </c>
      <c r="I150" s="17" t="s">
        <v>51</v>
      </c>
      <c r="J150" s="4" t="s">
        <v>52</v>
      </c>
      <c r="K150" s="22" t="s">
        <v>567</v>
      </c>
      <c r="L150" s="4">
        <v>1848</v>
      </c>
      <c r="M150" s="18" t="s">
        <v>93</v>
      </c>
      <c r="N150" s="21">
        <v>511730</v>
      </c>
      <c r="O150" s="17">
        <v>5412230</v>
      </c>
      <c r="P150" s="2" t="s">
        <v>133</v>
      </c>
      <c r="Q150" s="18" t="s">
        <v>128</v>
      </c>
      <c r="R150" s="18" t="s">
        <v>568</v>
      </c>
      <c r="S150" s="2" t="s">
        <v>569</v>
      </c>
      <c r="T150" s="18" t="s">
        <v>212</v>
      </c>
      <c r="U150" s="18"/>
    </row>
    <row r="151" spans="1:21" x14ac:dyDescent="0.2">
      <c r="A151" s="18" t="s">
        <v>561</v>
      </c>
      <c r="B151" s="2" t="str">
        <f t="shared" si="6"/>
        <v>HD</v>
      </c>
      <c r="C151" s="18">
        <v>3</v>
      </c>
      <c r="D151" s="3" t="str">
        <f t="shared" si="7"/>
        <v>LN-HD-3</v>
      </c>
      <c r="E151" s="18" t="s">
        <v>562</v>
      </c>
      <c r="F151" s="18" t="s">
        <v>566</v>
      </c>
      <c r="G151" s="2" t="str">
        <f t="shared" si="8"/>
        <v>Launceston, female hiring depot</v>
      </c>
      <c r="H151" s="18" t="s">
        <v>50</v>
      </c>
      <c r="I151" s="17" t="s">
        <v>51</v>
      </c>
      <c r="J151" s="4">
        <v>1848</v>
      </c>
      <c r="K151" s="22" t="s">
        <v>541</v>
      </c>
      <c r="L151" s="4">
        <v>1855</v>
      </c>
      <c r="M151" s="18"/>
      <c r="N151" s="21">
        <v>511730</v>
      </c>
      <c r="O151" s="17">
        <v>5412230</v>
      </c>
      <c r="P151" s="2" t="s">
        <v>133</v>
      </c>
      <c r="Q151" s="18" t="s">
        <v>128</v>
      </c>
      <c r="R151" s="18" t="s">
        <v>570</v>
      </c>
      <c r="S151" s="2" t="s">
        <v>571</v>
      </c>
      <c r="T151" s="18" t="s">
        <v>212</v>
      </c>
      <c r="U151" s="18"/>
    </row>
    <row r="152" spans="1:21" x14ac:dyDescent="0.2">
      <c r="A152" s="18" t="s">
        <v>561</v>
      </c>
      <c r="B152" s="2" t="str">
        <f t="shared" si="6"/>
        <v>HD</v>
      </c>
      <c r="C152" s="18">
        <v>2</v>
      </c>
      <c r="D152" s="3" t="str">
        <f t="shared" si="7"/>
        <v>LN-HD-2</v>
      </c>
      <c r="E152" s="18" t="s">
        <v>562</v>
      </c>
      <c r="F152" s="18" t="s">
        <v>89</v>
      </c>
      <c r="G152" s="2" t="str">
        <f t="shared" si="8"/>
        <v>Launceston, hiring depot</v>
      </c>
      <c r="H152" s="17" t="s">
        <v>50</v>
      </c>
      <c r="I152" s="17" t="s">
        <v>51</v>
      </c>
      <c r="J152" s="4" t="s">
        <v>91</v>
      </c>
      <c r="K152" s="22" t="s">
        <v>572</v>
      </c>
      <c r="L152" s="4" t="s">
        <v>181</v>
      </c>
      <c r="M152" s="18" t="s">
        <v>572</v>
      </c>
      <c r="N152" s="21">
        <v>511400</v>
      </c>
      <c r="O152" s="17">
        <v>5413100</v>
      </c>
      <c r="P152" s="2" t="s">
        <v>54</v>
      </c>
      <c r="Q152" s="18" t="s">
        <v>128</v>
      </c>
      <c r="R152" s="18" t="s">
        <v>573</v>
      </c>
      <c r="S152" s="2" t="s">
        <v>574</v>
      </c>
      <c r="T152" s="18" t="s">
        <v>212</v>
      </c>
      <c r="U152" s="18"/>
    </row>
    <row r="153" spans="1:21" x14ac:dyDescent="0.2">
      <c r="A153" s="18" t="s">
        <v>561</v>
      </c>
      <c r="B153" s="2" t="str">
        <f t="shared" si="6"/>
        <v>PB</v>
      </c>
      <c r="C153" s="18">
        <v>1</v>
      </c>
      <c r="D153" s="3" t="str">
        <f t="shared" si="7"/>
        <v>LN-PB-1</v>
      </c>
      <c r="E153" s="18" t="s">
        <v>562</v>
      </c>
      <c r="F153" s="18" t="s">
        <v>401</v>
      </c>
      <c r="G153" s="2" t="str">
        <f t="shared" si="8"/>
        <v>Launceston, prisoners' barracks</v>
      </c>
      <c r="H153" s="18" t="s">
        <v>50</v>
      </c>
      <c r="I153" s="18" t="s">
        <v>51</v>
      </c>
      <c r="J153" s="4" t="s">
        <v>32</v>
      </c>
      <c r="K153" s="22" t="s">
        <v>575</v>
      </c>
      <c r="L153" s="4" t="s">
        <v>407</v>
      </c>
      <c r="M153" s="18" t="s">
        <v>576</v>
      </c>
      <c r="N153" s="21">
        <v>511270</v>
      </c>
      <c r="O153" s="17">
        <v>5412630</v>
      </c>
      <c r="P153" s="2" t="s">
        <v>133</v>
      </c>
      <c r="Q153" s="18" t="s">
        <v>128</v>
      </c>
      <c r="R153" s="18" t="s">
        <v>577</v>
      </c>
      <c r="S153" s="2" t="s">
        <v>578</v>
      </c>
      <c r="T153" s="18" t="s">
        <v>212</v>
      </c>
      <c r="U153" s="18"/>
    </row>
    <row r="154" spans="1:21" x14ac:dyDescent="0.2">
      <c r="A154" s="18" t="s">
        <v>561</v>
      </c>
      <c r="B154" s="2" t="str">
        <f t="shared" si="6"/>
        <v>PB</v>
      </c>
      <c r="C154" s="18">
        <v>2</v>
      </c>
      <c r="D154" s="3" t="str">
        <f t="shared" si="7"/>
        <v>LN-PB-2</v>
      </c>
      <c r="E154" s="18" t="s">
        <v>562</v>
      </c>
      <c r="F154" s="18" t="s">
        <v>401</v>
      </c>
      <c r="G154" s="2" t="str">
        <f t="shared" si="8"/>
        <v>Launceston, prisoners' barracks</v>
      </c>
      <c r="H154" s="18" t="s">
        <v>50</v>
      </c>
      <c r="I154" s="18" t="s">
        <v>51</v>
      </c>
      <c r="J154" s="4">
        <v>1848</v>
      </c>
      <c r="K154" s="22"/>
      <c r="L154" s="4">
        <v>1848</v>
      </c>
      <c r="M154" s="18"/>
      <c r="N154" s="21">
        <v>511270</v>
      </c>
      <c r="O154" s="17">
        <v>5412630</v>
      </c>
      <c r="P154" s="2" t="s">
        <v>133</v>
      </c>
      <c r="Q154" s="18" t="s">
        <v>128</v>
      </c>
      <c r="R154" s="18" t="s">
        <v>579</v>
      </c>
      <c r="S154" s="2" t="s">
        <v>574</v>
      </c>
      <c r="T154" s="18" t="s">
        <v>212</v>
      </c>
      <c r="U154" s="18"/>
    </row>
    <row r="155" spans="1:21" x14ac:dyDescent="0.2">
      <c r="A155" s="18" t="s">
        <v>561</v>
      </c>
      <c r="B155" s="2" t="str">
        <f t="shared" si="6"/>
        <v>PY</v>
      </c>
      <c r="C155" s="18">
        <v>4</v>
      </c>
      <c r="D155" s="3" t="str">
        <f t="shared" si="7"/>
        <v>LN-PY-4</v>
      </c>
      <c r="E155" s="18" t="s">
        <v>580</v>
      </c>
      <c r="F155" s="18" t="s">
        <v>29</v>
      </c>
      <c r="G155" s="2" t="str">
        <f t="shared" si="8"/>
        <v>Launceston, brickfields, party</v>
      </c>
      <c r="H155" s="18" t="s">
        <v>122</v>
      </c>
      <c r="I155" s="18" t="s">
        <v>31</v>
      </c>
      <c r="J155" s="4" t="s">
        <v>41</v>
      </c>
      <c r="K155" s="22"/>
      <c r="L155" s="4" t="s">
        <v>41</v>
      </c>
      <c r="M155" s="18"/>
      <c r="N155" s="21">
        <v>511564.07028348983</v>
      </c>
      <c r="O155" s="17">
        <v>5412700.6132395016</v>
      </c>
      <c r="P155" s="2" t="s">
        <v>33</v>
      </c>
      <c r="Q155" s="18" t="s">
        <v>581</v>
      </c>
      <c r="R155" s="18"/>
      <c r="S155" s="2" t="s">
        <v>80</v>
      </c>
      <c r="T155" s="18" t="s">
        <v>37</v>
      </c>
      <c r="U155" s="18"/>
    </row>
    <row r="156" spans="1:21" x14ac:dyDescent="0.2">
      <c r="A156" s="18" t="s">
        <v>561</v>
      </c>
      <c r="B156" s="2" t="str">
        <f t="shared" si="6"/>
        <v>PY</v>
      </c>
      <c r="C156" s="18">
        <v>2</v>
      </c>
      <c r="D156" s="3" t="str">
        <f t="shared" si="7"/>
        <v>LN-PY-2</v>
      </c>
      <c r="E156" s="18" t="s">
        <v>582</v>
      </c>
      <c r="F156" s="18" t="s">
        <v>29</v>
      </c>
      <c r="G156" s="2" t="str">
        <f t="shared" si="8"/>
        <v>Launceston, Cataract, party</v>
      </c>
      <c r="H156" s="18" t="s">
        <v>122</v>
      </c>
      <c r="I156" s="18" t="s">
        <v>31</v>
      </c>
      <c r="J156" s="4" t="s">
        <v>151</v>
      </c>
      <c r="K156" s="22"/>
      <c r="L156" s="4" t="s">
        <v>155</v>
      </c>
      <c r="M156" s="18"/>
      <c r="N156" s="21">
        <v>510030.23657853279</v>
      </c>
      <c r="O156" s="17">
        <v>5411718.9596683281</v>
      </c>
      <c r="P156" s="2" t="s">
        <v>33</v>
      </c>
      <c r="Q156" s="18" t="s">
        <v>583</v>
      </c>
      <c r="R156" s="18"/>
      <c r="S156" s="2" t="s">
        <v>80</v>
      </c>
      <c r="T156" s="18" t="s">
        <v>37</v>
      </c>
      <c r="U156" s="18"/>
    </row>
    <row r="157" spans="1:21" x14ac:dyDescent="0.2">
      <c r="A157" s="18" t="s">
        <v>561</v>
      </c>
      <c r="B157" s="2" t="str">
        <f t="shared" si="6"/>
        <v>CG</v>
      </c>
      <c r="C157" s="18">
        <v>2</v>
      </c>
      <c r="D157" s="3" t="str">
        <f t="shared" si="7"/>
        <v>LN-CG-2</v>
      </c>
      <c r="E157" s="18" t="s">
        <v>584</v>
      </c>
      <c r="F157" s="18" t="s">
        <v>154</v>
      </c>
      <c r="G157" s="2" t="str">
        <f t="shared" si="8"/>
        <v>Launceston, Dark Hollow, chain gang</v>
      </c>
      <c r="H157" s="18" t="s">
        <v>30</v>
      </c>
      <c r="I157" s="18" t="s">
        <v>31</v>
      </c>
      <c r="J157" s="4" t="s">
        <v>96</v>
      </c>
      <c r="K157" s="22"/>
      <c r="L157" s="4" t="s">
        <v>76</v>
      </c>
      <c r="M157" s="18"/>
      <c r="N157" s="21">
        <v>511564.07028348983</v>
      </c>
      <c r="O157" s="17">
        <v>5412700.6132395016</v>
      </c>
      <c r="P157" s="2" t="s">
        <v>33</v>
      </c>
      <c r="Q157" s="18" t="s">
        <v>563</v>
      </c>
      <c r="R157" s="18"/>
      <c r="S157" s="2" t="s">
        <v>80</v>
      </c>
      <c r="T157" s="18" t="s">
        <v>37</v>
      </c>
      <c r="U157" s="18"/>
    </row>
    <row r="158" spans="1:21" x14ac:dyDescent="0.2">
      <c r="A158" s="18" t="s">
        <v>561</v>
      </c>
      <c r="B158" s="2" t="str">
        <f t="shared" si="6"/>
        <v>PY</v>
      </c>
      <c r="C158" s="18">
        <v>3</v>
      </c>
      <c r="D158" s="3" t="str">
        <f t="shared" si="7"/>
        <v>LN-PY-3</v>
      </c>
      <c r="E158" s="18" t="s">
        <v>585</v>
      </c>
      <c r="F158" s="18" t="s">
        <v>29</v>
      </c>
      <c r="G158" s="2" t="str">
        <f t="shared" si="8"/>
        <v>Launceston, government garden, party</v>
      </c>
      <c r="H158" s="18" t="s">
        <v>122</v>
      </c>
      <c r="I158" s="18" t="s">
        <v>31</v>
      </c>
      <c r="J158" s="4" t="s">
        <v>151</v>
      </c>
      <c r="K158" s="22"/>
      <c r="L158" s="4" t="s">
        <v>237</v>
      </c>
      <c r="M158" s="18"/>
      <c r="N158" s="21">
        <v>511564.07028348983</v>
      </c>
      <c r="O158" s="17">
        <v>5412700.6132395016</v>
      </c>
      <c r="P158" s="2" t="s">
        <v>33</v>
      </c>
      <c r="Q158" s="18" t="s">
        <v>581</v>
      </c>
      <c r="R158" s="18"/>
      <c r="S158" s="2" t="s">
        <v>80</v>
      </c>
      <c r="T158" s="18" t="s">
        <v>37</v>
      </c>
      <c r="U158" s="18"/>
    </row>
    <row r="159" spans="1:21" x14ac:dyDescent="0.2">
      <c r="A159" s="18" t="s">
        <v>561</v>
      </c>
      <c r="B159" s="2" t="str">
        <f t="shared" si="6"/>
        <v>PY</v>
      </c>
      <c r="C159" s="18">
        <v>5</v>
      </c>
      <c r="D159" s="3" t="str">
        <f t="shared" si="7"/>
        <v>LN-PY-5</v>
      </c>
      <c r="E159" s="18" t="s">
        <v>586</v>
      </c>
      <c r="F159" s="18" t="s">
        <v>29</v>
      </c>
      <c r="G159" s="2" t="str">
        <f t="shared" si="8"/>
        <v>Launceston, lumber yard, party</v>
      </c>
      <c r="H159" s="18" t="s">
        <v>465</v>
      </c>
      <c r="I159" s="18" t="s">
        <v>51</v>
      </c>
      <c r="J159" s="4" t="s">
        <v>41</v>
      </c>
      <c r="K159" s="22"/>
      <c r="L159" s="4" t="s">
        <v>181</v>
      </c>
      <c r="M159" s="18"/>
      <c r="N159" s="21">
        <v>511479.45292124612</v>
      </c>
      <c r="O159" s="17">
        <v>5412829.4268663907</v>
      </c>
      <c r="P159" s="2" t="s">
        <v>54</v>
      </c>
      <c r="Q159" s="18" t="s">
        <v>587</v>
      </c>
      <c r="R159" s="18"/>
      <c r="S159" s="2" t="s">
        <v>588</v>
      </c>
      <c r="T159" s="18" t="s">
        <v>37</v>
      </c>
      <c r="U159" s="18" t="s">
        <v>589</v>
      </c>
    </row>
    <row r="160" spans="1:21" x14ac:dyDescent="0.2">
      <c r="A160" s="18" t="s">
        <v>561</v>
      </c>
      <c r="B160" s="2" t="str">
        <f t="shared" si="6"/>
        <v>PY</v>
      </c>
      <c r="C160" s="18">
        <v>11</v>
      </c>
      <c r="D160" s="3" t="str">
        <f t="shared" si="7"/>
        <v>LN-PY-11</v>
      </c>
      <c r="E160" s="18" t="s">
        <v>590</v>
      </c>
      <c r="F160" s="18" t="s">
        <v>29</v>
      </c>
      <c r="G160" s="2" t="str">
        <f t="shared" si="8"/>
        <v>Launceston, Royal Engineers' Yard, party</v>
      </c>
      <c r="H160" s="18" t="s">
        <v>465</v>
      </c>
      <c r="I160" s="18" t="s">
        <v>51</v>
      </c>
      <c r="J160" s="4" t="s">
        <v>149</v>
      </c>
      <c r="K160" s="22"/>
      <c r="L160" s="4" t="s">
        <v>181</v>
      </c>
      <c r="M160" s="18"/>
      <c r="N160" s="21">
        <v>511050.89113669959</v>
      </c>
      <c r="O160" s="17">
        <v>5412531.4033740805</v>
      </c>
      <c r="P160" s="2" t="s">
        <v>54</v>
      </c>
      <c r="Q160" s="18" t="s">
        <v>591</v>
      </c>
      <c r="R160" s="18" t="s">
        <v>592</v>
      </c>
      <c r="S160" s="2" t="s">
        <v>593</v>
      </c>
      <c r="T160" s="18" t="s">
        <v>37</v>
      </c>
      <c r="U160" s="18" t="s">
        <v>594</v>
      </c>
    </row>
    <row r="161" spans="1:21" x14ac:dyDescent="0.2">
      <c r="A161" s="18" t="s">
        <v>561</v>
      </c>
      <c r="B161" s="2" t="str">
        <f t="shared" si="6"/>
        <v>PY</v>
      </c>
      <c r="C161" s="18">
        <v>9</v>
      </c>
      <c r="D161" s="3" t="str">
        <f t="shared" si="7"/>
        <v>LN-PY-9</v>
      </c>
      <c r="E161" s="18" t="s">
        <v>595</v>
      </c>
      <c r="F161" s="18" t="s">
        <v>29</v>
      </c>
      <c r="G161" s="2" t="str">
        <f t="shared" si="8"/>
        <v>Launceston, Sand Hill, party</v>
      </c>
      <c r="H161" s="18" t="s">
        <v>30</v>
      </c>
      <c r="I161" s="18" t="s">
        <v>31</v>
      </c>
      <c r="J161" s="4" t="s">
        <v>77</v>
      </c>
      <c r="K161" s="22"/>
      <c r="L161" s="4" t="s">
        <v>53</v>
      </c>
      <c r="M161" s="18"/>
      <c r="N161" s="21">
        <v>512784.32020876679</v>
      </c>
      <c r="O161" s="17">
        <v>5410243.0707922252</v>
      </c>
      <c r="P161" s="2" t="s">
        <v>33</v>
      </c>
      <c r="Q161" s="18" t="s">
        <v>596</v>
      </c>
      <c r="R161" s="18"/>
      <c r="S161" s="2" t="s">
        <v>597</v>
      </c>
      <c r="T161" s="18" t="s">
        <v>37</v>
      </c>
      <c r="U161" s="18" t="s">
        <v>598</v>
      </c>
    </row>
    <row r="162" spans="1:21" x14ac:dyDescent="0.2">
      <c r="A162" s="18" t="s">
        <v>561</v>
      </c>
      <c r="B162" s="2" t="str">
        <f t="shared" si="6"/>
        <v>PY</v>
      </c>
      <c r="C162" s="18">
        <v>6</v>
      </c>
      <c r="D162" s="3" t="str">
        <f t="shared" si="7"/>
        <v>LN-PY-6</v>
      </c>
      <c r="E162" s="18" t="s">
        <v>599</v>
      </c>
      <c r="F162" s="18" t="s">
        <v>29</v>
      </c>
      <c r="G162" s="2" t="str">
        <f t="shared" si="8"/>
        <v>Launceston, swamp, party</v>
      </c>
      <c r="H162" s="18" t="s">
        <v>30</v>
      </c>
      <c r="I162" s="18" t="s">
        <v>31</v>
      </c>
      <c r="J162" s="4" t="s">
        <v>42</v>
      </c>
      <c r="K162" s="22"/>
      <c r="L162" s="4" t="s">
        <v>420</v>
      </c>
      <c r="M162" s="18"/>
      <c r="N162" s="21">
        <v>511195.95019430021</v>
      </c>
      <c r="O162" s="17">
        <v>5413634.5475398526</v>
      </c>
      <c r="P162" s="2" t="s">
        <v>33</v>
      </c>
      <c r="Q162" s="18" t="s">
        <v>600</v>
      </c>
      <c r="R162" s="18"/>
      <c r="S162" s="2" t="s">
        <v>601</v>
      </c>
      <c r="T162" s="18" t="s">
        <v>37</v>
      </c>
      <c r="U162" s="18" t="s">
        <v>602</v>
      </c>
    </row>
    <row r="163" spans="1:21" x14ac:dyDescent="0.2">
      <c r="A163" s="18" t="s">
        <v>561</v>
      </c>
      <c r="B163" s="2" t="str">
        <f t="shared" si="6"/>
        <v>PY</v>
      </c>
      <c r="C163" s="18">
        <v>8</v>
      </c>
      <c r="D163" s="3" t="str">
        <f t="shared" si="7"/>
        <v>LN-PY-8</v>
      </c>
      <c r="E163" s="18" t="s">
        <v>603</v>
      </c>
      <c r="F163" s="18" t="s">
        <v>29</v>
      </c>
      <c r="G163" s="2" t="str">
        <f t="shared" si="8"/>
        <v>Launceston, Town Surveyor's, party</v>
      </c>
      <c r="H163" s="18" t="s">
        <v>122</v>
      </c>
      <c r="I163" s="18" t="s">
        <v>31</v>
      </c>
      <c r="J163" s="4" t="s">
        <v>96</v>
      </c>
      <c r="K163" s="22"/>
      <c r="L163" s="4" t="s">
        <v>240</v>
      </c>
      <c r="M163" s="18"/>
      <c r="N163" s="21">
        <v>511564.07028348983</v>
      </c>
      <c r="O163" s="17">
        <v>5412700.6132395016</v>
      </c>
      <c r="P163" s="2" t="s">
        <v>33</v>
      </c>
      <c r="Q163" s="18" t="s">
        <v>581</v>
      </c>
      <c r="R163" s="18" t="s">
        <v>604</v>
      </c>
      <c r="S163" s="2" t="s">
        <v>80</v>
      </c>
      <c r="T163" s="18" t="s">
        <v>37</v>
      </c>
      <c r="U163" s="18" t="s">
        <v>73</v>
      </c>
    </row>
    <row r="164" spans="1:21" x14ac:dyDescent="0.2">
      <c r="A164" s="18" t="s">
        <v>561</v>
      </c>
      <c r="B164" s="2" t="str">
        <f t="shared" si="6"/>
        <v>PY</v>
      </c>
      <c r="C164" s="18">
        <v>7</v>
      </c>
      <c r="D164" s="3" t="str">
        <f t="shared" si="7"/>
        <v>LN-PY-7</v>
      </c>
      <c r="E164" s="18" t="s">
        <v>605</v>
      </c>
      <c r="F164" s="18" t="s">
        <v>29</v>
      </c>
      <c r="G164" s="2" t="str">
        <f t="shared" si="8"/>
        <v>Launceston, treadmill, party</v>
      </c>
      <c r="H164" s="17" t="s">
        <v>50</v>
      </c>
      <c r="I164" s="17" t="s">
        <v>51</v>
      </c>
      <c r="J164" s="4" t="s">
        <v>42</v>
      </c>
      <c r="K164" s="22"/>
      <c r="L164" s="4" t="s">
        <v>53</v>
      </c>
      <c r="M164" s="18"/>
      <c r="N164" s="21">
        <v>511166.81208796072</v>
      </c>
      <c r="O164" s="17">
        <v>5412494.7581870062</v>
      </c>
      <c r="P164" s="2" t="s">
        <v>54</v>
      </c>
      <c r="Q164" s="18" t="s">
        <v>606</v>
      </c>
      <c r="R164" s="18"/>
      <c r="S164" s="2" t="s">
        <v>607</v>
      </c>
      <c r="T164" s="18"/>
      <c r="U164" s="18" t="s">
        <v>608</v>
      </c>
    </row>
    <row r="165" spans="1:21" x14ac:dyDescent="0.2">
      <c r="A165" s="18" t="s">
        <v>561</v>
      </c>
      <c r="B165" s="2" t="str">
        <f t="shared" si="6"/>
        <v>PY</v>
      </c>
      <c r="C165" s="18">
        <v>10</v>
      </c>
      <c r="D165" s="3" t="str">
        <f t="shared" si="7"/>
        <v>LN-PY-10</v>
      </c>
      <c r="E165" s="18" t="s">
        <v>609</v>
      </c>
      <c r="F165" s="18" t="s">
        <v>29</v>
      </c>
      <c r="G165" s="2" t="str">
        <f t="shared" si="8"/>
        <v>Launceston, wharf, party</v>
      </c>
      <c r="H165" s="18" t="s">
        <v>122</v>
      </c>
      <c r="I165" s="18" t="s">
        <v>31</v>
      </c>
      <c r="J165" s="4" t="s">
        <v>77</v>
      </c>
      <c r="K165" s="22"/>
      <c r="L165" s="4" t="s">
        <v>240</v>
      </c>
      <c r="M165" s="18"/>
      <c r="N165" s="21">
        <v>511346.1380779107</v>
      </c>
      <c r="O165" s="17">
        <v>5413224.247023778</v>
      </c>
      <c r="P165" s="2" t="s">
        <v>33</v>
      </c>
      <c r="Q165" s="18" t="s">
        <v>610</v>
      </c>
      <c r="R165" s="18"/>
      <c r="S165" s="2" t="s">
        <v>611</v>
      </c>
      <c r="T165" s="18" t="s">
        <v>37</v>
      </c>
      <c r="U165" s="18" t="s">
        <v>612</v>
      </c>
    </row>
    <row r="166" spans="1:21" x14ac:dyDescent="0.2">
      <c r="A166" s="18" t="s">
        <v>613</v>
      </c>
      <c r="B166" s="2" t="str">
        <f t="shared" si="6"/>
        <v>RS</v>
      </c>
      <c r="C166" s="18">
        <v>1</v>
      </c>
      <c r="D166" s="3" t="str">
        <f t="shared" si="7"/>
        <v>LE-RS-1</v>
      </c>
      <c r="E166" s="18" t="s">
        <v>614</v>
      </c>
      <c r="F166" s="18" t="s">
        <v>40</v>
      </c>
      <c r="G166" s="2" t="str">
        <f t="shared" si="8"/>
        <v>Leipsic, road station</v>
      </c>
      <c r="H166" s="18" t="s">
        <v>30</v>
      </c>
      <c r="I166" s="18" t="s">
        <v>31</v>
      </c>
      <c r="J166" s="4">
        <v>1843</v>
      </c>
      <c r="K166" s="22"/>
      <c r="L166" s="4">
        <v>1843</v>
      </c>
      <c r="M166" s="18"/>
      <c r="N166" s="21">
        <v>582900</v>
      </c>
      <c r="O166" s="17">
        <v>5369760</v>
      </c>
      <c r="P166" s="2" t="s">
        <v>33</v>
      </c>
      <c r="Q166" s="18" t="s">
        <v>128</v>
      </c>
      <c r="R166" s="18" t="s">
        <v>615</v>
      </c>
      <c r="S166" s="2" t="s">
        <v>616</v>
      </c>
      <c r="T166" s="18" t="s">
        <v>212</v>
      </c>
      <c r="U166" s="18"/>
    </row>
    <row r="167" spans="1:21" x14ac:dyDescent="0.2">
      <c r="A167" s="18" t="s">
        <v>617</v>
      </c>
      <c r="B167" s="2" t="str">
        <f t="shared" si="6"/>
        <v>RS</v>
      </c>
      <c r="C167" s="18">
        <v>1</v>
      </c>
      <c r="D167" s="3" t="str">
        <f t="shared" si="7"/>
        <v>LS-RS-1</v>
      </c>
      <c r="E167" s="18" t="s">
        <v>618</v>
      </c>
      <c r="F167" s="18" t="s">
        <v>40</v>
      </c>
      <c r="G167" s="2" t="str">
        <f t="shared" si="8"/>
        <v>Lemon Springs, road station</v>
      </c>
      <c r="H167" s="18" t="s">
        <v>30</v>
      </c>
      <c r="I167" s="18" t="s">
        <v>31</v>
      </c>
      <c r="J167" s="4" t="s">
        <v>105</v>
      </c>
      <c r="K167" s="22"/>
      <c r="L167" s="4" t="s">
        <v>83</v>
      </c>
      <c r="M167" s="18"/>
      <c r="N167" s="21">
        <v>527530.60334154393</v>
      </c>
      <c r="O167" s="17">
        <v>5312816.8223046074</v>
      </c>
      <c r="P167" s="2" t="s">
        <v>133</v>
      </c>
      <c r="Q167" s="18" t="s">
        <v>619</v>
      </c>
      <c r="R167" s="18"/>
      <c r="S167" s="2" t="s">
        <v>620</v>
      </c>
      <c r="T167" s="18" t="s">
        <v>37</v>
      </c>
      <c r="U167" s="18"/>
    </row>
    <row r="168" spans="1:21" x14ac:dyDescent="0.2">
      <c r="A168" s="18" t="s">
        <v>621</v>
      </c>
      <c r="B168" s="2" t="str">
        <f t="shared" si="6"/>
        <v>RS</v>
      </c>
      <c r="C168" s="18">
        <v>1</v>
      </c>
      <c r="D168" s="3" t="str">
        <f t="shared" si="7"/>
        <v>LX-RS-1</v>
      </c>
      <c r="E168" s="18" t="s">
        <v>622</v>
      </c>
      <c r="F168" s="18" t="s">
        <v>40</v>
      </c>
      <c r="G168" s="2" t="str">
        <f t="shared" si="8"/>
        <v>Lennox, road station</v>
      </c>
      <c r="H168" s="18" t="s">
        <v>30</v>
      </c>
      <c r="I168" s="18" t="s">
        <v>31</v>
      </c>
      <c r="J168" s="4" t="s">
        <v>68</v>
      </c>
      <c r="K168" s="22"/>
      <c r="L168" s="4" t="s">
        <v>68</v>
      </c>
      <c r="M168" s="18"/>
      <c r="N168" s="21">
        <v>523164.93161883461</v>
      </c>
      <c r="O168" s="17">
        <v>5353107.9564129878</v>
      </c>
      <c r="P168" s="2" t="s">
        <v>33</v>
      </c>
      <c r="Q168" s="18" t="s">
        <v>69</v>
      </c>
      <c r="R168" s="18" t="s">
        <v>623</v>
      </c>
      <c r="S168" s="2" t="s">
        <v>624</v>
      </c>
      <c r="T168" s="18" t="s">
        <v>37</v>
      </c>
      <c r="U168" s="18" t="s">
        <v>73</v>
      </c>
    </row>
    <row r="169" spans="1:21" x14ac:dyDescent="0.2">
      <c r="A169" s="18" t="s">
        <v>625</v>
      </c>
      <c r="B169" s="2" t="str">
        <f t="shared" si="6"/>
        <v>PS</v>
      </c>
      <c r="C169" s="18">
        <v>1</v>
      </c>
      <c r="D169" s="3" t="str">
        <f t="shared" si="7"/>
        <v>LM-PS-1</v>
      </c>
      <c r="E169" s="17" t="s">
        <v>626</v>
      </c>
      <c r="F169" s="17" t="s">
        <v>49</v>
      </c>
      <c r="G169" s="2" t="str">
        <f t="shared" si="8"/>
        <v>Long Marsh Dam, probation station</v>
      </c>
      <c r="H169" s="17" t="s">
        <v>512</v>
      </c>
      <c r="I169" s="17" t="s">
        <v>90</v>
      </c>
      <c r="J169" s="19" t="s">
        <v>77</v>
      </c>
      <c r="K169" s="22"/>
      <c r="L169" s="19" t="s">
        <v>52</v>
      </c>
      <c r="M169" s="18"/>
      <c r="N169" s="21">
        <v>569196.26680240361</v>
      </c>
      <c r="O169" s="17">
        <v>5334631.8064299272</v>
      </c>
      <c r="P169" s="2" t="s">
        <v>133</v>
      </c>
      <c r="Q169" s="18" t="s">
        <v>619</v>
      </c>
      <c r="R169" s="18" t="s">
        <v>189</v>
      </c>
      <c r="S169" s="21" t="s">
        <v>627</v>
      </c>
      <c r="T169" s="18" t="s">
        <v>104</v>
      </c>
      <c r="U169" s="18"/>
    </row>
    <row r="170" spans="1:21" x14ac:dyDescent="0.2">
      <c r="A170" s="18" t="s">
        <v>628</v>
      </c>
      <c r="B170" s="2" t="str">
        <f t="shared" si="6"/>
        <v>RS</v>
      </c>
      <c r="C170" s="18">
        <v>1</v>
      </c>
      <c r="D170" s="3" t="str">
        <f t="shared" si="7"/>
        <v>LG-RS-1</v>
      </c>
      <c r="E170" s="17" t="s">
        <v>629</v>
      </c>
      <c r="F170" s="17" t="s">
        <v>40</v>
      </c>
      <c r="G170" s="2" t="str">
        <f t="shared" si="8"/>
        <v>Long Meadows, road station</v>
      </c>
      <c r="H170" s="18" t="s">
        <v>30</v>
      </c>
      <c r="I170" s="17" t="s">
        <v>31</v>
      </c>
      <c r="J170" s="19" t="s">
        <v>83</v>
      </c>
      <c r="K170" s="22"/>
      <c r="L170" s="19" t="s">
        <v>41</v>
      </c>
      <c r="M170" s="18"/>
      <c r="N170" s="21">
        <v>514041.066598262</v>
      </c>
      <c r="O170" s="17">
        <v>5406718.3477431042</v>
      </c>
      <c r="P170" s="2" t="s">
        <v>33</v>
      </c>
      <c r="Q170" s="18" t="s">
        <v>630</v>
      </c>
      <c r="R170" s="18" t="s">
        <v>631</v>
      </c>
      <c r="S170" s="2" t="s">
        <v>632</v>
      </c>
      <c r="T170" s="18" t="s">
        <v>37</v>
      </c>
      <c r="U170" s="18"/>
    </row>
    <row r="171" spans="1:21" x14ac:dyDescent="0.2">
      <c r="A171" s="18" t="s">
        <v>633</v>
      </c>
      <c r="B171" s="2" t="str">
        <f t="shared" si="6"/>
        <v>PS</v>
      </c>
      <c r="C171" s="18">
        <v>1</v>
      </c>
      <c r="D171" s="3" t="str">
        <f t="shared" si="7"/>
        <v>LT-PS-1</v>
      </c>
      <c r="E171" s="17" t="s">
        <v>634</v>
      </c>
      <c r="F171" s="17" t="s">
        <v>49</v>
      </c>
      <c r="G171" s="2" t="str">
        <f t="shared" si="8"/>
        <v>Long Point, probation station</v>
      </c>
      <c r="H171" s="17" t="s">
        <v>50</v>
      </c>
      <c r="I171" s="17" t="s">
        <v>51</v>
      </c>
      <c r="J171" s="19" t="s">
        <v>97</v>
      </c>
      <c r="K171" s="22"/>
      <c r="L171" s="19" t="s">
        <v>111</v>
      </c>
      <c r="M171" s="18"/>
      <c r="N171" s="21">
        <v>583918.33987259027</v>
      </c>
      <c r="O171" s="17">
        <v>5276308.0541055957</v>
      </c>
      <c r="P171" s="2" t="s">
        <v>133</v>
      </c>
      <c r="Q171" s="18" t="s">
        <v>215</v>
      </c>
      <c r="R171" s="18" t="s">
        <v>635</v>
      </c>
      <c r="S171" s="21" t="s">
        <v>636</v>
      </c>
      <c r="T171" s="18" t="s">
        <v>104</v>
      </c>
      <c r="U171" s="18"/>
    </row>
    <row r="172" spans="1:21" x14ac:dyDescent="0.2">
      <c r="A172" s="18" t="s">
        <v>637</v>
      </c>
      <c r="B172" s="2" t="str">
        <f t="shared" si="6"/>
        <v>RS</v>
      </c>
      <c r="C172" s="18">
        <v>1</v>
      </c>
      <c r="D172" s="3" t="str">
        <f t="shared" si="7"/>
        <v>LO-RS-1</v>
      </c>
      <c r="E172" s="17" t="s">
        <v>638</v>
      </c>
      <c r="F172" s="17" t="s">
        <v>40</v>
      </c>
      <c r="G172" s="2" t="str">
        <f t="shared" si="8"/>
        <v>Longford, road station</v>
      </c>
      <c r="H172" s="17" t="s">
        <v>50</v>
      </c>
      <c r="I172" s="17" t="s">
        <v>31</v>
      </c>
      <c r="J172" s="19" t="s">
        <v>76</v>
      </c>
      <c r="K172" s="22"/>
      <c r="L172" s="19" t="s">
        <v>76</v>
      </c>
      <c r="M172" s="18"/>
      <c r="N172" s="21">
        <v>509492.26919649949</v>
      </c>
      <c r="O172" s="17">
        <v>5395227.5915889656</v>
      </c>
      <c r="P172" s="2" t="s">
        <v>54</v>
      </c>
      <c r="Q172" s="18" t="s">
        <v>639</v>
      </c>
      <c r="R172" s="18" t="s">
        <v>640</v>
      </c>
      <c r="S172" s="21" t="s">
        <v>641</v>
      </c>
      <c r="T172" s="18" t="s">
        <v>104</v>
      </c>
      <c r="U172" s="18" t="s">
        <v>642</v>
      </c>
    </row>
    <row r="173" spans="1:21" x14ac:dyDescent="0.2">
      <c r="A173" s="18" t="s">
        <v>643</v>
      </c>
      <c r="B173" s="2" t="str">
        <f t="shared" si="6"/>
        <v>PS</v>
      </c>
      <c r="C173" s="18">
        <v>1</v>
      </c>
      <c r="D173" s="3" t="str">
        <f t="shared" si="7"/>
        <v>LB-PS-1</v>
      </c>
      <c r="E173" s="17" t="s">
        <v>644</v>
      </c>
      <c r="F173" s="17" t="s">
        <v>49</v>
      </c>
      <c r="G173" s="2" t="str">
        <f t="shared" si="8"/>
        <v>Lovely Banks, probation station</v>
      </c>
      <c r="H173" s="17" t="s">
        <v>50</v>
      </c>
      <c r="I173" s="17" t="s">
        <v>31</v>
      </c>
      <c r="J173" s="19" t="s">
        <v>159</v>
      </c>
      <c r="K173" s="22"/>
      <c r="L173" s="19" t="s">
        <v>97</v>
      </c>
      <c r="M173" s="18" t="s">
        <v>93</v>
      </c>
      <c r="N173" s="21">
        <v>518577.67884516128</v>
      </c>
      <c r="O173" s="17">
        <v>5300772.8598822672</v>
      </c>
      <c r="P173" s="2" t="s">
        <v>133</v>
      </c>
      <c r="Q173" s="18" t="s">
        <v>645</v>
      </c>
      <c r="R173" s="18" t="s">
        <v>646</v>
      </c>
      <c r="S173" s="21" t="s">
        <v>647</v>
      </c>
      <c r="T173" s="18" t="s">
        <v>104</v>
      </c>
      <c r="U173" s="18" t="s">
        <v>648</v>
      </c>
    </row>
    <row r="174" spans="1:21" x14ac:dyDescent="0.2">
      <c r="A174" s="18" t="s">
        <v>643</v>
      </c>
      <c r="B174" s="2" t="str">
        <f t="shared" si="6"/>
        <v>RS</v>
      </c>
      <c r="C174" s="18">
        <v>1</v>
      </c>
      <c r="D174" s="3" t="str">
        <f t="shared" si="7"/>
        <v>LB-RS-1</v>
      </c>
      <c r="E174" s="17" t="s">
        <v>644</v>
      </c>
      <c r="F174" s="17" t="s">
        <v>40</v>
      </c>
      <c r="G174" s="2" t="str">
        <f t="shared" si="8"/>
        <v>Lovely Banks, road station</v>
      </c>
      <c r="H174" s="17" t="s">
        <v>30</v>
      </c>
      <c r="I174" s="17" t="s">
        <v>31</v>
      </c>
      <c r="J174" s="19" t="s">
        <v>155</v>
      </c>
      <c r="K174" s="22"/>
      <c r="L174" s="19" t="s">
        <v>163</v>
      </c>
      <c r="M174" s="18" t="s">
        <v>649</v>
      </c>
      <c r="N174" s="21">
        <v>518577.67884516128</v>
      </c>
      <c r="O174" s="17">
        <v>5300772.8598822672</v>
      </c>
      <c r="P174" s="2" t="s">
        <v>133</v>
      </c>
      <c r="Q174" s="18" t="s">
        <v>645</v>
      </c>
      <c r="R174" s="18" t="s">
        <v>650</v>
      </c>
      <c r="S174" s="21" t="s">
        <v>651</v>
      </c>
      <c r="T174" s="18" t="s">
        <v>104</v>
      </c>
      <c r="U174" s="18" t="s">
        <v>648</v>
      </c>
    </row>
    <row r="175" spans="1:21" x14ac:dyDescent="0.2">
      <c r="A175" s="18" t="s">
        <v>652</v>
      </c>
      <c r="B175" s="2" t="str">
        <f t="shared" si="6"/>
        <v>PS</v>
      </c>
      <c r="C175" s="18">
        <v>1</v>
      </c>
      <c r="D175" s="3" t="str">
        <f t="shared" si="7"/>
        <v>LY-PS-1</v>
      </c>
      <c r="E175" s="17" t="s">
        <v>653</v>
      </c>
      <c r="F175" s="17" t="s">
        <v>49</v>
      </c>
      <c r="G175" s="2" t="str">
        <f t="shared" si="8"/>
        <v>Lymington, probation station</v>
      </c>
      <c r="H175" s="17" t="s">
        <v>50</v>
      </c>
      <c r="I175" s="17" t="s">
        <v>51</v>
      </c>
      <c r="J175" s="19" t="s">
        <v>97</v>
      </c>
      <c r="K175" s="22" t="s">
        <v>649</v>
      </c>
      <c r="L175" s="19" t="s">
        <v>111</v>
      </c>
      <c r="M175" s="20" t="s">
        <v>654</v>
      </c>
      <c r="N175" s="21">
        <v>506142.13001863688</v>
      </c>
      <c r="O175" s="17">
        <v>5217079.1566232899</v>
      </c>
      <c r="P175" s="2" t="s">
        <v>133</v>
      </c>
      <c r="Q175" s="18" t="s">
        <v>655</v>
      </c>
      <c r="R175" s="18"/>
      <c r="S175" s="21" t="s">
        <v>656</v>
      </c>
      <c r="T175" s="18" t="s">
        <v>104</v>
      </c>
      <c r="U175" s="18" t="s">
        <v>657</v>
      </c>
    </row>
    <row r="176" spans="1:21" x14ac:dyDescent="0.2">
      <c r="A176" s="18" t="s">
        <v>658</v>
      </c>
      <c r="B176" s="2" t="str">
        <f t="shared" si="6"/>
        <v>PE</v>
      </c>
      <c r="C176" s="18">
        <v>1</v>
      </c>
      <c r="D176" s="3" t="str">
        <f t="shared" si="7"/>
        <v>MH-PE-1</v>
      </c>
      <c r="E176" s="17" t="s">
        <v>659</v>
      </c>
      <c r="F176" s="17" t="s">
        <v>231</v>
      </c>
      <c r="G176" s="2" t="str">
        <f t="shared" si="8"/>
        <v>Macquarie Harbour, penal station</v>
      </c>
      <c r="H176" s="17" t="s">
        <v>50</v>
      </c>
      <c r="I176" s="17" t="s">
        <v>51</v>
      </c>
      <c r="J176" s="19" t="s">
        <v>660</v>
      </c>
      <c r="K176" s="22"/>
      <c r="L176" s="19" t="s">
        <v>167</v>
      </c>
      <c r="M176" s="20"/>
      <c r="N176" s="21">
        <v>372262.283</v>
      </c>
      <c r="O176" s="17">
        <v>5305965.6239999998</v>
      </c>
      <c r="P176" s="2" t="s">
        <v>133</v>
      </c>
      <c r="Q176" s="18" t="s">
        <v>215</v>
      </c>
      <c r="R176" s="18"/>
      <c r="S176" s="2" t="s">
        <v>80</v>
      </c>
      <c r="T176" s="18" t="s">
        <v>37</v>
      </c>
      <c r="U176" s="18"/>
    </row>
    <row r="177" spans="1:21" x14ac:dyDescent="0.2">
      <c r="A177" s="18" t="s">
        <v>658</v>
      </c>
      <c r="B177" s="2" t="str">
        <f t="shared" si="6"/>
        <v>PS</v>
      </c>
      <c r="C177" s="18">
        <v>1</v>
      </c>
      <c r="D177" s="3" t="str">
        <f t="shared" si="7"/>
        <v>MH-PS-1</v>
      </c>
      <c r="E177" s="17" t="s">
        <v>659</v>
      </c>
      <c r="F177" s="17" t="s">
        <v>49</v>
      </c>
      <c r="G177" s="2" t="str">
        <f t="shared" si="8"/>
        <v>Macquarie Harbour, probation station</v>
      </c>
      <c r="H177" s="17" t="s">
        <v>50</v>
      </c>
      <c r="I177" s="17" t="s">
        <v>51</v>
      </c>
      <c r="J177" s="19" t="s">
        <v>91</v>
      </c>
      <c r="K177" s="22" t="s">
        <v>93</v>
      </c>
      <c r="L177" s="19" t="s">
        <v>139</v>
      </c>
      <c r="M177" s="18" t="s">
        <v>661</v>
      </c>
      <c r="N177" s="21">
        <v>372262.283</v>
      </c>
      <c r="O177" s="17">
        <v>5305965.6239999998</v>
      </c>
      <c r="P177" s="2" t="s">
        <v>133</v>
      </c>
      <c r="Q177" s="18" t="s">
        <v>215</v>
      </c>
      <c r="R177" s="18" t="s">
        <v>662</v>
      </c>
      <c r="S177" s="21" t="s">
        <v>663</v>
      </c>
      <c r="T177" s="18" t="s">
        <v>104</v>
      </c>
      <c r="U177" s="18"/>
    </row>
    <row r="178" spans="1:21" x14ac:dyDescent="0.2">
      <c r="A178" s="18" t="s">
        <v>664</v>
      </c>
      <c r="B178" s="2" t="str">
        <f t="shared" si="6"/>
        <v>RS</v>
      </c>
      <c r="C178" s="18">
        <v>1</v>
      </c>
      <c r="D178" s="3" t="str">
        <f t="shared" si="7"/>
        <v>ML-RS-1</v>
      </c>
      <c r="E178" s="17" t="s">
        <v>665</v>
      </c>
      <c r="F178" s="17" t="s">
        <v>40</v>
      </c>
      <c r="G178" s="2" t="str">
        <f t="shared" si="8"/>
        <v>Malcolm's Huts, road station</v>
      </c>
      <c r="H178" s="18" t="s">
        <v>30</v>
      </c>
      <c r="I178" s="18" t="s">
        <v>31</v>
      </c>
      <c r="J178" s="19" t="s">
        <v>155</v>
      </c>
      <c r="K178" s="22"/>
      <c r="L178" s="19" t="s">
        <v>159</v>
      </c>
      <c r="M178" s="18"/>
      <c r="N178" s="21">
        <v>532180.16463183216</v>
      </c>
      <c r="O178" s="17">
        <v>5265149.424568994</v>
      </c>
      <c r="P178" s="2" t="s">
        <v>33</v>
      </c>
      <c r="Q178" s="18" t="s">
        <v>666</v>
      </c>
      <c r="R178" s="18" t="s">
        <v>650</v>
      </c>
      <c r="S178" s="2" t="s">
        <v>667</v>
      </c>
      <c r="T178" s="18" t="s">
        <v>37</v>
      </c>
      <c r="U178" s="18" t="s">
        <v>668</v>
      </c>
    </row>
    <row r="179" spans="1:21" x14ac:dyDescent="0.2">
      <c r="A179" s="18" t="s">
        <v>669</v>
      </c>
      <c r="B179" s="2" t="str">
        <f t="shared" si="6"/>
        <v>PE</v>
      </c>
      <c r="C179" s="18">
        <v>1</v>
      </c>
      <c r="D179" s="3" t="str">
        <f t="shared" si="7"/>
        <v>MS-PE-1</v>
      </c>
      <c r="E179" s="17" t="s">
        <v>670</v>
      </c>
      <c r="F179" s="17" t="s">
        <v>231</v>
      </c>
      <c r="G179" s="2" t="str">
        <f t="shared" si="8"/>
        <v>Maria Island, penal station</v>
      </c>
      <c r="H179" s="17" t="s">
        <v>50</v>
      </c>
      <c r="I179" s="17" t="s">
        <v>51</v>
      </c>
      <c r="J179" s="19" t="s">
        <v>105</v>
      </c>
      <c r="K179" s="22"/>
      <c r="L179" s="19" t="s">
        <v>173</v>
      </c>
      <c r="M179" s="18"/>
      <c r="N179" s="21">
        <v>587480.64630000002</v>
      </c>
      <c r="O179" s="17">
        <v>5285044.0650000004</v>
      </c>
      <c r="P179" s="2" t="s">
        <v>133</v>
      </c>
      <c r="Q179" s="18" t="s">
        <v>215</v>
      </c>
      <c r="R179" s="18"/>
      <c r="S179" s="2" t="s">
        <v>80</v>
      </c>
      <c r="T179" s="18" t="s">
        <v>37</v>
      </c>
      <c r="U179" s="18"/>
    </row>
    <row r="180" spans="1:21" x14ac:dyDescent="0.2">
      <c r="A180" s="18" t="s">
        <v>671</v>
      </c>
      <c r="B180" s="2" t="str">
        <f t="shared" si="6"/>
        <v>PY</v>
      </c>
      <c r="C180" s="18">
        <v>1</v>
      </c>
      <c r="D180" s="3" t="str">
        <f t="shared" si="7"/>
        <v>MA-PY-1</v>
      </c>
      <c r="E180" s="17" t="s">
        <v>672</v>
      </c>
      <c r="F180" s="17" t="s">
        <v>29</v>
      </c>
      <c r="G180" s="2" t="str">
        <f t="shared" si="8"/>
        <v>Marlborough, party</v>
      </c>
      <c r="H180" s="18" t="s">
        <v>30</v>
      </c>
      <c r="I180" s="18" t="s">
        <v>31</v>
      </c>
      <c r="J180" s="19" t="s">
        <v>41</v>
      </c>
      <c r="K180" s="22"/>
      <c r="L180" s="19" t="s">
        <v>42</v>
      </c>
      <c r="M180" s="18"/>
      <c r="N180" s="21">
        <v>456425.88291474158</v>
      </c>
      <c r="O180" s="17">
        <v>5332622.4495036211</v>
      </c>
      <c r="P180" s="2" t="s">
        <v>33</v>
      </c>
      <c r="Q180" s="18" t="s">
        <v>619</v>
      </c>
      <c r="R180" s="18" t="s">
        <v>673</v>
      </c>
      <c r="S180" s="21" t="s">
        <v>674</v>
      </c>
      <c r="T180" s="18" t="s">
        <v>37</v>
      </c>
      <c r="U180" s="18"/>
    </row>
    <row r="181" spans="1:21" x14ac:dyDescent="0.2">
      <c r="A181" s="18" t="s">
        <v>671</v>
      </c>
      <c r="B181" s="2" t="str">
        <f t="shared" si="6"/>
        <v>RS</v>
      </c>
      <c r="C181" s="18">
        <v>1</v>
      </c>
      <c r="D181" s="3" t="str">
        <f t="shared" si="7"/>
        <v>MA-RS-1</v>
      </c>
      <c r="E181" s="17" t="s">
        <v>672</v>
      </c>
      <c r="F181" s="17" t="s">
        <v>40</v>
      </c>
      <c r="G181" s="2" t="str">
        <f t="shared" si="8"/>
        <v>Marlborough, road station</v>
      </c>
      <c r="H181" s="17" t="s">
        <v>50</v>
      </c>
      <c r="I181" s="17" t="s">
        <v>51</v>
      </c>
      <c r="J181" s="19" t="s">
        <v>77</v>
      </c>
      <c r="K181" s="22"/>
      <c r="L181" s="19" t="s">
        <v>52</v>
      </c>
      <c r="M181" s="18"/>
      <c r="N181" s="21">
        <v>456425.88291474158</v>
      </c>
      <c r="O181" s="17">
        <v>5332622.4495036211</v>
      </c>
      <c r="P181" s="2" t="s">
        <v>33</v>
      </c>
      <c r="Q181" s="18" t="s">
        <v>619</v>
      </c>
      <c r="R181" s="18" t="s">
        <v>675</v>
      </c>
      <c r="S181" s="21" t="s">
        <v>676</v>
      </c>
      <c r="T181" s="18" t="s">
        <v>104</v>
      </c>
      <c r="U181" s="18"/>
    </row>
    <row r="182" spans="1:21" x14ac:dyDescent="0.2">
      <c r="A182" s="18" t="s">
        <v>671</v>
      </c>
      <c r="B182" s="2" t="str">
        <f t="shared" si="6"/>
        <v>RS</v>
      </c>
      <c r="C182" s="18">
        <v>2</v>
      </c>
      <c r="D182" s="3" t="str">
        <f t="shared" si="7"/>
        <v>MA-RS-2</v>
      </c>
      <c r="E182" s="17" t="s">
        <v>672</v>
      </c>
      <c r="F182" s="17" t="s">
        <v>40</v>
      </c>
      <c r="G182" s="2" t="str">
        <f t="shared" si="8"/>
        <v>Marlborough, road station</v>
      </c>
      <c r="H182" s="17" t="s">
        <v>50</v>
      </c>
      <c r="I182" s="17" t="s">
        <v>51</v>
      </c>
      <c r="J182" s="19" t="s">
        <v>149</v>
      </c>
      <c r="K182" s="22"/>
      <c r="L182" s="19" t="s">
        <v>53</v>
      </c>
      <c r="M182" s="18"/>
      <c r="N182" s="21">
        <v>456425.88291474158</v>
      </c>
      <c r="O182" s="17">
        <v>5332622.4495036211</v>
      </c>
      <c r="P182" s="2" t="s">
        <v>33</v>
      </c>
      <c r="Q182" s="18" t="s">
        <v>619</v>
      </c>
      <c r="R182" s="18" t="s">
        <v>675</v>
      </c>
      <c r="S182" s="21" t="s">
        <v>676</v>
      </c>
      <c r="T182" s="18" t="s">
        <v>104</v>
      </c>
      <c r="U182" s="18"/>
    </row>
    <row r="183" spans="1:21" x14ac:dyDescent="0.2">
      <c r="A183" s="18" t="s">
        <v>677</v>
      </c>
      <c r="B183" s="2" t="str">
        <f t="shared" si="6"/>
        <v>PY</v>
      </c>
      <c r="C183" s="18">
        <v>1</v>
      </c>
      <c r="D183" s="3" t="str">
        <f t="shared" si="7"/>
        <v>MN-PY-1</v>
      </c>
      <c r="E183" s="17" t="s">
        <v>678</v>
      </c>
      <c r="F183" s="17" t="s">
        <v>29</v>
      </c>
      <c r="G183" s="2" t="str">
        <f t="shared" si="8"/>
        <v>Meander, bridge, party</v>
      </c>
      <c r="H183" s="18" t="s">
        <v>30</v>
      </c>
      <c r="I183" s="18" t="s">
        <v>31</v>
      </c>
      <c r="J183" s="19" t="s">
        <v>68</v>
      </c>
      <c r="K183" s="22"/>
      <c r="L183" s="19" t="s">
        <v>68</v>
      </c>
      <c r="M183" s="18"/>
      <c r="N183" s="21">
        <v>471253.19438181858</v>
      </c>
      <c r="O183" s="17">
        <v>5402757.5206851689</v>
      </c>
      <c r="P183" s="2" t="s">
        <v>33</v>
      </c>
      <c r="Q183" s="18" t="s">
        <v>267</v>
      </c>
      <c r="R183" s="18" t="s">
        <v>679</v>
      </c>
      <c r="S183" s="2" t="s">
        <v>680</v>
      </c>
      <c r="T183" s="18" t="s">
        <v>37</v>
      </c>
      <c r="U183" s="18" t="s">
        <v>270</v>
      </c>
    </row>
    <row r="184" spans="1:21" x14ac:dyDescent="0.2">
      <c r="A184" s="18" t="s">
        <v>681</v>
      </c>
      <c r="B184" s="2" t="str">
        <f t="shared" si="6"/>
        <v>PS</v>
      </c>
      <c r="C184" s="18">
        <v>1</v>
      </c>
      <c r="D184" s="3" t="str">
        <f t="shared" si="7"/>
        <v>ME-PS-1</v>
      </c>
      <c r="E184" s="18" t="s">
        <v>682</v>
      </c>
      <c r="F184" s="18" t="s">
        <v>49</v>
      </c>
      <c r="G184" s="2" t="str">
        <f t="shared" si="8"/>
        <v>Mersey, probation station</v>
      </c>
      <c r="H184" s="18" t="s">
        <v>50</v>
      </c>
      <c r="I184" s="18" t="s">
        <v>51</v>
      </c>
      <c r="J184" s="4">
        <v>1845</v>
      </c>
      <c r="K184" s="22" t="s">
        <v>92</v>
      </c>
      <c r="L184" s="4" t="s">
        <v>91</v>
      </c>
      <c r="M184" s="18" t="s">
        <v>683</v>
      </c>
      <c r="N184" s="21">
        <v>457820</v>
      </c>
      <c r="O184" s="17">
        <v>5416670</v>
      </c>
      <c r="P184" s="2" t="s">
        <v>33</v>
      </c>
      <c r="Q184" s="18" t="s">
        <v>128</v>
      </c>
      <c r="R184" s="18" t="s">
        <v>684</v>
      </c>
      <c r="S184" s="2" t="s">
        <v>685</v>
      </c>
      <c r="T184" s="18" t="s">
        <v>212</v>
      </c>
      <c r="U184" s="18"/>
    </row>
    <row r="185" spans="1:21" x14ac:dyDescent="0.2">
      <c r="A185" s="18" t="s">
        <v>686</v>
      </c>
      <c r="B185" s="2" t="str">
        <f t="shared" si="6"/>
        <v>PW</v>
      </c>
      <c r="C185" s="18">
        <v>1</v>
      </c>
      <c r="D185" s="3" t="str">
        <f t="shared" si="7"/>
        <v>MI-PW-1</v>
      </c>
      <c r="E185" s="18" t="s">
        <v>687</v>
      </c>
      <c r="F185" s="18" t="s">
        <v>121</v>
      </c>
      <c r="G185" s="2" t="str">
        <f t="shared" si="8"/>
        <v>Middle Arm, lime kilns, public works</v>
      </c>
      <c r="H185" s="17" t="s">
        <v>30</v>
      </c>
      <c r="I185" s="18" t="s">
        <v>31</v>
      </c>
      <c r="J185" s="4" t="s">
        <v>430</v>
      </c>
      <c r="K185" s="22"/>
      <c r="L185" s="4" t="s">
        <v>167</v>
      </c>
      <c r="M185" s="18"/>
      <c r="N185" s="21">
        <v>486470</v>
      </c>
      <c r="O185" s="17">
        <v>5439310</v>
      </c>
      <c r="P185" s="2" t="s">
        <v>133</v>
      </c>
      <c r="Q185" s="18" t="s">
        <v>128</v>
      </c>
      <c r="R185" s="18"/>
      <c r="S185" s="2" t="s">
        <v>688</v>
      </c>
      <c r="T185" s="18" t="s">
        <v>212</v>
      </c>
      <c r="U185" s="18"/>
    </row>
    <row r="186" spans="1:21" x14ac:dyDescent="0.2">
      <c r="A186" s="18" t="s">
        <v>689</v>
      </c>
      <c r="B186" s="2" t="str">
        <f t="shared" si="6"/>
        <v>PW</v>
      </c>
      <c r="C186" s="18">
        <v>1</v>
      </c>
      <c r="D186" s="3" t="str">
        <f t="shared" si="7"/>
        <v>MO-PW-1</v>
      </c>
      <c r="E186" s="18" t="s">
        <v>690</v>
      </c>
      <c r="F186" s="18" t="s">
        <v>121</v>
      </c>
      <c r="G186" s="2" t="str">
        <f t="shared" si="8"/>
        <v>Morven, public works</v>
      </c>
      <c r="H186" s="18" t="s">
        <v>30</v>
      </c>
      <c r="I186" s="18" t="s">
        <v>31</v>
      </c>
      <c r="J186" s="4" t="s">
        <v>41</v>
      </c>
      <c r="K186" s="22"/>
      <c r="L186" s="4" t="s">
        <v>155</v>
      </c>
      <c r="M186" s="18"/>
      <c r="N186" s="21">
        <v>518760</v>
      </c>
      <c r="O186" s="17">
        <v>5399770</v>
      </c>
      <c r="P186" s="2" t="s">
        <v>133</v>
      </c>
      <c r="Q186" s="18" t="s">
        <v>128</v>
      </c>
      <c r="R186" s="18" t="s">
        <v>691</v>
      </c>
      <c r="S186" s="2" t="s">
        <v>692</v>
      </c>
      <c r="T186" s="18" t="s">
        <v>212</v>
      </c>
      <c r="U186" s="18"/>
    </row>
    <row r="187" spans="1:21" x14ac:dyDescent="0.2">
      <c r="A187" s="18" t="s">
        <v>693</v>
      </c>
      <c r="B187" s="2" t="str">
        <f t="shared" si="6"/>
        <v>RS</v>
      </c>
      <c r="C187" s="18">
        <v>1</v>
      </c>
      <c r="D187" s="3" t="str">
        <f t="shared" si="7"/>
        <v>MD-RS-1</v>
      </c>
      <c r="E187" s="18" t="s">
        <v>694</v>
      </c>
      <c r="F187" s="18" t="s">
        <v>40</v>
      </c>
      <c r="G187" s="2" t="str">
        <f t="shared" si="8"/>
        <v>Mount Direction, road station</v>
      </c>
      <c r="H187" s="18" t="s">
        <v>30</v>
      </c>
      <c r="I187" s="18" t="s">
        <v>272</v>
      </c>
      <c r="J187" s="4" t="s">
        <v>42</v>
      </c>
      <c r="K187" s="22"/>
      <c r="L187" s="4" t="s">
        <v>159</v>
      </c>
      <c r="M187" s="18"/>
      <c r="N187" s="21">
        <v>503050</v>
      </c>
      <c r="O187" s="17">
        <v>5431130</v>
      </c>
      <c r="P187" s="2" t="s">
        <v>33</v>
      </c>
      <c r="Q187" s="18" t="s">
        <v>128</v>
      </c>
      <c r="R187" s="18" t="s">
        <v>695</v>
      </c>
      <c r="S187" s="2" t="s">
        <v>696</v>
      </c>
      <c r="T187" s="18" t="s">
        <v>72</v>
      </c>
      <c r="U187" s="18"/>
    </row>
    <row r="188" spans="1:21" x14ac:dyDescent="0.2">
      <c r="A188" s="18" t="s">
        <v>697</v>
      </c>
      <c r="B188" s="2" t="str">
        <f t="shared" si="6"/>
        <v>PY</v>
      </c>
      <c r="C188" s="18">
        <v>1</v>
      </c>
      <c r="D188" s="3" t="str">
        <f t="shared" si="7"/>
        <v>MP-PY-1</v>
      </c>
      <c r="E188" s="18" t="s">
        <v>698</v>
      </c>
      <c r="F188" s="18" t="s">
        <v>29</v>
      </c>
      <c r="G188" s="2" t="str">
        <f t="shared" si="8"/>
        <v>Muddy Plains, party</v>
      </c>
      <c r="H188" s="18" t="s">
        <v>30</v>
      </c>
      <c r="I188" s="18" t="s">
        <v>31</v>
      </c>
      <c r="J188" s="4" t="s">
        <v>41</v>
      </c>
      <c r="K188" s="22"/>
      <c r="L188" s="4" t="s">
        <v>77</v>
      </c>
      <c r="M188" s="18"/>
      <c r="N188" s="21">
        <v>510900</v>
      </c>
      <c r="O188" s="17">
        <v>5406700</v>
      </c>
      <c r="P188" s="2" t="s">
        <v>33</v>
      </c>
      <c r="Q188" s="18" t="s">
        <v>128</v>
      </c>
      <c r="R188" s="18"/>
      <c r="S188" s="2" t="s">
        <v>699</v>
      </c>
      <c r="T188" s="18" t="s">
        <v>72</v>
      </c>
      <c r="U188" s="18"/>
    </row>
    <row r="189" spans="1:21" x14ac:dyDescent="0.2">
      <c r="A189" s="18" t="s">
        <v>700</v>
      </c>
      <c r="B189" s="2" t="str">
        <f t="shared" si="6"/>
        <v>AP</v>
      </c>
      <c r="C189" s="18">
        <v>1</v>
      </c>
      <c r="D189" s="3" t="str">
        <f t="shared" si="7"/>
        <v>NN-AP-1</v>
      </c>
      <c r="E189" s="18" t="s">
        <v>701</v>
      </c>
      <c r="F189" s="18" t="s">
        <v>702</v>
      </c>
      <c r="G189" s="2" t="str">
        <f t="shared" si="8"/>
        <v>New Norfolk, assignable party</v>
      </c>
      <c r="H189" s="18" t="s">
        <v>30</v>
      </c>
      <c r="I189" s="18" t="s">
        <v>31</v>
      </c>
      <c r="J189" s="4" t="s">
        <v>96</v>
      </c>
      <c r="K189" s="22"/>
      <c r="L189" s="4" t="s">
        <v>163</v>
      </c>
      <c r="M189" s="18"/>
      <c r="N189" s="21">
        <v>505511.52737879631</v>
      </c>
      <c r="O189" s="17">
        <v>5263608.5460582841</v>
      </c>
      <c r="P189" s="2" t="s">
        <v>33</v>
      </c>
      <c r="Q189" s="18" t="s">
        <v>703</v>
      </c>
      <c r="R189" s="18" t="s">
        <v>704</v>
      </c>
      <c r="S189" s="2" t="s">
        <v>80</v>
      </c>
      <c r="T189" s="18" t="s">
        <v>37</v>
      </c>
      <c r="U189" s="18"/>
    </row>
    <row r="190" spans="1:21" x14ac:dyDescent="0.2">
      <c r="A190" s="18" t="s">
        <v>700</v>
      </c>
      <c r="B190" s="2" t="str">
        <f t="shared" si="6"/>
        <v>CG</v>
      </c>
      <c r="C190" s="18">
        <v>1</v>
      </c>
      <c r="D190" s="3" t="str">
        <f t="shared" si="7"/>
        <v>NN-CG-1</v>
      </c>
      <c r="E190" s="18" t="s">
        <v>701</v>
      </c>
      <c r="F190" s="18" t="s">
        <v>154</v>
      </c>
      <c r="G190" s="2" t="str">
        <f t="shared" si="8"/>
        <v>New Norfolk, chain gang</v>
      </c>
      <c r="H190" s="18" t="s">
        <v>30</v>
      </c>
      <c r="I190" s="18" t="s">
        <v>31</v>
      </c>
      <c r="J190" s="4" t="s">
        <v>83</v>
      </c>
      <c r="K190" s="22"/>
      <c r="L190" s="4" t="s">
        <v>83</v>
      </c>
      <c r="M190" s="18"/>
      <c r="N190" s="21">
        <v>505511.52737879631</v>
      </c>
      <c r="O190" s="17">
        <v>5263608.5460582841</v>
      </c>
      <c r="P190" s="2" t="s">
        <v>33</v>
      </c>
      <c r="Q190" s="18" t="s">
        <v>703</v>
      </c>
      <c r="R190" s="18" t="s">
        <v>705</v>
      </c>
      <c r="S190" s="2" t="s">
        <v>80</v>
      </c>
      <c r="T190" s="18" t="s">
        <v>37</v>
      </c>
      <c r="U190" s="18"/>
    </row>
    <row r="191" spans="1:21" x14ac:dyDescent="0.2">
      <c r="A191" s="18" t="s">
        <v>700</v>
      </c>
      <c r="B191" s="2" t="str">
        <f t="shared" si="6"/>
        <v>PW</v>
      </c>
      <c r="C191" s="18">
        <v>2</v>
      </c>
      <c r="D191" s="3" t="str">
        <f t="shared" si="7"/>
        <v>NN-PW-2</v>
      </c>
      <c r="E191" s="18" t="s">
        <v>701</v>
      </c>
      <c r="F191" s="18" t="s">
        <v>121</v>
      </c>
      <c r="G191" s="2" t="str">
        <f t="shared" si="8"/>
        <v>New Norfolk, public works</v>
      </c>
      <c r="H191" s="18" t="s">
        <v>50</v>
      </c>
      <c r="I191" s="18" t="s">
        <v>51</v>
      </c>
      <c r="J191" s="4" t="s">
        <v>67</v>
      </c>
      <c r="K191" s="22"/>
      <c r="L191" s="4" t="s">
        <v>96</v>
      </c>
      <c r="M191" s="18"/>
      <c r="N191" s="21">
        <v>505511.52737879631</v>
      </c>
      <c r="O191" s="17">
        <v>5263608.5460582841</v>
      </c>
      <c r="P191" s="2" t="s">
        <v>33</v>
      </c>
      <c r="Q191" s="18" t="s">
        <v>703</v>
      </c>
      <c r="R191" s="18" t="s">
        <v>706</v>
      </c>
      <c r="S191" s="2" t="s">
        <v>80</v>
      </c>
      <c r="T191" s="18" t="s">
        <v>37</v>
      </c>
      <c r="U191" s="18"/>
    </row>
    <row r="192" spans="1:21" x14ac:dyDescent="0.2">
      <c r="A192" s="18" t="s">
        <v>700</v>
      </c>
      <c r="B192" s="2" t="str">
        <f t="shared" si="6"/>
        <v>ID</v>
      </c>
      <c r="C192" s="18">
        <v>1</v>
      </c>
      <c r="D192" s="3" t="str">
        <f t="shared" si="7"/>
        <v>NN-ID-1</v>
      </c>
      <c r="E192" s="17" t="s">
        <v>707</v>
      </c>
      <c r="F192" s="17" t="s">
        <v>504</v>
      </c>
      <c r="G192" s="2" t="str">
        <f t="shared" si="8"/>
        <v>New Norfolk, hospital and invalid depot, invalid depot</v>
      </c>
      <c r="H192" s="18" t="s">
        <v>50</v>
      </c>
      <c r="I192" s="17" t="s">
        <v>51</v>
      </c>
      <c r="J192" s="19" t="s">
        <v>139</v>
      </c>
      <c r="K192" s="22"/>
      <c r="L192" s="19" t="s">
        <v>297</v>
      </c>
      <c r="M192" s="18"/>
      <c r="N192" s="21">
        <v>505160.91499999998</v>
      </c>
      <c r="O192" s="17">
        <v>5263075.9179999996</v>
      </c>
      <c r="P192" s="2" t="s">
        <v>133</v>
      </c>
      <c r="Q192" s="18" t="s">
        <v>215</v>
      </c>
      <c r="R192" s="18"/>
      <c r="S192" s="21" t="s">
        <v>219</v>
      </c>
      <c r="T192" s="18" t="s">
        <v>104</v>
      </c>
      <c r="U192" s="18"/>
    </row>
    <row r="193" spans="1:21" x14ac:dyDescent="0.2">
      <c r="A193" s="18" t="s">
        <v>700</v>
      </c>
      <c r="B193" s="2" t="str">
        <f t="shared" si="6"/>
        <v>PW</v>
      </c>
      <c r="C193" s="18">
        <v>1</v>
      </c>
      <c r="D193" s="3" t="str">
        <f t="shared" si="7"/>
        <v>NN-PW-1</v>
      </c>
      <c r="E193" s="17" t="s">
        <v>708</v>
      </c>
      <c r="F193" s="17" t="s">
        <v>121</v>
      </c>
      <c r="G193" s="2" t="str">
        <f t="shared" si="8"/>
        <v>New Norfolk, Royal Engineer depot, public works</v>
      </c>
      <c r="H193" s="17" t="s">
        <v>465</v>
      </c>
      <c r="I193" s="17" t="s">
        <v>51</v>
      </c>
      <c r="J193" s="19" t="s">
        <v>52</v>
      </c>
      <c r="K193" s="22"/>
      <c r="L193" s="19" t="s">
        <v>111</v>
      </c>
      <c r="M193" s="18" t="s">
        <v>654</v>
      </c>
      <c r="N193" s="21">
        <v>505274.42280462582</v>
      </c>
      <c r="O193" s="17">
        <v>5263903.7134151673</v>
      </c>
      <c r="P193" s="2" t="s">
        <v>133</v>
      </c>
      <c r="Q193" s="18" t="s">
        <v>709</v>
      </c>
      <c r="R193" s="18"/>
      <c r="S193" s="21" t="s">
        <v>710</v>
      </c>
      <c r="T193" s="18" t="s">
        <v>104</v>
      </c>
      <c r="U193" s="18"/>
    </row>
    <row r="194" spans="1:21" x14ac:dyDescent="0.2">
      <c r="A194" s="18" t="s">
        <v>711</v>
      </c>
      <c r="B194" s="2" t="str">
        <f t="shared" si="6"/>
        <v>RS</v>
      </c>
      <c r="C194" s="18">
        <v>1</v>
      </c>
      <c r="D194" s="3" t="str">
        <f t="shared" si="7"/>
        <v>NT-RS-1</v>
      </c>
      <c r="E194" s="17" t="s">
        <v>712</v>
      </c>
      <c r="F194" s="17" t="s">
        <v>40</v>
      </c>
      <c r="G194" s="2" t="str">
        <f t="shared" si="8"/>
        <v>New Town, road station</v>
      </c>
      <c r="H194" s="17" t="s">
        <v>30</v>
      </c>
      <c r="I194" s="17" t="s">
        <v>31</v>
      </c>
      <c r="J194" s="19" t="s">
        <v>105</v>
      </c>
      <c r="K194" s="22"/>
      <c r="L194" s="19" t="s">
        <v>111</v>
      </c>
      <c r="M194" s="18"/>
      <c r="N194" s="21">
        <v>524735.1761416595</v>
      </c>
      <c r="O194" s="17">
        <v>5254303.9762667362</v>
      </c>
      <c r="P194" s="2" t="s">
        <v>54</v>
      </c>
      <c r="Q194" s="18" t="s">
        <v>713</v>
      </c>
      <c r="R194" s="18" t="s">
        <v>714</v>
      </c>
      <c r="S194" s="21" t="s">
        <v>715</v>
      </c>
      <c r="T194" s="18" t="s">
        <v>37</v>
      </c>
      <c r="U194" s="18" t="s">
        <v>716</v>
      </c>
    </row>
    <row r="195" spans="1:21" x14ac:dyDescent="0.2">
      <c r="A195" s="18" t="s">
        <v>711</v>
      </c>
      <c r="B195" s="2" t="str">
        <f t="shared" si="6"/>
        <v>HD</v>
      </c>
      <c r="C195" s="18">
        <v>1</v>
      </c>
      <c r="D195" s="3" t="str">
        <f t="shared" si="7"/>
        <v>NT-HD-1</v>
      </c>
      <c r="E195" s="17" t="s">
        <v>717</v>
      </c>
      <c r="F195" s="17" t="s">
        <v>89</v>
      </c>
      <c r="G195" s="2" t="str">
        <f t="shared" si="8"/>
        <v>New Town, farm, hiring depot</v>
      </c>
      <c r="H195" s="17" t="s">
        <v>50</v>
      </c>
      <c r="I195" s="17" t="s">
        <v>51</v>
      </c>
      <c r="J195" s="19" t="s">
        <v>159</v>
      </c>
      <c r="K195" s="22"/>
      <c r="L195" s="19" t="s">
        <v>181</v>
      </c>
      <c r="M195" s="18"/>
      <c r="N195" s="21">
        <v>524735.1761416595</v>
      </c>
      <c r="O195" s="17">
        <v>5254303.9762667362</v>
      </c>
      <c r="P195" s="2" t="s">
        <v>133</v>
      </c>
      <c r="Q195" s="18" t="s">
        <v>713</v>
      </c>
      <c r="R195" s="18" t="s">
        <v>718</v>
      </c>
      <c r="S195" s="21" t="s">
        <v>719</v>
      </c>
      <c r="T195" s="18" t="s">
        <v>104</v>
      </c>
      <c r="U195" s="18" t="s">
        <v>716</v>
      </c>
    </row>
    <row r="196" spans="1:21" x14ac:dyDescent="0.2">
      <c r="A196" s="18" t="s">
        <v>711</v>
      </c>
      <c r="B196" s="2" t="str">
        <f t="shared" si="6"/>
        <v>PW</v>
      </c>
      <c r="C196" s="18">
        <v>1</v>
      </c>
      <c r="D196" s="3" t="str">
        <f t="shared" si="7"/>
        <v>NT-PW-1</v>
      </c>
      <c r="E196" s="17" t="s">
        <v>717</v>
      </c>
      <c r="F196" s="17" t="s">
        <v>121</v>
      </c>
      <c r="G196" s="2" t="str">
        <f t="shared" si="8"/>
        <v>New Town, farm, public works</v>
      </c>
      <c r="H196" s="18" t="s">
        <v>122</v>
      </c>
      <c r="I196" s="17" t="s">
        <v>31</v>
      </c>
      <c r="J196" s="19" t="s">
        <v>397</v>
      </c>
      <c r="K196" s="22"/>
      <c r="L196" s="19" t="s">
        <v>407</v>
      </c>
      <c r="M196" s="18"/>
      <c r="N196" s="21">
        <v>524735.1761416595</v>
      </c>
      <c r="O196" s="17">
        <v>5254303.9762667362</v>
      </c>
      <c r="P196" s="2" t="s">
        <v>133</v>
      </c>
      <c r="Q196" s="18" t="s">
        <v>713</v>
      </c>
      <c r="R196" s="18" t="s">
        <v>720</v>
      </c>
      <c r="S196" s="2" t="s">
        <v>721</v>
      </c>
      <c r="T196" s="18" t="s">
        <v>37</v>
      </c>
      <c r="U196" s="18" t="s">
        <v>716</v>
      </c>
    </row>
    <row r="197" spans="1:21" x14ac:dyDescent="0.2">
      <c r="A197" s="18" t="s">
        <v>711</v>
      </c>
      <c r="B197" s="2" t="str">
        <f t="shared" si="6"/>
        <v>CG</v>
      </c>
      <c r="C197" s="18">
        <v>1</v>
      </c>
      <c r="D197" s="3" t="str">
        <f t="shared" si="7"/>
        <v>NT-CG-1</v>
      </c>
      <c r="E197" s="17" t="s">
        <v>722</v>
      </c>
      <c r="F197" s="17" t="s">
        <v>154</v>
      </c>
      <c r="G197" s="2" t="str">
        <f t="shared" si="8"/>
        <v>New Town, hulk, chain gang</v>
      </c>
      <c r="H197" s="17" t="s">
        <v>30</v>
      </c>
      <c r="I197" s="17" t="s">
        <v>31</v>
      </c>
      <c r="J197" s="19" t="s">
        <v>42</v>
      </c>
      <c r="K197" s="22"/>
      <c r="L197" s="19" t="s">
        <v>77</v>
      </c>
      <c r="M197" s="18"/>
      <c r="N197" s="21">
        <v>525909.87446117483</v>
      </c>
      <c r="O197" s="17">
        <v>5256426.1025663409</v>
      </c>
      <c r="P197" s="2" t="s">
        <v>54</v>
      </c>
      <c r="Q197" s="18" t="s">
        <v>723</v>
      </c>
      <c r="R197" s="18"/>
      <c r="S197" s="2" t="s">
        <v>724</v>
      </c>
      <c r="T197" s="18" t="s">
        <v>37</v>
      </c>
      <c r="U197" s="18" t="s">
        <v>725</v>
      </c>
    </row>
    <row r="198" spans="1:21" x14ac:dyDescent="0.2">
      <c r="A198" s="18" t="s">
        <v>726</v>
      </c>
      <c r="B198" s="2" t="str">
        <f t="shared" si="6"/>
        <v>PS</v>
      </c>
      <c r="C198" s="18">
        <v>1</v>
      </c>
      <c r="D198" s="3" t="str">
        <f t="shared" si="7"/>
        <v>NR-PS-1</v>
      </c>
      <c r="E198" s="17" t="s">
        <v>727</v>
      </c>
      <c r="F198" s="17" t="s">
        <v>49</v>
      </c>
      <c r="G198" s="2" t="str">
        <f t="shared" si="8"/>
        <v>Nicholl's Rivulet, probation station</v>
      </c>
      <c r="H198" s="17" t="s">
        <v>50</v>
      </c>
      <c r="I198" s="17" t="s">
        <v>51</v>
      </c>
      <c r="J198" s="19" t="s">
        <v>97</v>
      </c>
      <c r="K198" s="22"/>
      <c r="L198" s="19" t="s">
        <v>91</v>
      </c>
      <c r="M198" s="18" t="s">
        <v>728</v>
      </c>
      <c r="N198" s="21">
        <v>510136.54419943423</v>
      </c>
      <c r="O198" s="17">
        <v>5220840.4932874581</v>
      </c>
      <c r="P198" s="2" t="s">
        <v>133</v>
      </c>
      <c r="Q198" s="18" t="s">
        <v>729</v>
      </c>
      <c r="R198" s="18" t="s">
        <v>730</v>
      </c>
      <c r="S198" s="21" t="s">
        <v>731</v>
      </c>
      <c r="T198" s="18" t="s">
        <v>104</v>
      </c>
      <c r="U198" s="18" t="s">
        <v>732</v>
      </c>
    </row>
    <row r="199" spans="1:21" x14ac:dyDescent="0.2">
      <c r="A199" s="18" t="s">
        <v>733</v>
      </c>
      <c r="B199" s="2" t="str">
        <f t="shared" si="6"/>
        <v>RS</v>
      </c>
      <c r="C199" s="18">
        <v>1</v>
      </c>
      <c r="D199" s="3" t="str">
        <f t="shared" si="7"/>
        <v>NP-RS-1</v>
      </c>
      <c r="E199" s="18" t="s">
        <v>734</v>
      </c>
      <c r="F199" s="18" t="s">
        <v>40</v>
      </c>
      <c r="G199" s="2" t="str">
        <f t="shared" si="8"/>
        <v>Norfolk Plains East, road station</v>
      </c>
      <c r="H199" s="18" t="s">
        <v>30</v>
      </c>
      <c r="I199" s="18" t="s">
        <v>31</v>
      </c>
      <c r="J199" s="4" t="s">
        <v>96</v>
      </c>
      <c r="K199" s="22"/>
      <c r="L199" s="4" t="s">
        <v>159</v>
      </c>
      <c r="M199" s="18"/>
      <c r="N199" s="21">
        <v>510000</v>
      </c>
      <c r="O199" s="17">
        <v>5401150</v>
      </c>
      <c r="P199" s="2" t="s">
        <v>33</v>
      </c>
      <c r="Q199" s="18" t="s">
        <v>128</v>
      </c>
      <c r="R199" s="18" t="s">
        <v>735</v>
      </c>
      <c r="S199" s="2" t="s">
        <v>736</v>
      </c>
      <c r="T199" s="18" t="s">
        <v>212</v>
      </c>
      <c r="U199" s="18"/>
    </row>
    <row r="200" spans="1:21" x14ac:dyDescent="0.2">
      <c r="A200" s="18" t="s">
        <v>737</v>
      </c>
      <c r="B200" s="2" t="str">
        <f t="shared" si="6"/>
        <v>PW</v>
      </c>
      <c r="C200" s="18">
        <v>1</v>
      </c>
      <c r="D200" s="3" t="str">
        <f t="shared" si="7"/>
        <v>NW-PW-1</v>
      </c>
      <c r="E200" s="18" t="s">
        <v>738</v>
      </c>
      <c r="F200" s="18" t="s">
        <v>121</v>
      </c>
      <c r="G200" s="2" t="str">
        <f t="shared" si="8"/>
        <v>North West Bay, public works</v>
      </c>
      <c r="H200" s="18" t="s">
        <v>122</v>
      </c>
      <c r="I200" s="17" t="s">
        <v>31</v>
      </c>
      <c r="J200" s="4" t="s">
        <v>105</v>
      </c>
      <c r="K200" s="22"/>
      <c r="L200" s="4" t="s">
        <v>83</v>
      </c>
      <c r="M200" s="18"/>
      <c r="N200" s="21">
        <v>522528.78895676677</v>
      </c>
      <c r="O200" s="17">
        <v>5235650.2643640647</v>
      </c>
      <c r="P200" s="2" t="s">
        <v>33</v>
      </c>
      <c r="Q200" s="18" t="s">
        <v>739</v>
      </c>
      <c r="R200" s="18" t="s">
        <v>740</v>
      </c>
      <c r="S200" s="2" t="s">
        <v>741</v>
      </c>
      <c r="T200" s="18" t="s">
        <v>37</v>
      </c>
      <c r="U200" s="18" t="s">
        <v>742</v>
      </c>
    </row>
    <row r="201" spans="1:21" x14ac:dyDescent="0.2">
      <c r="A201" s="18" t="s">
        <v>743</v>
      </c>
      <c r="B201" s="2" t="str">
        <f t="shared" si="6"/>
        <v>RS</v>
      </c>
      <c r="C201" s="18">
        <v>1</v>
      </c>
      <c r="D201" s="3" t="str">
        <f t="shared" si="7"/>
        <v>NO-RS-1</v>
      </c>
      <c r="E201" s="18" t="s">
        <v>744</v>
      </c>
      <c r="F201" s="18" t="s">
        <v>40</v>
      </c>
      <c r="G201" s="2" t="str">
        <f t="shared" si="8"/>
        <v>Notman's, road station</v>
      </c>
      <c r="H201" s="18" t="s">
        <v>745</v>
      </c>
      <c r="I201" s="18" t="s">
        <v>31</v>
      </c>
      <c r="J201" s="4">
        <v>1831</v>
      </c>
      <c r="K201" s="22" t="s">
        <v>308</v>
      </c>
      <c r="L201" s="4">
        <v>1835</v>
      </c>
      <c r="M201" s="18" t="s">
        <v>307</v>
      </c>
      <c r="N201" s="21">
        <v>514950</v>
      </c>
      <c r="O201" s="17">
        <v>5406000</v>
      </c>
      <c r="P201" s="2" t="s">
        <v>33</v>
      </c>
      <c r="Q201" s="18" t="s">
        <v>128</v>
      </c>
      <c r="R201" s="18" t="s">
        <v>746</v>
      </c>
      <c r="S201" s="2" t="s">
        <v>747</v>
      </c>
      <c r="T201" s="18" t="s">
        <v>212</v>
      </c>
      <c r="U201" s="18"/>
    </row>
    <row r="202" spans="1:21" x14ac:dyDescent="0.2">
      <c r="A202" s="18" t="s">
        <v>748</v>
      </c>
      <c r="B202" s="2" t="str">
        <f t="shared" si="6"/>
        <v>AP</v>
      </c>
      <c r="C202" s="18">
        <v>1</v>
      </c>
      <c r="D202" s="3" t="str">
        <f t="shared" si="7"/>
        <v>OA-AP-1</v>
      </c>
      <c r="E202" s="18" t="s">
        <v>749</v>
      </c>
      <c r="F202" s="18" t="s">
        <v>702</v>
      </c>
      <c r="G202" s="2" t="str">
        <f t="shared" si="8"/>
        <v>Oatlands, assignable party</v>
      </c>
      <c r="H202" s="18" t="s">
        <v>30</v>
      </c>
      <c r="I202" s="18" t="s">
        <v>31</v>
      </c>
      <c r="J202" s="4" t="s">
        <v>42</v>
      </c>
      <c r="K202" s="22"/>
      <c r="L202" s="4" t="s">
        <v>77</v>
      </c>
      <c r="M202" s="18"/>
      <c r="N202" s="21">
        <v>530790.66395713354</v>
      </c>
      <c r="O202" s="17">
        <v>5316801.2089027194</v>
      </c>
      <c r="P202" s="2" t="s">
        <v>54</v>
      </c>
      <c r="Q202" s="18" t="s">
        <v>750</v>
      </c>
      <c r="R202" s="18" t="s">
        <v>751</v>
      </c>
      <c r="S202" s="2" t="s">
        <v>752</v>
      </c>
      <c r="T202" s="18" t="s">
        <v>37</v>
      </c>
      <c r="U202" s="18"/>
    </row>
    <row r="203" spans="1:21" x14ac:dyDescent="0.2">
      <c r="A203" s="18" t="s">
        <v>748</v>
      </c>
      <c r="B203" s="2" t="str">
        <f t="shared" si="6"/>
        <v>CG</v>
      </c>
      <c r="C203" s="18">
        <v>1</v>
      </c>
      <c r="D203" s="3" t="str">
        <f t="shared" si="7"/>
        <v>OA-CG-1</v>
      </c>
      <c r="E203" s="17" t="s">
        <v>749</v>
      </c>
      <c r="F203" s="17" t="s">
        <v>154</v>
      </c>
      <c r="G203" s="2" t="str">
        <f t="shared" si="8"/>
        <v>Oatlands, chain gang</v>
      </c>
      <c r="H203" s="17" t="s">
        <v>30</v>
      </c>
      <c r="I203" s="17" t="s">
        <v>31</v>
      </c>
      <c r="J203" s="19" t="s">
        <v>84</v>
      </c>
      <c r="K203" s="22"/>
      <c r="L203" s="19" t="s">
        <v>76</v>
      </c>
      <c r="M203" s="20" t="s">
        <v>753</v>
      </c>
      <c r="N203" s="21">
        <v>530773.10176693869</v>
      </c>
      <c r="O203" s="17">
        <v>5316828.1577807767</v>
      </c>
      <c r="P203" s="2" t="s">
        <v>33</v>
      </c>
      <c r="Q203" s="18" t="s">
        <v>750</v>
      </c>
      <c r="R203" s="18" t="s">
        <v>754</v>
      </c>
      <c r="S203" s="21" t="s">
        <v>755</v>
      </c>
      <c r="T203" s="18" t="s">
        <v>104</v>
      </c>
      <c r="U203" s="18"/>
    </row>
    <row r="204" spans="1:21" x14ac:dyDescent="0.2">
      <c r="A204" s="18" t="s">
        <v>748</v>
      </c>
      <c r="B204" s="2" t="str">
        <f t="shared" si="6"/>
        <v>GG</v>
      </c>
      <c r="C204" s="18">
        <v>1</v>
      </c>
      <c r="D204" s="3" t="str">
        <f t="shared" si="7"/>
        <v>OA-GG-1</v>
      </c>
      <c r="E204" s="17" t="s">
        <v>749</v>
      </c>
      <c r="F204" s="17" t="s">
        <v>756</v>
      </c>
      <c r="G204" s="2" t="str">
        <f t="shared" si="8"/>
        <v>Oatlands, gaol gang</v>
      </c>
      <c r="H204" s="18" t="s">
        <v>30</v>
      </c>
      <c r="I204" s="18" t="s">
        <v>31</v>
      </c>
      <c r="J204" s="19" t="s">
        <v>159</v>
      </c>
      <c r="K204" s="22"/>
      <c r="L204" s="28">
        <v>1842</v>
      </c>
      <c r="M204" s="20"/>
      <c r="N204" s="21">
        <v>530790.66395713354</v>
      </c>
      <c r="O204" s="17">
        <v>5316801.2089027194</v>
      </c>
      <c r="P204" s="2" t="s">
        <v>133</v>
      </c>
      <c r="Q204" s="18" t="s">
        <v>750</v>
      </c>
      <c r="R204" s="18" t="s">
        <v>751</v>
      </c>
      <c r="S204" s="2" t="s">
        <v>752</v>
      </c>
      <c r="T204" s="18" t="s">
        <v>37</v>
      </c>
      <c r="U204" s="18"/>
    </row>
    <row r="205" spans="1:21" x14ac:dyDescent="0.2">
      <c r="A205" s="18" t="s">
        <v>748</v>
      </c>
      <c r="B205" s="2" t="str">
        <f t="shared" si="6"/>
        <v>HD</v>
      </c>
      <c r="C205" s="18">
        <v>1</v>
      </c>
      <c r="D205" s="3" t="str">
        <f t="shared" si="7"/>
        <v>OA-HD-1</v>
      </c>
      <c r="E205" s="17" t="s">
        <v>749</v>
      </c>
      <c r="F205" s="17" t="s">
        <v>89</v>
      </c>
      <c r="G205" s="2" t="str">
        <f t="shared" si="8"/>
        <v>Oatlands, hiring depot</v>
      </c>
      <c r="H205" s="17" t="s">
        <v>50</v>
      </c>
      <c r="I205" s="17" t="s">
        <v>51</v>
      </c>
      <c r="J205" s="19" t="s">
        <v>76</v>
      </c>
      <c r="K205" s="22"/>
      <c r="L205" s="19" t="s">
        <v>149</v>
      </c>
      <c r="M205" s="20" t="s">
        <v>757</v>
      </c>
      <c r="N205" s="21">
        <v>530711.33130487392</v>
      </c>
      <c r="O205" s="17">
        <v>5316826.9465952469</v>
      </c>
      <c r="P205" s="2" t="s">
        <v>54</v>
      </c>
      <c r="Q205" s="18" t="s">
        <v>750</v>
      </c>
      <c r="R205" s="18" t="s">
        <v>758</v>
      </c>
      <c r="S205" s="21" t="s">
        <v>759</v>
      </c>
      <c r="T205" s="18" t="s">
        <v>104</v>
      </c>
      <c r="U205" s="18"/>
    </row>
    <row r="206" spans="1:21" x14ac:dyDescent="0.2">
      <c r="A206" s="18" t="s">
        <v>748</v>
      </c>
      <c r="B206" s="2" t="str">
        <f t="shared" si="6"/>
        <v>PY</v>
      </c>
      <c r="C206" s="18">
        <v>1</v>
      </c>
      <c r="D206" s="3" t="str">
        <f t="shared" si="7"/>
        <v>OA-PY-1</v>
      </c>
      <c r="E206" s="17" t="s">
        <v>749</v>
      </c>
      <c r="F206" s="17" t="s">
        <v>29</v>
      </c>
      <c r="G206" s="2" t="str">
        <f t="shared" si="8"/>
        <v>Oatlands, party</v>
      </c>
      <c r="H206" s="17" t="s">
        <v>50</v>
      </c>
      <c r="I206" s="17" t="s">
        <v>51</v>
      </c>
      <c r="J206" s="19" t="s">
        <v>96</v>
      </c>
      <c r="K206" s="22"/>
      <c r="L206" s="19" t="s">
        <v>111</v>
      </c>
      <c r="M206" s="18"/>
      <c r="N206" s="21">
        <v>530790.66395713354</v>
      </c>
      <c r="O206" s="17">
        <v>5316801.2089027194</v>
      </c>
      <c r="P206" s="2" t="s">
        <v>54</v>
      </c>
      <c r="Q206" s="18" t="s">
        <v>750</v>
      </c>
      <c r="R206" s="18" t="s">
        <v>760</v>
      </c>
      <c r="S206" s="21" t="s">
        <v>761</v>
      </c>
      <c r="T206" s="18" t="s">
        <v>104</v>
      </c>
      <c r="U206" s="18"/>
    </row>
    <row r="207" spans="1:21" x14ac:dyDescent="0.2">
      <c r="A207" s="18" t="s">
        <v>748</v>
      </c>
      <c r="B207" s="2" t="str">
        <f t="shared" si="6"/>
        <v>PY</v>
      </c>
      <c r="C207" s="18">
        <v>2</v>
      </c>
      <c r="D207" s="3" t="str">
        <f t="shared" si="7"/>
        <v>OA-PY-2</v>
      </c>
      <c r="E207" s="17" t="s">
        <v>762</v>
      </c>
      <c r="F207" s="17" t="s">
        <v>29</v>
      </c>
      <c r="G207" s="2" t="str">
        <f t="shared" si="8"/>
        <v>Oatlands, Town Surveyor's, party</v>
      </c>
      <c r="H207" s="18" t="s">
        <v>30</v>
      </c>
      <c r="I207" s="18" t="s">
        <v>31</v>
      </c>
      <c r="J207" s="19" t="s">
        <v>77</v>
      </c>
      <c r="K207" s="22"/>
      <c r="L207" s="19" t="s">
        <v>91</v>
      </c>
      <c r="M207" s="18"/>
      <c r="N207" s="21">
        <v>530790.66395713354</v>
      </c>
      <c r="O207" s="17">
        <v>5316801.2089027194</v>
      </c>
      <c r="P207" s="2" t="s">
        <v>33</v>
      </c>
      <c r="Q207" s="18" t="s">
        <v>750</v>
      </c>
      <c r="R207" s="18" t="s">
        <v>760</v>
      </c>
      <c r="S207" s="2" t="s">
        <v>752</v>
      </c>
      <c r="T207" s="18" t="s">
        <v>37</v>
      </c>
      <c r="U207" s="18"/>
    </row>
    <row r="208" spans="1:21" x14ac:dyDescent="0.2">
      <c r="A208" s="18" t="s">
        <v>763</v>
      </c>
      <c r="B208" s="2" t="str">
        <f t="shared" ref="B208:B279" si="9">IF(ISNUMBER(SEARCH("road station",$F208)),"RS",IF(ISNUMBER(SEARCH("probation station*",$F208)),"PS",IF(ISNUMBER(SEARCH("hiring depot",$F208)),"HD",IF(ISNUMBER(SEARCH("female factory",$F208)),"FF",IF(ISNUMBER(SEARCH("invalid depot",$F208)),"ID",IF(ISNUMBER(SEARCH("reformatory",$F208)),"RF",IF(ISNUMBER(SEARCH("chain gang",$F208)),"CG",IF(ISNUMBER(SEARCH("road/bridge station",$F208)),"BS",IF(ISNUMBER(SEARCH("public works",$F208)),"PW",IF(ISNUMBER(SEARCH("punishment station",$F208)),"PU",IF(ISNUMBER(SEARCH("penal station",$F208)),"PE",IF(ISNUMBER(SEARCH("private",$F208)),"PV",IF(ISNUMBER(SEARCH("nursery",$F208)),"NU",IF(ISNUMBER(SEARCH("bridge station",$F208)),"BS",IF(ISNUMBER(SEARCH("house of correction",$F208)),"HC",IF(ISNUMBER(SEARCH("prisoners' barracks",$F208)),"PB",IF(ISNUMBER(SEARCH("assignable party",$F208)),"AP",IF(ISNUMBER(SEARCH("gaol gang",$F208)),"GG",IF(ISNUMBER(SEARCH("party",$F208)),"PY","")))))))))))))))))))</f>
        <v>PW</v>
      </c>
      <c r="C208" s="18">
        <v>1</v>
      </c>
      <c r="D208" s="3" t="str">
        <f t="shared" ref="D208:D273" si="10">_xlfn.CONCAT(A208,"-",B208,"-",C208)</f>
        <v>OB-PW-1</v>
      </c>
      <c r="E208" s="17" t="s">
        <v>764</v>
      </c>
      <c r="F208" s="17" t="s">
        <v>121</v>
      </c>
      <c r="G208" s="2" t="str">
        <f t="shared" ref="G208:G273" si="11">IF(E208="","",E208)&amp;IF(AND(E208&lt;&gt;"",F208&lt;&gt;""),", ","")&amp;IF(F208="","",F208)</f>
        <v>O'Brien's Bridge, public works</v>
      </c>
      <c r="H208" s="18" t="s">
        <v>30</v>
      </c>
      <c r="I208" s="18" t="s">
        <v>31</v>
      </c>
      <c r="J208" s="19" t="s">
        <v>167</v>
      </c>
      <c r="K208" s="22"/>
      <c r="L208" s="19" t="s">
        <v>167</v>
      </c>
      <c r="M208" s="18"/>
      <c r="N208" s="21">
        <v>522206.08371205273</v>
      </c>
      <c r="O208" s="17">
        <v>5257772.5680830944</v>
      </c>
      <c r="P208" s="2" t="s">
        <v>133</v>
      </c>
      <c r="Q208" s="18" t="s">
        <v>765</v>
      </c>
      <c r="R208" s="18" t="s">
        <v>766</v>
      </c>
      <c r="S208" s="2" t="s">
        <v>767</v>
      </c>
      <c r="T208" s="18" t="s">
        <v>37</v>
      </c>
      <c r="U208" s="18" t="s">
        <v>768</v>
      </c>
    </row>
    <row r="209" spans="1:21" x14ac:dyDescent="0.2">
      <c r="A209" s="18" t="s">
        <v>769</v>
      </c>
      <c r="B209" s="2" t="str">
        <f t="shared" si="9"/>
        <v>PY</v>
      </c>
      <c r="C209" s="18">
        <v>1</v>
      </c>
      <c r="D209" s="3" t="str">
        <f t="shared" si="10"/>
        <v>OU-PY-1</v>
      </c>
      <c r="E209" s="17" t="s">
        <v>770</v>
      </c>
      <c r="F209" s="17" t="s">
        <v>29</v>
      </c>
      <c r="G209" s="2" t="str">
        <f t="shared" si="11"/>
        <v>Ouse Bridge, party</v>
      </c>
      <c r="H209" s="18" t="s">
        <v>30</v>
      </c>
      <c r="I209" s="18" t="s">
        <v>31</v>
      </c>
      <c r="J209" s="19" t="s">
        <v>96</v>
      </c>
      <c r="K209" s="22"/>
      <c r="L209" s="19" t="s">
        <v>96</v>
      </c>
      <c r="M209" s="18"/>
      <c r="N209" s="21">
        <v>476488.67467098508</v>
      </c>
      <c r="O209" s="17">
        <v>5296470.5513811056</v>
      </c>
      <c r="P209" s="2" t="s">
        <v>33</v>
      </c>
      <c r="Q209" s="18" t="s">
        <v>771</v>
      </c>
      <c r="R209" s="18"/>
      <c r="S209" s="2" t="s">
        <v>772</v>
      </c>
      <c r="T209" s="18" t="s">
        <v>37</v>
      </c>
      <c r="U209" s="18" t="s">
        <v>773</v>
      </c>
    </row>
    <row r="210" spans="1:21" x14ac:dyDescent="0.2">
      <c r="A210" s="18" t="s">
        <v>774</v>
      </c>
      <c r="B210" s="2" t="str">
        <f t="shared" si="9"/>
        <v>PS</v>
      </c>
      <c r="C210" s="18">
        <v>1</v>
      </c>
      <c r="D210" s="3" t="str">
        <f t="shared" si="10"/>
        <v>OC-PS-1</v>
      </c>
      <c r="E210" s="17" t="s">
        <v>775</v>
      </c>
      <c r="F210" s="17" t="s">
        <v>49</v>
      </c>
      <c r="G210" s="2" t="str">
        <f t="shared" si="11"/>
        <v>Oyster Cove, probation station</v>
      </c>
      <c r="H210" s="17" t="s">
        <v>50</v>
      </c>
      <c r="I210" s="17" t="s">
        <v>51</v>
      </c>
      <c r="J210" s="19" t="s">
        <v>52</v>
      </c>
      <c r="K210" s="22"/>
      <c r="L210" s="19" t="s">
        <v>139</v>
      </c>
      <c r="M210" s="20" t="s">
        <v>776</v>
      </c>
      <c r="N210" s="21">
        <v>521036.25643474312</v>
      </c>
      <c r="O210" s="17">
        <v>5227195.5308179939</v>
      </c>
      <c r="P210" s="2" t="s">
        <v>133</v>
      </c>
      <c r="Q210" s="18" t="s">
        <v>777</v>
      </c>
      <c r="R210" s="18" t="s">
        <v>63</v>
      </c>
      <c r="S210" s="21" t="s">
        <v>778</v>
      </c>
      <c r="T210" s="18" t="s">
        <v>104</v>
      </c>
      <c r="U210" s="18" t="s">
        <v>779</v>
      </c>
    </row>
    <row r="211" spans="1:21" x14ac:dyDescent="0.2">
      <c r="A211" s="18" t="s">
        <v>780</v>
      </c>
      <c r="B211" s="2" t="str">
        <f t="shared" si="9"/>
        <v>HD</v>
      </c>
      <c r="C211" s="18">
        <v>1</v>
      </c>
      <c r="D211" s="3" t="str">
        <f t="shared" si="10"/>
        <v>PS-HD-1</v>
      </c>
      <c r="E211" s="17" t="s">
        <v>781</v>
      </c>
      <c r="F211" s="17" t="s">
        <v>89</v>
      </c>
      <c r="G211" s="2" t="str">
        <f t="shared" si="11"/>
        <v>Parson's Pass, hiring depot</v>
      </c>
      <c r="H211" s="18" t="s">
        <v>50</v>
      </c>
      <c r="I211" s="17" t="s">
        <v>90</v>
      </c>
      <c r="J211" s="19" t="s">
        <v>111</v>
      </c>
      <c r="K211" s="22"/>
      <c r="L211" s="19" t="s">
        <v>149</v>
      </c>
      <c r="M211" s="20" t="s">
        <v>782</v>
      </c>
      <c r="N211" s="21">
        <v>553120.63280000002</v>
      </c>
      <c r="O211" s="17">
        <v>5281707.4009999996</v>
      </c>
      <c r="P211" s="2" t="s">
        <v>33</v>
      </c>
      <c r="Q211" s="18" t="s">
        <v>783</v>
      </c>
      <c r="R211" s="18"/>
      <c r="S211" s="21" t="s">
        <v>492</v>
      </c>
      <c r="T211" s="18" t="s">
        <v>104</v>
      </c>
      <c r="U211" s="18"/>
    </row>
    <row r="212" spans="1:21" x14ac:dyDescent="0.2">
      <c r="A212" s="18" t="s">
        <v>780</v>
      </c>
      <c r="B212" s="2" t="str">
        <f t="shared" si="9"/>
        <v>PS</v>
      </c>
      <c r="C212" s="18">
        <v>1</v>
      </c>
      <c r="D212" s="3" t="str">
        <f t="shared" si="10"/>
        <v>PS-PS-1</v>
      </c>
      <c r="E212" s="17" t="s">
        <v>781</v>
      </c>
      <c r="F212" s="17" t="s">
        <v>49</v>
      </c>
      <c r="G212" s="2" t="str">
        <f t="shared" si="11"/>
        <v>Parson's Pass, probation station</v>
      </c>
      <c r="H212" s="17" t="s">
        <v>50</v>
      </c>
      <c r="I212" s="17" t="s">
        <v>90</v>
      </c>
      <c r="J212" s="19" t="s">
        <v>91</v>
      </c>
      <c r="K212" s="22"/>
      <c r="L212" s="19" t="s">
        <v>139</v>
      </c>
      <c r="M212" s="18"/>
      <c r="N212" s="21">
        <v>553120.63280000002</v>
      </c>
      <c r="O212" s="17">
        <v>5281707.4009999996</v>
      </c>
      <c r="P212" s="2" t="s">
        <v>33</v>
      </c>
      <c r="Q212" s="18" t="s">
        <v>783</v>
      </c>
      <c r="R212" s="18" t="s">
        <v>784</v>
      </c>
      <c r="S212" s="21" t="s">
        <v>785</v>
      </c>
      <c r="T212" s="18" t="s">
        <v>104</v>
      </c>
      <c r="U212" s="18"/>
    </row>
    <row r="213" spans="1:21" x14ac:dyDescent="0.2">
      <c r="A213" s="18" t="s">
        <v>780</v>
      </c>
      <c r="B213" s="2" t="str">
        <f t="shared" si="9"/>
        <v>RS</v>
      </c>
      <c r="C213" s="18">
        <v>1</v>
      </c>
      <c r="D213" s="3" t="str">
        <f t="shared" si="10"/>
        <v>PS-RS-1</v>
      </c>
      <c r="E213" s="17" t="s">
        <v>781</v>
      </c>
      <c r="F213" s="17" t="s">
        <v>40</v>
      </c>
      <c r="G213" s="2" t="str">
        <f t="shared" si="11"/>
        <v>Parson's Pass, road station</v>
      </c>
      <c r="H213" s="17" t="s">
        <v>50</v>
      </c>
      <c r="I213" s="17" t="s">
        <v>90</v>
      </c>
      <c r="J213" s="19" t="s">
        <v>52</v>
      </c>
      <c r="K213" s="22"/>
      <c r="L213" s="19" t="s">
        <v>97</v>
      </c>
      <c r="M213" s="18"/>
      <c r="N213" s="21">
        <v>553120.63280000002</v>
      </c>
      <c r="O213" s="17">
        <v>5281707.4009999996</v>
      </c>
      <c r="P213" s="2" t="s">
        <v>33</v>
      </c>
      <c r="Q213" s="18" t="s">
        <v>783</v>
      </c>
      <c r="R213" s="18"/>
      <c r="S213" s="21" t="s">
        <v>786</v>
      </c>
      <c r="T213" s="18" t="s">
        <v>104</v>
      </c>
      <c r="U213" s="18"/>
    </row>
    <row r="214" spans="1:21" x14ac:dyDescent="0.2">
      <c r="A214" s="18" t="s">
        <v>787</v>
      </c>
      <c r="B214" s="2" t="str">
        <f t="shared" si="9"/>
        <v>CG</v>
      </c>
      <c r="C214" s="18">
        <v>1</v>
      </c>
      <c r="D214" s="3" t="str">
        <f t="shared" si="10"/>
        <v>PE-CG-1</v>
      </c>
      <c r="E214" s="18" t="s">
        <v>788</v>
      </c>
      <c r="F214" s="18" t="s">
        <v>154</v>
      </c>
      <c r="G214" s="2" t="str">
        <f t="shared" si="11"/>
        <v>Perth, chain gang</v>
      </c>
      <c r="H214" s="18" t="s">
        <v>30</v>
      </c>
      <c r="I214" s="18" t="s">
        <v>272</v>
      </c>
      <c r="J214" s="4" t="s">
        <v>83</v>
      </c>
      <c r="K214" s="22"/>
      <c r="L214" s="4" t="s">
        <v>159</v>
      </c>
      <c r="M214" s="20" t="s">
        <v>226</v>
      </c>
      <c r="N214" s="21">
        <v>515200</v>
      </c>
      <c r="O214" s="17">
        <v>5396900</v>
      </c>
      <c r="P214" s="2" t="s">
        <v>133</v>
      </c>
      <c r="Q214" s="18" t="s">
        <v>789</v>
      </c>
      <c r="R214" s="18" t="s">
        <v>790</v>
      </c>
      <c r="S214" s="2" t="s">
        <v>791</v>
      </c>
      <c r="T214" s="18" t="s">
        <v>212</v>
      </c>
      <c r="U214" s="18" t="s">
        <v>792</v>
      </c>
    </row>
    <row r="215" spans="1:21" x14ac:dyDescent="0.2">
      <c r="A215" s="18" t="s">
        <v>787</v>
      </c>
      <c r="B215" s="2" t="str">
        <f t="shared" si="9"/>
        <v>PS</v>
      </c>
      <c r="C215" s="18">
        <v>1</v>
      </c>
      <c r="D215" s="3" t="str">
        <f t="shared" si="10"/>
        <v>PE-PS-1</v>
      </c>
      <c r="E215" s="18" t="s">
        <v>788</v>
      </c>
      <c r="F215" s="18" t="s">
        <v>49</v>
      </c>
      <c r="G215" s="2" t="str">
        <f t="shared" si="11"/>
        <v>Perth, probation station</v>
      </c>
      <c r="H215" s="18" t="s">
        <v>50</v>
      </c>
      <c r="I215" s="18" t="s">
        <v>51</v>
      </c>
      <c r="J215" s="4">
        <v>1842</v>
      </c>
      <c r="K215" s="22"/>
      <c r="L215" s="4" t="s">
        <v>52</v>
      </c>
      <c r="M215" s="20" t="s">
        <v>793</v>
      </c>
      <c r="N215" s="21">
        <v>515200</v>
      </c>
      <c r="O215" s="17">
        <v>5396900</v>
      </c>
      <c r="P215" s="2" t="s">
        <v>133</v>
      </c>
      <c r="Q215" s="18" t="s">
        <v>789</v>
      </c>
      <c r="R215" s="18"/>
      <c r="S215" s="2" t="s">
        <v>794</v>
      </c>
      <c r="T215" s="18" t="s">
        <v>212</v>
      </c>
      <c r="U215" s="18" t="s">
        <v>795</v>
      </c>
    </row>
    <row r="216" spans="1:21" x14ac:dyDescent="0.2">
      <c r="A216" s="18" t="s">
        <v>787</v>
      </c>
      <c r="B216" s="2" t="str">
        <f t="shared" si="9"/>
        <v>RS</v>
      </c>
      <c r="C216" s="18">
        <v>1</v>
      </c>
      <c r="D216" s="3" t="str">
        <f t="shared" si="10"/>
        <v>PE-RS-1</v>
      </c>
      <c r="E216" s="18" t="s">
        <v>788</v>
      </c>
      <c r="F216" s="18" t="s">
        <v>40</v>
      </c>
      <c r="G216" s="2" t="str">
        <f t="shared" si="11"/>
        <v>Perth, road station</v>
      </c>
      <c r="H216" s="17" t="s">
        <v>30</v>
      </c>
      <c r="I216" s="18" t="s">
        <v>31</v>
      </c>
      <c r="J216" s="4">
        <v>1824</v>
      </c>
      <c r="K216" s="22" t="s">
        <v>544</v>
      </c>
      <c r="L216" s="4" t="s">
        <v>67</v>
      </c>
      <c r="M216" s="18"/>
      <c r="N216" s="21">
        <v>515200</v>
      </c>
      <c r="O216" s="17">
        <v>5396900</v>
      </c>
      <c r="P216" s="2" t="s">
        <v>133</v>
      </c>
      <c r="Q216" s="18" t="s">
        <v>789</v>
      </c>
      <c r="R216" s="18" t="s">
        <v>796</v>
      </c>
      <c r="S216" s="2" t="s">
        <v>797</v>
      </c>
      <c r="T216" s="18" t="s">
        <v>212</v>
      </c>
      <c r="U216" s="18" t="s">
        <v>792</v>
      </c>
    </row>
    <row r="217" spans="1:21" x14ac:dyDescent="0.2">
      <c r="A217" s="18" t="s">
        <v>787</v>
      </c>
      <c r="B217" s="2" t="str">
        <f t="shared" si="9"/>
        <v>RS</v>
      </c>
      <c r="C217" s="18">
        <v>2</v>
      </c>
      <c r="D217" s="3" t="str">
        <f t="shared" si="10"/>
        <v>PE-RS-2</v>
      </c>
      <c r="E217" s="17" t="s">
        <v>788</v>
      </c>
      <c r="F217" s="17" t="s">
        <v>40</v>
      </c>
      <c r="G217" s="2" t="str">
        <f t="shared" si="11"/>
        <v>Perth, road station</v>
      </c>
      <c r="H217" s="17" t="s">
        <v>30</v>
      </c>
      <c r="I217" s="17" t="s">
        <v>51</v>
      </c>
      <c r="J217" s="19" t="s">
        <v>97</v>
      </c>
      <c r="K217" s="20" t="s">
        <v>544</v>
      </c>
      <c r="L217" s="28">
        <v>1855</v>
      </c>
      <c r="M217" s="18"/>
      <c r="N217" s="21">
        <v>515200</v>
      </c>
      <c r="O217" s="17">
        <v>5396900</v>
      </c>
      <c r="P217" s="2" t="s">
        <v>133</v>
      </c>
      <c r="Q217" s="18" t="s">
        <v>789</v>
      </c>
      <c r="R217" s="18" t="s">
        <v>798</v>
      </c>
      <c r="S217" s="21" t="s">
        <v>799</v>
      </c>
      <c r="T217" s="18" t="s">
        <v>104</v>
      </c>
      <c r="U217" s="18" t="s">
        <v>792</v>
      </c>
    </row>
    <row r="218" spans="1:21" x14ac:dyDescent="0.2">
      <c r="A218" s="18" t="s">
        <v>787</v>
      </c>
      <c r="B218" s="2" t="str">
        <f t="shared" si="9"/>
        <v>PW</v>
      </c>
      <c r="C218" s="18">
        <v>1</v>
      </c>
      <c r="D218" s="3" t="str">
        <f t="shared" si="10"/>
        <v>PE-PW-1</v>
      </c>
      <c r="E218" s="17" t="s">
        <v>800</v>
      </c>
      <c r="F218" s="17" t="s">
        <v>121</v>
      </c>
      <c r="G218" s="2" t="str">
        <f t="shared" si="11"/>
        <v>Perth, bridge, public works</v>
      </c>
      <c r="H218" s="18" t="s">
        <v>30</v>
      </c>
      <c r="I218" s="18" t="s">
        <v>31</v>
      </c>
      <c r="J218" s="19" t="s">
        <v>237</v>
      </c>
      <c r="K218" s="22"/>
      <c r="L218" s="19" t="s">
        <v>155</v>
      </c>
      <c r="M218" s="18"/>
      <c r="N218" s="21">
        <v>515200</v>
      </c>
      <c r="O218" s="17">
        <v>5396900</v>
      </c>
      <c r="P218" s="2" t="s">
        <v>133</v>
      </c>
      <c r="Q218" s="18" t="s">
        <v>789</v>
      </c>
      <c r="R218" s="18" t="s">
        <v>796</v>
      </c>
      <c r="S218" s="2" t="s">
        <v>801</v>
      </c>
      <c r="T218" s="18" t="s">
        <v>37</v>
      </c>
      <c r="U218" s="18" t="s">
        <v>792</v>
      </c>
    </row>
    <row r="219" spans="1:21" x14ac:dyDescent="0.2">
      <c r="A219" s="18" t="s">
        <v>802</v>
      </c>
      <c r="B219" s="2" t="str">
        <f t="shared" si="9"/>
        <v>RS</v>
      </c>
      <c r="C219" s="18">
        <v>1</v>
      </c>
      <c r="D219" s="3" t="str">
        <f t="shared" si="10"/>
        <v>PI-RS-1</v>
      </c>
      <c r="E219" s="17" t="s">
        <v>803</v>
      </c>
      <c r="F219" s="17" t="s">
        <v>40</v>
      </c>
      <c r="G219" s="2" t="str">
        <f t="shared" si="11"/>
        <v>Picton, road station</v>
      </c>
      <c r="H219" s="17" t="s">
        <v>30</v>
      </c>
      <c r="I219" s="17" t="s">
        <v>31</v>
      </c>
      <c r="J219" s="19" t="s">
        <v>96</v>
      </c>
      <c r="K219" s="22"/>
      <c r="L219" s="28">
        <v>1851</v>
      </c>
      <c r="M219" s="20"/>
      <c r="N219" s="21">
        <v>515391.12642361101</v>
      </c>
      <c r="O219" s="17">
        <v>5295310.1281644888</v>
      </c>
      <c r="P219" s="2" t="s">
        <v>133</v>
      </c>
      <c r="Q219" s="18" t="s">
        <v>215</v>
      </c>
      <c r="R219" s="18"/>
      <c r="S219" s="21" t="s">
        <v>755</v>
      </c>
      <c r="T219" s="18" t="s">
        <v>104</v>
      </c>
      <c r="U219" s="18"/>
    </row>
    <row r="220" spans="1:21" x14ac:dyDescent="0.2">
      <c r="A220" s="18" t="s">
        <v>804</v>
      </c>
      <c r="B220" s="2" t="str">
        <f t="shared" si="9"/>
        <v>PE</v>
      </c>
      <c r="C220" s="18">
        <v>1</v>
      </c>
      <c r="D220" s="3" t="str">
        <f t="shared" si="10"/>
        <v>PP-PE-1</v>
      </c>
      <c r="E220" s="17" t="s">
        <v>805</v>
      </c>
      <c r="F220" s="17" t="s">
        <v>231</v>
      </c>
      <c r="G220" s="2" t="str">
        <f t="shared" si="11"/>
        <v>Point Puer, penal station</v>
      </c>
      <c r="H220" s="17" t="s">
        <v>50</v>
      </c>
      <c r="I220" s="17" t="s">
        <v>51</v>
      </c>
      <c r="J220" s="19" t="s">
        <v>151</v>
      </c>
      <c r="K220" s="22"/>
      <c r="L220" s="19" t="s">
        <v>159</v>
      </c>
      <c r="M220" s="18"/>
      <c r="N220" s="21">
        <v>570690.72080000001</v>
      </c>
      <c r="O220" s="17">
        <v>5221922.0109999999</v>
      </c>
      <c r="P220" s="2" t="s">
        <v>133</v>
      </c>
      <c r="Q220" s="18" t="s">
        <v>215</v>
      </c>
      <c r="R220" s="18"/>
      <c r="S220" s="21" t="s">
        <v>217</v>
      </c>
      <c r="T220" s="18" t="s">
        <v>104</v>
      </c>
      <c r="U220" s="18"/>
    </row>
    <row r="221" spans="1:21" x14ac:dyDescent="0.2">
      <c r="A221" s="18" t="s">
        <v>804</v>
      </c>
      <c r="B221" s="2" t="str">
        <f t="shared" si="9"/>
        <v>PS</v>
      </c>
      <c r="C221" s="18">
        <v>1</v>
      </c>
      <c r="D221" s="3" t="str">
        <f t="shared" si="10"/>
        <v>PP-PS-1</v>
      </c>
      <c r="E221" s="17" t="s">
        <v>805</v>
      </c>
      <c r="F221" s="17" t="s">
        <v>49</v>
      </c>
      <c r="G221" s="2" t="str">
        <f t="shared" si="11"/>
        <v>Point Puer, probation station</v>
      </c>
      <c r="H221" s="17" t="s">
        <v>50</v>
      </c>
      <c r="I221" s="17" t="s">
        <v>51</v>
      </c>
      <c r="J221" s="19" t="s">
        <v>159</v>
      </c>
      <c r="K221" s="22"/>
      <c r="L221" s="19" t="s">
        <v>149</v>
      </c>
      <c r="M221" s="20" t="s">
        <v>782</v>
      </c>
      <c r="N221" s="21">
        <v>570690.72080000001</v>
      </c>
      <c r="O221" s="17">
        <v>5221922.0109999999</v>
      </c>
      <c r="P221" s="2" t="s">
        <v>133</v>
      </c>
      <c r="Q221" s="18" t="s">
        <v>215</v>
      </c>
      <c r="R221" s="18"/>
      <c r="S221" s="21" t="s">
        <v>322</v>
      </c>
      <c r="T221" s="18" t="s">
        <v>104</v>
      </c>
      <c r="U221" s="18"/>
    </row>
    <row r="222" spans="1:21" x14ac:dyDescent="0.2">
      <c r="A222" s="18" t="s">
        <v>806</v>
      </c>
      <c r="B222" s="2" t="str">
        <f t="shared" si="9"/>
        <v>RS</v>
      </c>
      <c r="C222" s="18">
        <v>1</v>
      </c>
      <c r="D222" s="3" t="str">
        <f t="shared" si="10"/>
        <v>PO-RS-1</v>
      </c>
      <c r="E222" s="17" t="s">
        <v>807</v>
      </c>
      <c r="F222" s="17" t="s">
        <v>40</v>
      </c>
      <c r="G222" s="2" t="str">
        <f t="shared" si="11"/>
        <v>Pontville, road station</v>
      </c>
      <c r="H222" s="17" t="s">
        <v>30</v>
      </c>
      <c r="I222" s="17" t="s">
        <v>31</v>
      </c>
      <c r="J222" s="19" t="s">
        <v>76</v>
      </c>
      <c r="K222" s="22"/>
      <c r="L222" s="19" t="s">
        <v>111</v>
      </c>
      <c r="M222" s="20" t="s">
        <v>654</v>
      </c>
      <c r="N222" s="21">
        <v>521787.09460000001</v>
      </c>
      <c r="O222" s="17">
        <v>5274283.4550000001</v>
      </c>
      <c r="P222" s="2" t="s">
        <v>33</v>
      </c>
      <c r="Q222" s="18" t="s">
        <v>808</v>
      </c>
      <c r="R222" s="18" t="s">
        <v>809</v>
      </c>
      <c r="S222" s="21" t="s">
        <v>810</v>
      </c>
      <c r="T222" s="18" t="s">
        <v>104</v>
      </c>
      <c r="U222" s="18"/>
    </row>
    <row r="223" spans="1:21" x14ac:dyDescent="0.2">
      <c r="A223" s="18" t="s">
        <v>811</v>
      </c>
      <c r="B223" s="2" t="str">
        <f t="shared" si="9"/>
        <v>PE</v>
      </c>
      <c r="C223" s="18">
        <v>1</v>
      </c>
      <c r="D223" s="3" t="str">
        <f t="shared" si="10"/>
        <v>PA-PE-1</v>
      </c>
      <c r="E223" s="17" t="s">
        <v>812</v>
      </c>
      <c r="F223" s="17" t="s">
        <v>231</v>
      </c>
      <c r="G223" s="2" t="str">
        <f t="shared" si="11"/>
        <v>Port Arthur, penal station</v>
      </c>
      <c r="H223" s="17" t="s">
        <v>50</v>
      </c>
      <c r="I223" s="17" t="s">
        <v>51</v>
      </c>
      <c r="J223" s="19" t="s">
        <v>123</v>
      </c>
      <c r="K223" s="22"/>
      <c r="L223" s="19" t="s">
        <v>163</v>
      </c>
      <c r="M223" s="18"/>
      <c r="N223" s="21">
        <v>569092.37910000002</v>
      </c>
      <c r="O223" s="17">
        <v>5222339.3020000001</v>
      </c>
      <c r="P223" s="2" t="s">
        <v>133</v>
      </c>
      <c r="Q223" s="18" t="s">
        <v>215</v>
      </c>
      <c r="R223" s="18"/>
      <c r="S223" s="21" t="s">
        <v>219</v>
      </c>
      <c r="T223" s="18" t="s">
        <v>104</v>
      </c>
      <c r="U223" s="18"/>
    </row>
    <row r="224" spans="1:21" x14ac:dyDescent="0.2">
      <c r="A224" s="18" t="s">
        <v>811</v>
      </c>
      <c r="B224" s="2" t="str">
        <f t="shared" si="9"/>
        <v>PE</v>
      </c>
      <c r="C224" s="18">
        <v>2</v>
      </c>
      <c r="D224" s="3" t="str">
        <f t="shared" si="10"/>
        <v>PA-PE-2</v>
      </c>
      <c r="E224" s="17" t="s">
        <v>812</v>
      </c>
      <c r="F224" s="17" t="s">
        <v>231</v>
      </c>
      <c r="G224" s="2" t="str">
        <f t="shared" si="11"/>
        <v>Port Arthur, penal station</v>
      </c>
      <c r="H224" s="17" t="s">
        <v>50</v>
      </c>
      <c r="I224" s="17" t="s">
        <v>51</v>
      </c>
      <c r="J224" s="19" t="s">
        <v>204</v>
      </c>
      <c r="K224" s="22"/>
      <c r="L224" s="19" t="s">
        <v>813</v>
      </c>
      <c r="M224" s="18"/>
      <c r="N224" s="21">
        <v>569092.37910000002</v>
      </c>
      <c r="O224" s="17">
        <v>5222339.3020000001</v>
      </c>
      <c r="P224" s="2" t="s">
        <v>133</v>
      </c>
      <c r="Q224" s="18" t="s">
        <v>215</v>
      </c>
      <c r="R224" s="18"/>
      <c r="S224" s="21" t="s">
        <v>322</v>
      </c>
      <c r="T224" s="18" t="s">
        <v>104</v>
      </c>
      <c r="U224" s="18"/>
    </row>
    <row r="225" spans="1:21" x14ac:dyDescent="0.2">
      <c r="A225" s="18" t="s">
        <v>811</v>
      </c>
      <c r="B225" s="2" t="str">
        <f t="shared" si="9"/>
        <v>PE</v>
      </c>
      <c r="C225" s="18">
        <v>3</v>
      </c>
      <c r="D225" s="3" t="str">
        <f t="shared" si="10"/>
        <v>PA-PE-3</v>
      </c>
      <c r="E225" s="17" t="s">
        <v>812</v>
      </c>
      <c r="F225" s="17" t="s">
        <v>231</v>
      </c>
      <c r="G225" s="2" t="str">
        <f t="shared" si="11"/>
        <v>Port Arthur, penal station</v>
      </c>
      <c r="H225" s="17" t="s">
        <v>814</v>
      </c>
      <c r="I225" s="17" t="s">
        <v>31</v>
      </c>
      <c r="J225" s="19" t="s">
        <v>815</v>
      </c>
      <c r="K225" s="22"/>
      <c r="L225" s="19" t="s">
        <v>297</v>
      </c>
      <c r="M225" s="18"/>
      <c r="N225" s="21">
        <v>569092.37910000002</v>
      </c>
      <c r="O225" s="17">
        <v>5222339.3020000001</v>
      </c>
      <c r="P225" s="2" t="s">
        <v>133</v>
      </c>
      <c r="Q225" s="18" t="s">
        <v>215</v>
      </c>
      <c r="R225" s="18"/>
      <c r="S225" s="21" t="s">
        <v>217</v>
      </c>
      <c r="T225" s="18" t="s">
        <v>104</v>
      </c>
      <c r="U225" s="18"/>
    </row>
    <row r="226" spans="1:21" x14ac:dyDescent="0.2">
      <c r="A226" s="18" t="s">
        <v>811</v>
      </c>
      <c r="B226" s="2" t="str">
        <f t="shared" si="9"/>
        <v>PU</v>
      </c>
      <c r="C226" s="18">
        <v>1</v>
      </c>
      <c r="D226" s="3" t="str">
        <f t="shared" si="10"/>
        <v>PA-PU-1</v>
      </c>
      <c r="E226" s="17" t="s">
        <v>812</v>
      </c>
      <c r="F226" s="17" t="s">
        <v>218</v>
      </c>
      <c r="G226" s="2" t="str">
        <f t="shared" si="11"/>
        <v>Port Arthur, punishment station</v>
      </c>
      <c r="H226" s="17" t="s">
        <v>50</v>
      </c>
      <c r="I226" s="17" t="s">
        <v>51</v>
      </c>
      <c r="J226" s="19" t="s">
        <v>159</v>
      </c>
      <c r="K226" s="22"/>
      <c r="L226" s="19" t="s">
        <v>61</v>
      </c>
      <c r="M226" s="18"/>
      <c r="N226" s="21">
        <v>569092.37910000002</v>
      </c>
      <c r="O226" s="17">
        <v>5222339.3020000001</v>
      </c>
      <c r="P226" s="2" t="s">
        <v>133</v>
      </c>
      <c r="Q226" s="18" t="s">
        <v>215</v>
      </c>
      <c r="R226" s="18"/>
      <c r="S226" s="21" t="s">
        <v>217</v>
      </c>
      <c r="T226" s="18" t="s">
        <v>104</v>
      </c>
      <c r="U226" s="18"/>
    </row>
    <row r="227" spans="1:21" x14ac:dyDescent="0.2">
      <c r="A227" s="18" t="s">
        <v>816</v>
      </c>
      <c r="B227" s="2" t="str">
        <f t="shared" si="9"/>
        <v>PS</v>
      </c>
      <c r="C227" s="18">
        <v>1</v>
      </c>
      <c r="D227" s="3" t="str">
        <f t="shared" si="10"/>
        <v>PC-PS-1</v>
      </c>
      <c r="E227" s="17" t="s">
        <v>817</v>
      </c>
      <c r="F227" s="17" t="s">
        <v>49</v>
      </c>
      <c r="G227" s="2" t="str">
        <f t="shared" si="11"/>
        <v>Port Cygnet, probation station</v>
      </c>
      <c r="H227" s="17" t="s">
        <v>50</v>
      </c>
      <c r="I227" s="17" t="s">
        <v>51</v>
      </c>
      <c r="J227" s="19" t="s">
        <v>97</v>
      </c>
      <c r="K227" s="22"/>
      <c r="L227" s="19" t="s">
        <v>139</v>
      </c>
      <c r="M227" s="20" t="s">
        <v>776</v>
      </c>
      <c r="N227" s="21">
        <v>506386.5282</v>
      </c>
      <c r="O227" s="17">
        <v>5221038.8710000003</v>
      </c>
      <c r="P227" s="2" t="s">
        <v>33</v>
      </c>
      <c r="Q227" s="18" t="s">
        <v>818</v>
      </c>
      <c r="R227" s="18" t="s">
        <v>819</v>
      </c>
      <c r="S227" s="21" t="s">
        <v>820</v>
      </c>
      <c r="T227" s="18" t="s">
        <v>104</v>
      </c>
      <c r="U227" s="18" t="s">
        <v>821</v>
      </c>
    </row>
    <row r="228" spans="1:21" x14ac:dyDescent="0.2">
      <c r="A228" s="18" t="s">
        <v>822</v>
      </c>
      <c r="B228" s="2" t="str">
        <f t="shared" si="9"/>
        <v>PS</v>
      </c>
      <c r="C228" s="18">
        <v>1</v>
      </c>
      <c r="D228" s="3" t="str">
        <f t="shared" si="10"/>
        <v>PR-PS-1</v>
      </c>
      <c r="E228" s="17" t="s">
        <v>823</v>
      </c>
      <c r="F228" s="17" t="s">
        <v>49</v>
      </c>
      <c r="G228" s="2" t="str">
        <f t="shared" si="11"/>
        <v>Prosser's River, probation station</v>
      </c>
      <c r="H228" s="18" t="s">
        <v>50</v>
      </c>
      <c r="I228" s="17" t="s">
        <v>51</v>
      </c>
      <c r="J228" s="19" t="s">
        <v>52</v>
      </c>
      <c r="K228" s="22"/>
      <c r="L228" s="19" t="s">
        <v>97</v>
      </c>
      <c r="M228" s="20"/>
      <c r="N228" s="21">
        <v>570032.37193335209</v>
      </c>
      <c r="O228" s="17">
        <v>5287843.1990864566</v>
      </c>
      <c r="P228" s="2" t="s">
        <v>133</v>
      </c>
      <c r="Q228" s="18" t="s">
        <v>188</v>
      </c>
      <c r="R228" s="18" t="s">
        <v>824</v>
      </c>
      <c r="S228" s="2" t="s">
        <v>825</v>
      </c>
      <c r="T228" s="18" t="s">
        <v>37</v>
      </c>
      <c r="U228" s="18"/>
    </row>
    <row r="229" spans="1:21" x14ac:dyDescent="0.2">
      <c r="A229" s="18" t="s">
        <v>826</v>
      </c>
      <c r="B229" s="2" t="str">
        <f t="shared" si="9"/>
        <v>PY</v>
      </c>
      <c r="C229" s="18">
        <v>1</v>
      </c>
      <c r="D229" s="3" t="str">
        <f t="shared" si="10"/>
        <v>RN-PY-1</v>
      </c>
      <c r="E229" s="17" t="s">
        <v>827</v>
      </c>
      <c r="F229" s="17" t="s">
        <v>29</v>
      </c>
      <c r="G229" s="2" t="str">
        <f t="shared" si="11"/>
        <v>Ralph's Bay Neck, party</v>
      </c>
      <c r="H229" s="18" t="s">
        <v>50</v>
      </c>
      <c r="I229" s="17" t="s">
        <v>51</v>
      </c>
      <c r="J229" s="19" t="s">
        <v>123</v>
      </c>
      <c r="K229" s="22"/>
      <c r="L229" s="19" t="s">
        <v>813</v>
      </c>
      <c r="M229" s="20"/>
      <c r="N229" s="21">
        <v>540045.41167663108</v>
      </c>
      <c r="O229" s="17">
        <v>5248501.5994777512</v>
      </c>
      <c r="P229" s="2" t="s">
        <v>33</v>
      </c>
      <c r="Q229" s="18" t="s">
        <v>828</v>
      </c>
      <c r="R229" s="18" t="s">
        <v>829</v>
      </c>
      <c r="S229" s="2" t="s">
        <v>830</v>
      </c>
      <c r="T229" s="18" t="s">
        <v>37</v>
      </c>
      <c r="U229" s="18" t="s">
        <v>831</v>
      </c>
    </row>
    <row r="230" spans="1:21" x14ac:dyDescent="0.2">
      <c r="A230" s="18" t="s">
        <v>832</v>
      </c>
      <c r="B230" s="2" t="str">
        <f t="shared" si="9"/>
        <v>PW</v>
      </c>
      <c r="C230" s="18">
        <v>1</v>
      </c>
      <c r="D230" s="3" t="str">
        <f t="shared" si="10"/>
        <v>RB-PW-1</v>
      </c>
      <c r="E230" s="18" t="s">
        <v>833</v>
      </c>
      <c r="F230" s="18" t="s">
        <v>121</v>
      </c>
      <c r="G230" s="2" t="str">
        <f t="shared" si="11"/>
        <v>Recherche Bay, public works</v>
      </c>
      <c r="H230" s="18" t="s">
        <v>50</v>
      </c>
      <c r="I230" s="18" t="s">
        <v>285</v>
      </c>
      <c r="J230" s="4" t="s">
        <v>163</v>
      </c>
      <c r="K230" s="22"/>
      <c r="L230" s="4" t="s">
        <v>52</v>
      </c>
      <c r="M230" s="18"/>
      <c r="N230" s="21">
        <v>492751.81329999998</v>
      </c>
      <c r="O230" s="17">
        <v>5179887.4790000003</v>
      </c>
      <c r="P230" s="2" t="s">
        <v>133</v>
      </c>
      <c r="Q230" s="18" t="s">
        <v>834</v>
      </c>
      <c r="R230" s="18"/>
      <c r="S230" s="2" t="s">
        <v>1119</v>
      </c>
      <c r="T230" s="18" t="s">
        <v>37</v>
      </c>
      <c r="U230" s="18"/>
    </row>
    <row r="231" spans="1:21" x14ac:dyDescent="0.2">
      <c r="A231" s="18" t="s">
        <v>835</v>
      </c>
      <c r="B231" s="2" t="str">
        <f t="shared" si="9"/>
        <v>RS</v>
      </c>
      <c r="C231" s="18">
        <v>1</v>
      </c>
      <c r="D231" s="3" t="str">
        <f t="shared" si="10"/>
        <v>RD-RS-1</v>
      </c>
      <c r="E231" s="18" t="s">
        <v>836</v>
      </c>
      <c r="F231" s="18" t="s">
        <v>40</v>
      </c>
      <c r="G231" s="2" t="str">
        <f t="shared" si="11"/>
        <v>Red Hill, road station</v>
      </c>
      <c r="H231" s="18" t="s">
        <v>30</v>
      </c>
      <c r="I231" s="18" t="s">
        <v>31</v>
      </c>
      <c r="J231" s="4" t="s">
        <v>163</v>
      </c>
      <c r="K231" s="22"/>
      <c r="L231" s="4" t="s">
        <v>163</v>
      </c>
      <c r="M231" s="18"/>
      <c r="N231" s="21">
        <v>465094.71600201621</v>
      </c>
      <c r="O231" s="17">
        <v>5401303.5458885795</v>
      </c>
      <c r="P231" s="2" t="s">
        <v>33</v>
      </c>
      <c r="Q231" s="18" t="s">
        <v>837</v>
      </c>
      <c r="R231" s="18" t="s">
        <v>838</v>
      </c>
      <c r="S231" s="2" t="s">
        <v>80</v>
      </c>
      <c r="T231" s="18" t="s">
        <v>37</v>
      </c>
      <c r="U231" s="18"/>
    </row>
    <row r="232" spans="1:21" x14ac:dyDescent="0.2">
      <c r="A232" s="18" t="s">
        <v>839</v>
      </c>
      <c r="B232" s="2" t="str">
        <f t="shared" si="9"/>
        <v>RS</v>
      </c>
      <c r="C232" s="18">
        <v>1</v>
      </c>
      <c r="D232" s="3" t="str">
        <f t="shared" si="10"/>
        <v>RF-RS-1</v>
      </c>
      <c r="E232" s="18" t="s">
        <v>840</v>
      </c>
      <c r="F232" s="18" t="s">
        <v>40</v>
      </c>
      <c r="G232" s="2" t="str">
        <f t="shared" si="11"/>
        <v>Reibey's Ford, road station</v>
      </c>
      <c r="H232" s="18" t="s">
        <v>30</v>
      </c>
      <c r="I232" s="18" t="s">
        <v>31</v>
      </c>
      <c r="J232" s="4">
        <v>1834</v>
      </c>
      <c r="K232" s="22"/>
      <c r="L232" s="4">
        <v>1843</v>
      </c>
      <c r="M232" s="18"/>
      <c r="N232" s="21">
        <v>504920</v>
      </c>
      <c r="O232" s="17">
        <v>5404760</v>
      </c>
      <c r="P232" s="2" t="s">
        <v>33</v>
      </c>
      <c r="Q232" s="18" t="s">
        <v>128</v>
      </c>
      <c r="R232" s="18" t="s">
        <v>841</v>
      </c>
      <c r="S232" s="2" t="s">
        <v>842</v>
      </c>
      <c r="T232" s="18" t="s">
        <v>212</v>
      </c>
      <c r="U232" s="18"/>
    </row>
    <row r="233" spans="1:21" x14ac:dyDescent="0.2">
      <c r="A233" s="18" t="s">
        <v>843</v>
      </c>
      <c r="B233" s="2" t="str">
        <f t="shared" si="9"/>
        <v>RS</v>
      </c>
      <c r="C233" s="18">
        <v>1</v>
      </c>
      <c r="D233" s="3" t="str">
        <f t="shared" si="10"/>
        <v>RE-RS-1</v>
      </c>
      <c r="E233" s="18" t="s">
        <v>844</v>
      </c>
      <c r="F233" s="18" t="s">
        <v>40</v>
      </c>
      <c r="G233" s="2" t="str">
        <f t="shared" si="11"/>
        <v>Restdown Ferry, road station</v>
      </c>
      <c r="H233" s="18" t="s">
        <v>30</v>
      </c>
      <c r="I233" s="18" t="s">
        <v>31</v>
      </c>
      <c r="J233" s="4" t="s">
        <v>41</v>
      </c>
      <c r="K233" s="22"/>
      <c r="L233" s="4" t="s">
        <v>159</v>
      </c>
      <c r="M233" s="18"/>
      <c r="N233" s="21">
        <v>526005.63113688852</v>
      </c>
      <c r="O233" s="17">
        <v>5258581.7664280292</v>
      </c>
      <c r="P233" s="2" t="s">
        <v>33</v>
      </c>
      <c r="Q233" s="18" t="s">
        <v>845</v>
      </c>
      <c r="R233" s="18" t="s">
        <v>846</v>
      </c>
      <c r="S233" s="2" t="s">
        <v>847</v>
      </c>
      <c r="T233" s="18" t="s">
        <v>37</v>
      </c>
      <c r="U233" s="18" t="s">
        <v>848</v>
      </c>
    </row>
    <row r="234" spans="1:21" x14ac:dyDescent="0.2">
      <c r="A234" s="18" t="s">
        <v>843</v>
      </c>
      <c r="B234" s="2" t="str">
        <f t="shared" si="9"/>
        <v>RS</v>
      </c>
      <c r="C234" s="18">
        <v>2</v>
      </c>
      <c r="D234" s="3" t="str">
        <f t="shared" si="10"/>
        <v>RE-RS-2</v>
      </c>
      <c r="E234" s="18" t="s">
        <v>844</v>
      </c>
      <c r="F234" s="18" t="s">
        <v>40</v>
      </c>
      <c r="G234" s="2" t="str">
        <f t="shared" si="11"/>
        <v>Restdown Ferry, road station</v>
      </c>
      <c r="H234" s="18" t="s">
        <v>30</v>
      </c>
      <c r="I234" s="18" t="s">
        <v>31</v>
      </c>
      <c r="J234" s="4" t="s">
        <v>91</v>
      </c>
      <c r="K234" s="22"/>
      <c r="L234" s="4" t="s">
        <v>91</v>
      </c>
      <c r="M234" s="18"/>
      <c r="N234" s="21">
        <v>526005.63113688852</v>
      </c>
      <c r="O234" s="17">
        <v>5258581.7664280292</v>
      </c>
      <c r="P234" s="2" t="s">
        <v>33</v>
      </c>
      <c r="Q234" s="18" t="s">
        <v>845</v>
      </c>
      <c r="R234" s="18" t="s">
        <v>849</v>
      </c>
      <c r="S234" s="2" t="s">
        <v>850</v>
      </c>
      <c r="T234" s="18" t="s">
        <v>37</v>
      </c>
      <c r="U234" s="18" t="s">
        <v>851</v>
      </c>
    </row>
    <row r="235" spans="1:21" x14ac:dyDescent="0.2">
      <c r="A235" s="18" t="s">
        <v>852</v>
      </c>
      <c r="B235" s="2" t="str">
        <f t="shared" si="9"/>
        <v>PW</v>
      </c>
      <c r="C235" s="18">
        <v>1</v>
      </c>
      <c r="D235" s="3" t="str">
        <f t="shared" si="10"/>
        <v>RI-PW-1</v>
      </c>
      <c r="E235" s="18" t="s">
        <v>853</v>
      </c>
      <c r="F235" s="18" t="s">
        <v>121</v>
      </c>
      <c r="G235" s="2" t="str">
        <f t="shared" si="11"/>
        <v>Richmond, public works</v>
      </c>
      <c r="H235" s="18" t="s">
        <v>30</v>
      </c>
      <c r="I235" s="18" t="s">
        <v>31</v>
      </c>
      <c r="J235" s="4" t="s">
        <v>173</v>
      </c>
      <c r="K235" s="22"/>
      <c r="L235" s="4" t="s">
        <v>155</v>
      </c>
      <c r="M235" s="18"/>
      <c r="N235" s="21">
        <v>535958.64001283573</v>
      </c>
      <c r="O235" s="17">
        <v>5268362.5130749</v>
      </c>
      <c r="P235" s="2" t="s">
        <v>33</v>
      </c>
      <c r="Q235" s="18" t="s">
        <v>215</v>
      </c>
      <c r="R235" s="18" t="s">
        <v>381</v>
      </c>
      <c r="S235" s="2" t="s">
        <v>170</v>
      </c>
      <c r="T235" s="18" t="s">
        <v>37</v>
      </c>
      <c r="U235" s="18"/>
    </row>
    <row r="236" spans="1:21" x14ac:dyDescent="0.2">
      <c r="A236" s="18" t="s">
        <v>854</v>
      </c>
      <c r="B236" s="2" t="str">
        <f t="shared" si="9"/>
        <v>PS</v>
      </c>
      <c r="C236" s="18">
        <v>1</v>
      </c>
      <c r="D236" s="3" t="str">
        <f t="shared" si="10"/>
        <v>RH-PS-1</v>
      </c>
      <c r="E236" s="17" t="s">
        <v>855</v>
      </c>
      <c r="F236" s="17" t="s">
        <v>49</v>
      </c>
      <c r="G236" s="2" t="str">
        <f t="shared" si="11"/>
        <v>Rocky Hills, probation station</v>
      </c>
      <c r="H236" s="17" t="s">
        <v>50</v>
      </c>
      <c r="I236" s="17" t="s">
        <v>51</v>
      </c>
      <c r="J236" s="19" t="s">
        <v>159</v>
      </c>
      <c r="K236" s="22"/>
      <c r="L236" s="19" t="s">
        <v>111</v>
      </c>
      <c r="M236" s="20" t="s">
        <v>856</v>
      </c>
      <c r="N236" s="21">
        <v>584069.53453593643</v>
      </c>
      <c r="O236" s="17">
        <v>5324136.5541233877</v>
      </c>
      <c r="P236" s="2" t="s">
        <v>133</v>
      </c>
      <c r="Q236" s="18" t="s">
        <v>857</v>
      </c>
      <c r="R236" s="18" t="s">
        <v>858</v>
      </c>
      <c r="S236" s="21" t="s">
        <v>859</v>
      </c>
      <c r="T236" s="18" t="s">
        <v>104</v>
      </c>
      <c r="U236" s="18"/>
    </row>
    <row r="237" spans="1:21" x14ac:dyDescent="0.2">
      <c r="A237" s="18" t="s">
        <v>854</v>
      </c>
      <c r="B237" s="2" t="str">
        <f t="shared" si="9"/>
        <v>RS</v>
      </c>
      <c r="C237" s="18">
        <v>1</v>
      </c>
      <c r="D237" s="3" t="str">
        <f t="shared" si="10"/>
        <v>RH-RS-1</v>
      </c>
      <c r="E237" s="18" t="s">
        <v>855</v>
      </c>
      <c r="F237" s="18" t="s">
        <v>40</v>
      </c>
      <c r="G237" s="2" t="str">
        <f t="shared" si="11"/>
        <v>Rocky Hills, road station</v>
      </c>
      <c r="H237" s="18" t="s">
        <v>30</v>
      </c>
      <c r="I237" s="18" t="s">
        <v>31</v>
      </c>
      <c r="J237" s="4" t="s">
        <v>163</v>
      </c>
      <c r="K237" s="22"/>
      <c r="L237" s="4" t="s">
        <v>163</v>
      </c>
      <c r="M237" s="18"/>
      <c r="N237" s="21">
        <v>584069.53453593643</v>
      </c>
      <c r="O237" s="17">
        <v>5324136.5541233877</v>
      </c>
      <c r="P237" s="2" t="s">
        <v>133</v>
      </c>
      <c r="Q237" s="18" t="s">
        <v>857</v>
      </c>
      <c r="R237" s="18"/>
      <c r="S237" s="2" t="s">
        <v>860</v>
      </c>
      <c r="T237" s="18" t="s">
        <v>37</v>
      </c>
      <c r="U237" s="18"/>
    </row>
    <row r="238" spans="1:21" x14ac:dyDescent="0.2">
      <c r="A238" s="18" t="s">
        <v>861</v>
      </c>
      <c r="B238" s="2" t="str">
        <f t="shared" si="9"/>
        <v>CG</v>
      </c>
      <c r="C238" s="18">
        <v>1</v>
      </c>
      <c r="D238" s="3" t="str">
        <f t="shared" si="10"/>
        <v>RO-CG-1</v>
      </c>
      <c r="E238" s="17" t="s">
        <v>862</v>
      </c>
      <c r="F238" s="17" t="s">
        <v>154</v>
      </c>
      <c r="G238" s="2" t="str">
        <f t="shared" si="11"/>
        <v>Ross, chain gang</v>
      </c>
      <c r="H238" s="18" t="s">
        <v>30</v>
      </c>
      <c r="I238" s="18" t="s">
        <v>31</v>
      </c>
      <c r="J238" s="19" t="s">
        <v>68</v>
      </c>
      <c r="K238" s="22"/>
      <c r="L238" s="19" t="s">
        <v>167</v>
      </c>
      <c r="M238" s="20"/>
      <c r="N238" s="21">
        <v>540875.5013568498</v>
      </c>
      <c r="O238" s="17">
        <v>5346370.0940646259</v>
      </c>
      <c r="P238" s="2" t="s">
        <v>33</v>
      </c>
      <c r="Q238" s="18" t="s">
        <v>863</v>
      </c>
      <c r="R238" s="18" t="s">
        <v>864</v>
      </c>
      <c r="S238" s="2" t="s">
        <v>865</v>
      </c>
      <c r="T238" s="18" t="s">
        <v>37</v>
      </c>
      <c r="U238" s="18" t="s">
        <v>866</v>
      </c>
    </row>
    <row r="239" spans="1:21" x14ac:dyDescent="0.2">
      <c r="A239" s="18" t="s">
        <v>861</v>
      </c>
      <c r="B239" s="2" t="str">
        <f t="shared" si="9"/>
        <v>CG</v>
      </c>
      <c r="C239" s="18">
        <v>2</v>
      </c>
      <c r="D239" s="3" t="str">
        <f t="shared" si="10"/>
        <v>RO-CG-2</v>
      </c>
      <c r="E239" s="17" t="s">
        <v>862</v>
      </c>
      <c r="F239" s="17" t="s">
        <v>154</v>
      </c>
      <c r="G239" s="2" t="str">
        <f t="shared" si="11"/>
        <v>Ross, chain gang</v>
      </c>
      <c r="H239" s="17" t="s">
        <v>30</v>
      </c>
      <c r="I239" s="17" t="s">
        <v>31</v>
      </c>
      <c r="J239" s="19" t="s">
        <v>151</v>
      </c>
      <c r="K239" s="22"/>
      <c r="L239" s="19" t="s">
        <v>52</v>
      </c>
      <c r="M239" s="18"/>
      <c r="N239" s="21">
        <v>540875.5013568498</v>
      </c>
      <c r="O239" s="17">
        <v>5346370.0940646259</v>
      </c>
      <c r="P239" s="2" t="s">
        <v>54</v>
      </c>
      <c r="Q239" s="18" t="s">
        <v>867</v>
      </c>
      <c r="R239" s="18" t="s">
        <v>868</v>
      </c>
      <c r="S239" s="21" t="s">
        <v>869</v>
      </c>
      <c r="T239" s="18" t="s">
        <v>104</v>
      </c>
      <c r="U239" s="18" t="s">
        <v>870</v>
      </c>
    </row>
    <row r="240" spans="1:21" x14ac:dyDescent="0.2">
      <c r="A240" s="18" t="s">
        <v>861</v>
      </c>
      <c r="B240" s="2" t="str">
        <f t="shared" si="9"/>
        <v>FF</v>
      </c>
      <c r="C240" s="18">
        <v>1</v>
      </c>
      <c r="D240" s="3" t="str">
        <f t="shared" si="10"/>
        <v>RO-FF-1</v>
      </c>
      <c r="E240" s="17" t="s">
        <v>862</v>
      </c>
      <c r="F240" s="17" t="s">
        <v>328</v>
      </c>
      <c r="G240" s="2" t="str">
        <f t="shared" si="11"/>
        <v>Ross, female factory</v>
      </c>
      <c r="H240" s="18" t="s">
        <v>50</v>
      </c>
      <c r="I240" s="17" t="s">
        <v>51</v>
      </c>
      <c r="J240" s="19" t="s">
        <v>139</v>
      </c>
      <c r="K240" s="20" t="s">
        <v>776</v>
      </c>
      <c r="L240" s="19" t="s">
        <v>277</v>
      </c>
      <c r="M240" s="18"/>
      <c r="N240" s="21">
        <v>540842.17240000004</v>
      </c>
      <c r="O240" s="17">
        <v>5346337.6330000004</v>
      </c>
      <c r="P240" s="2" t="s">
        <v>133</v>
      </c>
      <c r="Q240" s="18" t="s">
        <v>215</v>
      </c>
      <c r="R240" s="18"/>
      <c r="S240" s="21" t="s">
        <v>219</v>
      </c>
      <c r="T240" s="18" t="s">
        <v>104</v>
      </c>
      <c r="U240" s="18"/>
    </row>
    <row r="241" spans="1:21" x14ac:dyDescent="0.2">
      <c r="A241" s="18" t="s">
        <v>861</v>
      </c>
      <c r="B241" s="2" t="str">
        <f t="shared" si="9"/>
        <v>PS</v>
      </c>
      <c r="C241" s="18">
        <v>1</v>
      </c>
      <c r="D241" s="3" t="str">
        <f t="shared" si="10"/>
        <v>RO-PS-1</v>
      </c>
      <c r="E241" s="17" t="s">
        <v>862</v>
      </c>
      <c r="F241" s="17" t="s">
        <v>49</v>
      </c>
      <c r="G241" s="2" t="str">
        <f t="shared" si="11"/>
        <v>Ross, probation station</v>
      </c>
      <c r="H241" s="17" t="s">
        <v>50</v>
      </c>
      <c r="I241" s="17" t="s">
        <v>51</v>
      </c>
      <c r="J241" s="19" t="s">
        <v>97</v>
      </c>
      <c r="K241" s="22"/>
      <c r="L241" s="19" t="s">
        <v>91</v>
      </c>
      <c r="M241" s="18"/>
      <c r="N241" s="21">
        <v>540842.17240000004</v>
      </c>
      <c r="O241" s="17">
        <v>5346337.6330000004</v>
      </c>
      <c r="P241" s="2" t="s">
        <v>133</v>
      </c>
      <c r="Q241" s="18" t="s">
        <v>215</v>
      </c>
      <c r="R241" s="18" t="s">
        <v>871</v>
      </c>
      <c r="S241" s="2" t="s">
        <v>872</v>
      </c>
      <c r="T241" s="18" t="s">
        <v>37</v>
      </c>
      <c r="U241" s="18"/>
    </row>
    <row r="242" spans="1:21" x14ac:dyDescent="0.2">
      <c r="A242" s="18" t="s">
        <v>861</v>
      </c>
      <c r="B242" s="2" t="str">
        <f t="shared" si="9"/>
        <v>PY</v>
      </c>
      <c r="C242" s="18">
        <v>2</v>
      </c>
      <c r="D242" s="3" t="str">
        <f t="shared" si="10"/>
        <v>RO-PY-2</v>
      </c>
      <c r="E242" s="17" t="s">
        <v>862</v>
      </c>
      <c r="F242" s="17" t="s">
        <v>29</v>
      </c>
      <c r="G242" s="2" t="str">
        <f t="shared" si="11"/>
        <v>Ross, party</v>
      </c>
      <c r="H242" s="17" t="s">
        <v>50</v>
      </c>
      <c r="I242" s="17" t="s">
        <v>51</v>
      </c>
      <c r="J242" s="19" t="s">
        <v>139</v>
      </c>
      <c r="K242" s="22"/>
      <c r="L242" s="19" t="s">
        <v>61</v>
      </c>
      <c r="M242" s="18"/>
      <c r="N242" s="21">
        <v>540768.64832144836</v>
      </c>
      <c r="O242" s="17">
        <v>5346780.207907076</v>
      </c>
      <c r="P242" s="2" t="s">
        <v>33</v>
      </c>
      <c r="Q242" s="18" t="s">
        <v>245</v>
      </c>
      <c r="R242" s="18"/>
      <c r="S242" s="2" t="s">
        <v>80</v>
      </c>
      <c r="T242" s="18" t="s">
        <v>37</v>
      </c>
      <c r="U242" s="18"/>
    </row>
    <row r="243" spans="1:21" x14ac:dyDescent="0.2">
      <c r="A243" s="18" t="s">
        <v>861</v>
      </c>
      <c r="B243" s="2" t="str">
        <f t="shared" si="9"/>
        <v>PW</v>
      </c>
      <c r="C243" s="18">
        <v>1</v>
      </c>
      <c r="D243" s="3" t="str">
        <f t="shared" si="10"/>
        <v>RO-PW-1</v>
      </c>
      <c r="E243" s="17" t="s">
        <v>873</v>
      </c>
      <c r="F243" s="17" t="s">
        <v>121</v>
      </c>
      <c r="G243" s="2" t="str">
        <f t="shared" si="11"/>
        <v>Ross, bridge, public works</v>
      </c>
      <c r="H243" s="18" t="s">
        <v>30</v>
      </c>
      <c r="I243" s="18" t="s">
        <v>31</v>
      </c>
      <c r="J243" s="19" t="s">
        <v>116</v>
      </c>
      <c r="K243" s="22"/>
      <c r="L243" s="19" t="s">
        <v>151</v>
      </c>
      <c r="M243" s="20"/>
      <c r="N243" s="21">
        <v>540538.36471395602</v>
      </c>
      <c r="O243" s="17">
        <v>5346691.3739332957</v>
      </c>
      <c r="P243" s="2" t="s">
        <v>133</v>
      </c>
      <c r="Q243" s="18" t="s">
        <v>874</v>
      </c>
      <c r="R243" s="18"/>
      <c r="S243" s="2" t="s">
        <v>80</v>
      </c>
      <c r="T243" s="18" t="s">
        <v>37</v>
      </c>
      <c r="U243" s="18"/>
    </row>
    <row r="244" spans="1:21" x14ac:dyDescent="0.2">
      <c r="A244" s="18" t="s">
        <v>861</v>
      </c>
      <c r="B244" s="2" t="str">
        <f t="shared" si="9"/>
        <v>PY</v>
      </c>
      <c r="C244" s="18">
        <v>1</v>
      </c>
      <c r="D244" s="3" t="str">
        <f t="shared" si="10"/>
        <v>RO-PY-1</v>
      </c>
      <c r="E244" s="17" t="s">
        <v>875</v>
      </c>
      <c r="F244" s="17" t="s">
        <v>29</v>
      </c>
      <c r="G244" s="2" t="str">
        <f t="shared" si="11"/>
        <v>Ross, moveable station, party</v>
      </c>
      <c r="H244" s="17" t="s">
        <v>50</v>
      </c>
      <c r="I244" s="17" t="s">
        <v>31</v>
      </c>
      <c r="J244" s="19" t="s">
        <v>240</v>
      </c>
      <c r="K244" s="20"/>
      <c r="L244" s="19" t="s">
        <v>407</v>
      </c>
      <c r="M244" s="18"/>
      <c r="N244" s="21">
        <v>540768.64832144836</v>
      </c>
      <c r="O244" s="17">
        <v>5346780.207907076</v>
      </c>
      <c r="P244" s="2" t="s">
        <v>33</v>
      </c>
      <c r="Q244" s="18" t="s">
        <v>245</v>
      </c>
      <c r="R244" s="18"/>
      <c r="S244" s="2" t="s">
        <v>80</v>
      </c>
      <c r="T244" s="18" t="s">
        <v>37</v>
      </c>
      <c r="U244" s="18"/>
    </row>
    <row r="245" spans="1:21" x14ac:dyDescent="0.2">
      <c r="A245" s="18" t="s">
        <v>876</v>
      </c>
      <c r="B245" s="2" t="str">
        <f t="shared" si="9"/>
        <v>PY</v>
      </c>
      <c r="C245" s="18">
        <v>1</v>
      </c>
      <c r="D245" s="3" t="str">
        <f t="shared" si="10"/>
        <v>SN-PY-1</v>
      </c>
      <c r="E245" s="17" t="s">
        <v>877</v>
      </c>
      <c r="F245" s="17" t="s">
        <v>29</v>
      </c>
      <c r="G245" s="2" t="str">
        <f t="shared" si="11"/>
        <v>Safety Cove Farm, Tasman Peninsula, party</v>
      </c>
      <c r="H245" s="17" t="s">
        <v>50</v>
      </c>
      <c r="I245" s="17" t="s">
        <v>51</v>
      </c>
      <c r="J245" s="19" t="s">
        <v>149</v>
      </c>
      <c r="K245" s="20"/>
      <c r="L245" s="19" t="s">
        <v>297</v>
      </c>
      <c r="M245" s="18"/>
      <c r="N245" s="21">
        <v>568908.4</v>
      </c>
      <c r="O245" s="17">
        <v>5218709.9000000004</v>
      </c>
      <c r="P245" s="2" t="s">
        <v>133</v>
      </c>
      <c r="Q245" s="18" t="s">
        <v>215</v>
      </c>
      <c r="R245" s="18"/>
      <c r="S245" s="21" t="s">
        <v>219</v>
      </c>
      <c r="T245" s="18" t="s">
        <v>37</v>
      </c>
      <c r="U245" s="18"/>
    </row>
    <row r="246" spans="1:21" x14ac:dyDescent="0.2">
      <c r="A246" s="18" t="s">
        <v>878</v>
      </c>
      <c r="B246" s="2" t="str">
        <f t="shared" si="9"/>
        <v>PS</v>
      </c>
      <c r="C246" s="18">
        <v>1</v>
      </c>
      <c r="D246" s="3" t="str">
        <f t="shared" si="10"/>
        <v>SR-PS-1</v>
      </c>
      <c r="E246" s="17" t="s">
        <v>879</v>
      </c>
      <c r="F246" s="17" t="s">
        <v>49</v>
      </c>
      <c r="G246" s="2" t="str">
        <f t="shared" si="11"/>
        <v>Salt Water River, probation station</v>
      </c>
      <c r="H246" s="17" t="s">
        <v>50</v>
      </c>
      <c r="I246" s="17" t="s">
        <v>51</v>
      </c>
      <c r="J246" s="19" t="s">
        <v>159</v>
      </c>
      <c r="K246" s="22"/>
      <c r="L246" s="19" t="s">
        <v>277</v>
      </c>
      <c r="M246" s="18"/>
      <c r="N246" s="21">
        <v>558910.8469</v>
      </c>
      <c r="O246" s="17">
        <v>5236718.6349999998</v>
      </c>
      <c r="P246" s="2" t="s">
        <v>133</v>
      </c>
      <c r="Q246" s="18" t="s">
        <v>215</v>
      </c>
      <c r="R246" s="18"/>
      <c r="S246" s="21" t="s">
        <v>219</v>
      </c>
      <c r="T246" s="18" t="s">
        <v>104</v>
      </c>
      <c r="U246" s="18"/>
    </row>
    <row r="247" spans="1:21" x14ac:dyDescent="0.2">
      <c r="A247" s="18" t="s">
        <v>880</v>
      </c>
      <c r="B247" s="2" t="str">
        <f t="shared" si="9"/>
        <v>PY</v>
      </c>
      <c r="C247" s="18">
        <v>1</v>
      </c>
      <c r="D247" s="3" t="str">
        <f t="shared" si="10"/>
        <v>SA-PY-1</v>
      </c>
      <c r="E247" s="17" t="s">
        <v>881</v>
      </c>
      <c r="F247" s="17" t="s">
        <v>29</v>
      </c>
      <c r="G247" s="2" t="str">
        <f t="shared" si="11"/>
        <v>Sandy Bay, party</v>
      </c>
      <c r="H247" s="18" t="s">
        <v>30</v>
      </c>
      <c r="I247" s="18" t="s">
        <v>31</v>
      </c>
      <c r="J247" s="19" t="s">
        <v>41</v>
      </c>
      <c r="K247" s="22"/>
      <c r="L247" s="19" t="s">
        <v>76</v>
      </c>
      <c r="M247" s="18"/>
      <c r="N247" s="21">
        <v>526446</v>
      </c>
      <c r="O247" s="17">
        <v>5250069</v>
      </c>
      <c r="P247" s="2" t="s">
        <v>54</v>
      </c>
      <c r="Q247" s="18" t="s">
        <v>1104</v>
      </c>
      <c r="R247" s="18" t="s">
        <v>882</v>
      </c>
      <c r="S247" s="2" t="s">
        <v>1120</v>
      </c>
      <c r="T247" s="18" t="s">
        <v>37</v>
      </c>
      <c r="U247" s="18" t="s">
        <v>883</v>
      </c>
    </row>
    <row r="248" spans="1:21" x14ac:dyDescent="0.2">
      <c r="A248" s="18" t="s">
        <v>884</v>
      </c>
      <c r="B248" s="2" t="str">
        <f t="shared" si="9"/>
        <v>PS</v>
      </c>
      <c r="C248" s="18">
        <v>1</v>
      </c>
      <c r="D248" s="3" t="str">
        <f t="shared" si="10"/>
        <v>SC-PS-1</v>
      </c>
      <c r="E248" s="17" t="s">
        <v>885</v>
      </c>
      <c r="F248" s="17" t="s">
        <v>49</v>
      </c>
      <c r="G248" s="2" t="str">
        <f t="shared" si="11"/>
        <v>Seven Mile Creek, probation station</v>
      </c>
      <c r="H248" s="17" t="s">
        <v>50</v>
      </c>
      <c r="I248" s="17" t="s">
        <v>51</v>
      </c>
      <c r="J248" s="19" t="s">
        <v>159</v>
      </c>
      <c r="K248" s="22"/>
      <c r="L248" s="19" t="s">
        <v>52</v>
      </c>
      <c r="M248" s="18"/>
      <c r="N248" s="21">
        <v>463323.01600007701</v>
      </c>
      <c r="O248" s="17">
        <v>5326448.6641533487</v>
      </c>
      <c r="P248" s="2" t="s">
        <v>54</v>
      </c>
      <c r="Q248" s="18" t="s">
        <v>886</v>
      </c>
      <c r="R248" s="18"/>
      <c r="S248" s="21" t="s">
        <v>887</v>
      </c>
      <c r="T248" s="18" t="s">
        <v>104</v>
      </c>
      <c r="U248" s="18" t="s">
        <v>888</v>
      </c>
    </row>
    <row r="249" spans="1:21" x14ac:dyDescent="0.2">
      <c r="A249" s="18" t="s">
        <v>889</v>
      </c>
      <c r="B249" s="2" t="str">
        <f t="shared" si="9"/>
        <v>PY</v>
      </c>
      <c r="C249" s="18">
        <v>1</v>
      </c>
      <c r="D249" s="3" t="str">
        <f t="shared" si="10"/>
        <v>SF-PY-1</v>
      </c>
      <c r="E249" s="17" t="s">
        <v>890</v>
      </c>
      <c r="F249" s="17" t="s">
        <v>29</v>
      </c>
      <c r="G249" s="2" t="str">
        <f t="shared" si="11"/>
        <v>Sheep Farm, Tasman Peninsula, party</v>
      </c>
      <c r="H249" s="17" t="s">
        <v>50</v>
      </c>
      <c r="I249" s="17" t="s">
        <v>51</v>
      </c>
      <c r="J249" s="19" t="s">
        <v>159</v>
      </c>
      <c r="K249" s="22"/>
      <c r="L249" s="19" t="s">
        <v>277</v>
      </c>
      <c r="M249" s="18"/>
      <c r="N249" s="21">
        <v>552832</v>
      </c>
      <c r="O249" s="17">
        <v>5235918</v>
      </c>
      <c r="P249" s="2" t="s">
        <v>133</v>
      </c>
      <c r="Q249" s="18" t="s">
        <v>891</v>
      </c>
      <c r="R249" s="18" t="s">
        <v>892</v>
      </c>
      <c r="S249" s="18" t="s">
        <v>893</v>
      </c>
      <c r="T249" s="18" t="s">
        <v>104</v>
      </c>
      <c r="U249" s="18" t="s">
        <v>894</v>
      </c>
    </row>
    <row r="250" spans="1:21" x14ac:dyDescent="0.2">
      <c r="A250" s="18" t="s">
        <v>895</v>
      </c>
      <c r="B250" s="2" t="str">
        <f t="shared" si="9"/>
        <v>PS</v>
      </c>
      <c r="C250" s="18">
        <v>1</v>
      </c>
      <c r="D250" s="3" t="str">
        <f t="shared" si="10"/>
        <v>SI-PS-1</v>
      </c>
      <c r="E250" s="17" t="s">
        <v>896</v>
      </c>
      <c r="F250" s="17" t="s">
        <v>49</v>
      </c>
      <c r="G250" s="2" t="str">
        <f t="shared" si="11"/>
        <v>Slopen Island, probation station</v>
      </c>
      <c r="H250" s="17" t="s">
        <v>50</v>
      </c>
      <c r="I250" s="17" t="s">
        <v>51</v>
      </c>
      <c r="J250" s="19" t="s">
        <v>159</v>
      </c>
      <c r="K250" s="22"/>
      <c r="L250" s="19" t="s">
        <v>52</v>
      </c>
      <c r="M250" s="20" t="s">
        <v>897</v>
      </c>
      <c r="N250" s="21">
        <v>552397.52469999995</v>
      </c>
      <c r="O250" s="17">
        <v>5244636.9670000002</v>
      </c>
      <c r="P250" s="2" t="s">
        <v>133</v>
      </c>
      <c r="Q250" s="18" t="s">
        <v>215</v>
      </c>
      <c r="R250" s="18"/>
      <c r="S250" s="21" t="s">
        <v>322</v>
      </c>
      <c r="T250" s="18" t="s">
        <v>104</v>
      </c>
      <c r="U250" s="18"/>
    </row>
    <row r="251" spans="1:21" x14ac:dyDescent="0.2">
      <c r="A251" s="18" t="s">
        <v>898</v>
      </c>
      <c r="B251" s="2" t="str">
        <f t="shared" si="9"/>
        <v>PY</v>
      </c>
      <c r="C251" s="18">
        <v>1</v>
      </c>
      <c r="D251" s="3" t="str">
        <f t="shared" si="10"/>
        <v>SB-PY-1</v>
      </c>
      <c r="E251" s="18" t="s">
        <v>899</v>
      </c>
      <c r="F251" s="18" t="s">
        <v>29</v>
      </c>
      <c r="G251" s="2" t="str">
        <f t="shared" si="11"/>
        <v>Snake Banks, party</v>
      </c>
      <c r="H251" s="18" t="s">
        <v>30</v>
      </c>
      <c r="I251" s="18" t="s">
        <v>31</v>
      </c>
      <c r="J251" s="4" t="s">
        <v>237</v>
      </c>
      <c r="K251" s="22"/>
      <c r="L251" s="4">
        <v>1846</v>
      </c>
      <c r="M251" s="18"/>
      <c r="N251" s="21">
        <v>524230</v>
      </c>
      <c r="O251" s="17">
        <v>5383400</v>
      </c>
      <c r="P251" s="2" t="s">
        <v>54</v>
      </c>
      <c r="Q251" s="18" t="s">
        <v>128</v>
      </c>
      <c r="R251" s="29" t="s">
        <v>900</v>
      </c>
      <c r="S251" s="2" t="s">
        <v>901</v>
      </c>
      <c r="T251" s="18" t="s">
        <v>212</v>
      </c>
      <c r="U251" s="18"/>
    </row>
    <row r="252" spans="1:21" x14ac:dyDescent="0.2">
      <c r="A252" s="18" t="s">
        <v>902</v>
      </c>
      <c r="B252" s="2" t="str">
        <f t="shared" si="9"/>
        <v>PW</v>
      </c>
      <c r="C252" s="18">
        <v>1</v>
      </c>
      <c r="D252" s="3" t="str">
        <f t="shared" si="10"/>
        <v>SL-PW-1</v>
      </c>
      <c r="E252" s="18" t="s">
        <v>903</v>
      </c>
      <c r="F252" s="18" t="s">
        <v>121</v>
      </c>
      <c r="G252" s="2" t="str">
        <f t="shared" si="11"/>
        <v>Sorell, public works</v>
      </c>
      <c r="H252" s="18" t="s">
        <v>30</v>
      </c>
      <c r="I252" s="18" t="s">
        <v>31</v>
      </c>
      <c r="J252" s="4" t="s">
        <v>116</v>
      </c>
      <c r="K252" s="22"/>
      <c r="L252" s="4" t="s">
        <v>116</v>
      </c>
      <c r="M252" s="18"/>
      <c r="N252" s="21">
        <v>545908</v>
      </c>
      <c r="O252" s="17">
        <v>5263057</v>
      </c>
      <c r="P252" s="2" t="s">
        <v>33</v>
      </c>
      <c r="Q252" s="18" t="s">
        <v>904</v>
      </c>
      <c r="R252" s="29"/>
      <c r="S252" s="2" t="s">
        <v>80</v>
      </c>
      <c r="T252" s="18" t="s">
        <v>104</v>
      </c>
      <c r="U252" s="18"/>
    </row>
    <row r="253" spans="1:21" x14ac:dyDescent="0.2">
      <c r="A253" s="18" t="s">
        <v>905</v>
      </c>
      <c r="B253" s="2" t="str">
        <f t="shared" si="9"/>
        <v>PY</v>
      </c>
      <c r="C253" s="18">
        <v>1</v>
      </c>
      <c r="D253" s="3" t="str">
        <f t="shared" si="10"/>
        <v>ST-PY-1</v>
      </c>
      <c r="E253" s="18" t="s">
        <v>906</v>
      </c>
      <c r="F253" s="18" t="s">
        <v>29</v>
      </c>
      <c r="G253" s="2" t="str">
        <f t="shared" si="11"/>
        <v>Sorell Rivulet, party</v>
      </c>
      <c r="H253" s="18" t="s">
        <v>30</v>
      </c>
      <c r="I253" s="18" t="s">
        <v>31</v>
      </c>
      <c r="J253" s="4" t="s">
        <v>68</v>
      </c>
      <c r="K253" s="22"/>
      <c r="L253" s="4" t="s">
        <v>96</v>
      </c>
      <c r="M253" s="18"/>
      <c r="N253" s="21">
        <v>509058.82358363422</v>
      </c>
      <c r="O253" s="17">
        <v>5263424.5678613596</v>
      </c>
      <c r="P253" s="2" t="s">
        <v>33</v>
      </c>
      <c r="Q253" s="18" t="s">
        <v>907</v>
      </c>
      <c r="R253" s="29" t="s">
        <v>908</v>
      </c>
      <c r="S253" s="2" t="s">
        <v>909</v>
      </c>
      <c r="T253" s="18" t="s">
        <v>37</v>
      </c>
      <c r="U253" s="18" t="s">
        <v>910</v>
      </c>
    </row>
    <row r="254" spans="1:21" x14ac:dyDescent="0.2">
      <c r="A254" s="18" t="s">
        <v>911</v>
      </c>
      <c r="B254" s="2" t="str">
        <f t="shared" si="9"/>
        <v>PW</v>
      </c>
      <c r="C254" s="18">
        <v>1</v>
      </c>
      <c r="D254" s="3" t="str">
        <f t="shared" si="10"/>
        <v>SU-PW-1</v>
      </c>
      <c r="E254" s="18" t="s">
        <v>912</v>
      </c>
      <c r="F254" s="18" t="s">
        <v>121</v>
      </c>
      <c r="G254" s="2" t="str">
        <f t="shared" si="11"/>
        <v>South East Point, public works</v>
      </c>
      <c r="H254" s="18" t="s">
        <v>30</v>
      </c>
      <c r="I254" s="18" t="s">
        <v>31</v>
      </c>
      <c r="J254" s="4" t="s">
        <v>83</v>
      </c>
      <c r="K254" s="22"/>
      <c r="L254" s="4" t="s">
        <v>83</v>
      </c>
      <c r="M254" s="18"/>
      <c r="N254" s="21">
        <v>0</v>
      </c>
      <c r="O254" s="17">
        <v>0</v>
      </c>
      <c r="P254" s="2" t="s">
        <v>117</v>
      </c>
      <c r="Q254" s="18" t="s">
        <v>351</v>
      </c>
      <c r="R254" s="18"/>
      <c r="S254" s="2" t="s">
        <v>80</v>
      </c>
      <c r="T254" s="18" t="s">
        <v>37</v>
      </c>
      <c r="U254" s="18"/>
    </row>
    <row r="255" spans="1:21" x14ac:dyDescent="0.2">
      <c r="A255" s="18" t="s">
        <v>913</v>
      </c>
      <c r="B255" s="2" t="str">
        <f t="shared" si="9"/>
        <v>PW</v>
      </c>
      <c r="C255" s="18">
        <v>1</v>
      </c>
      <c r="D255" s="3" t="str">
        <f t="shared" si="10"/>
        <v>SE-PW-1</v>
      </c>
      <c r="E255" s="18" t="s">
        <v>914</v>
      </c>
      <c r="F255" s="18" t="s">
        <v>121</v>
      </c>
      <c r="G255" s="2" t="str">
        <f t="shared" si="11"/>
        <v>South Esk, public works</v>
      </c>
      <c r="H255" s="18" t="s">
        <v>30</v>
      </c>
      <c r="I255" s="18" t="s">
        <v>31</v>
      </c>
      <c r="J255" s="4" t="s">
        <v>116</v>
      </c>
      <c r="K255" s="22"/>
      <c r="L255" s="4" t="s">
        <v>83</v>
      </c>
      <c r="M255" s="18"/>
      <c r="N255" s="21">
        <v>0</v>
      </c>
      <c r="O255" s="17">
        <v>0</v>
      </c>
      <c r="P255" s="2" t="s">
        <v>117</v>
      </c>
      <c r="Q255" s="18" t="s">
        <v>915</v>
      </c>
      <c r="R255" s="18"/>
      <c r="S255" s="2" t="s">
        <v>80</v>
      </c>
      <c r="T255" s="18" t="s">
        <v>37</v>
      </c>
      <c r="U255" s="18"/>
    </row>
    <row r="256" spans="1:21" x14ac:dyDescent="0.2">
      <c r="A256" s="18" t="s">
        <v>916</v>
      </c>
      <c r="B256" s="2" t="str">
        <f t="shared" si="9"/>
        <v>PS</v>
      </c>
      <c r="C256" s="18">
        <v>1</v>
      </c>
      <c r="D256" s="3" t="str">
        <f t="shared" si="10"/>
        <v>SO-PS-1</v>
      </c>
      <c r="E256" s="17" t="s">
        <v>917</v>
      </c>
      <c r="F256" s="17" t="s">
        <v>49</v>
      </c>
      <c r="G256" s="2" t="str">
        <f t="shared" si="11"/>
        <v>Southport, probation station</v>
      </c>
      <c r="H256" s="17" t="s">
        <v>50</v>
      </c>
      <c r="I256" s="17" t="s">
        <v>51</v>
      </c>
      <c r="J256" s="19" t="s">
        <v>159</v>
      </c>
      <c r="K256" s="22"/>
      <c r="L256" s="19" t="s">
        <v>111</v>
      </c>
      <c r="M256" s="20" t="s">
        <v>654</v>
      </c>
      <c r="N256" s="21">
        <v>497440.87038017978</v>
      </c>
      <c r="O256" s="17">
        <v>5191101.2669105874</v>
      </c>
      <c r="P256" s="2" t="s">
        <v>133</v>
      </c>
      <c r="Q256" s="18" t="s">
        <v>498</v>
      </c>
      <c r="R256" s="18" t="s">
        <v>1121</v>
      </c>
      <c r="S256" s="21" t="s">
        <v>918</v>
      </c>
      <c r="T256" s="18" t="s">
        <v>104</v>
      </c>
      <c r="U256" s="18" t="s">
        <v>499</v>
      </c>
    </row>
    <row r="257" spans="1:21" x14ac:dyDescent="0.2">
      <c r="A257" s="18" t="s">
        <v>919</v>
      </c>
      <c r="B257" s="2" t="str">
        <f t="shared" si="9"/>
        <v>PY</v>
      </c>
      <c r="C257" s="18">
        <v>1</v>
      </c>
      <c r="D257" s="3" t="str">
        <f t="shared" si="10"/>
        <v>SY-PY-1</v>
      </c>
      <c r="E257" s="17" t="s">
        <v>920</v>
      </c>
      <c r="F257" s="17" t="s">
        <v>29</v>
      </c>
      <c r="G257" s="2" t="str">
        <f t="shared" si="11"/>
        <v>Spring Bay, party</v>
      </c>
      <c r="H257" s="18" t="s">
        <v>30</v>
      </c>
      <c r="I257" s="18" t="s">
        <v>31</v>
      </c>
      <c r="J257" s="19" t="s">
        <v>173</v>
      </c>
      <c r="K257" s="22"/>
      <c r="L257" s="19" t="s">
        <v>97</v>
      </c>
      <c r="M257" s="20"/>
      <c r="N257" s="21">
        <v>575047.81350229005</v>
      </c>
      <c r="O257" s="17">
        <v>5293399.3650233429</v>
      </c>
      <c r="P257" s="2" t="s">
        <v>33</v>
      </c>
      <c r="Q257" s="18" t="s">
        <v>921</v>
      </c>
      <c r="R257" s="18"/>
      <c r="S257" s="2" t="s">
        <v>80</v>
      </c>
      <c r="T257" s="18" t="s">
        <v>37</v>
      </c>
      <c r="U257" s="18"/>
    </row>
    <row r="258" spans="1:21" x14ac:dyDescent="0.2">
      <c r="A258" s="18" t="s">
        <v>922</v>
      </c>
      <c r="B258" s="2" t="str">
        <f t="shared" si="9"/>
        <v>RS</v>
      </c>
      <c r="C258" s="18">
        <v>1</v>
      </c>
      <c r="D258" s="3" t="str">
        <f t="shared" si="10"/>
        <v>SH-RS-1</v>
      </c>
      <c r="E258" s="17" t="s">
        <v>923</v>
      </c>
      <c r="F258" s="17" t="s">
        <v>40</v>
      </c>
      <c r="G258" s="2" t="str">
        <f t="shared" si="11"/>
        <v>Spring Hill, road station</v>
      </c>
      <c r="H258" s="18" t="s">
        <v>30</v>
      </c>
      <c r="I258" s="18" t="s">
        <v>31</v>
      </c>
      <c r="J258" s="19" t="s">
        <v>151</v>
      </c>
      <c r="K258" s="20"/>
      <c r="L258" s="28">
        <v>1849</v>
      </c>
      <c r="M258" s="20" t="s">
        <v>757</v>
      </c>
      <c r="N258" s="21">
        <v>521511.35135753348</v>
      </c>
      <c r="O258" s="17">
        <v>5305270.404686586</v>
      </c>
      <c r="P258" s="2" t="s">
        <v>54</v>
      </c>
      <c r="Q258" s="18" t="s">
        <v>924</v>
      </c>
      <c r="R258" s="18" t="s">
        <v>925</v>
      </c>
      <c r="S258" s="21" t="s">
        <v>926</v>
      </c>
      <c r="T258" s="18" t="s">
        <v>104</v>
      </c>
      <c r="U258" s="18" t="s">
        <v>927</v>
      </c>
    </row>
    <row r="259" spans="1:21" x14ac:dyDescent="0.2">
      <c r="A259" s="18" t="s">
        <v>928</v>
      </c>
      <c r="B259" s="2" t="str">
        <f t="shared" si="9"/>
        <v>PS</v>
      </c>
      <c r="C259" s="18">
        <v>1</v>
      </c>
      <c r="D259" s="3" t="str">
        <f t="shared" si="10"/>
        <v>SM-PS-1</v>
      </c>
      <c r="E259" s="17" t="s">
        <v>929</v>
      </c>
      <c r="F259" s="17" t="s">
        <v>49</v>
      </c>
      <c r="G259" s="2" t="str">
        <f t="shared" si="11"/>
        <v>St Mary's Pass, probation station</v>
      </c>
      <c r="H259" s="17" t="s">
        <v>50</v>
      </c>
      <c r="I259" s="17" t="s">
        <v>51</v>
      </c>
      <c r="J259" s="19" t="s">
        <v>52</v>
      </c>
      <c r="K259" s="22"/>
      <c r="L259" s="19" t="s">
        <v>139</v>
      </c>
      <c r="M259" s="20" t="s">
        <v>776</v>
      </c>
      <c r="N259" s="21">
        <v>600081.14930463501</v>
      </c>
      <c r="O259" s="17">
        <v>5397132.4628120437</v>
      </c>
      <c r="P259" s="2" t="s">
        <v>54</v>
      </c>
      <c r="Q259" s="18" t="s">
        <v>930</v>
      </c>
      <c r="R259" s="18" t="s">
        <v>931</v>
      </c>
      <c r="S259" s="21" t="s">
        <v>932</v>
      </c>
      <c r="T259" s="18" t="s">
        <v>104</v>
      </c>
      <c r="U259" s="18" t="s">
        <v>933</v>
      </c>
    </row>
    <row r="260" spans="1:21" x14ac:dyDescent="0.2">
      <c r="A260" s="18" t="s">
        <v>928</v>
      </c>
      <c r="B260" s="2" t="str">
        <f t="shared" si="9"/>
        <v>RS</v>
      </c>
      <c r="C260" s="18">
        <v>1</v>
      </c>
      <c r="D260" s="3" t="str">
        <f t="shared" si="10"/>
        <v>SM-RS-1</v>
      </c>
      <c r="E260" s="18" t="s">
        <v>929</v>
      </c>
      <c r="F260" s="18" t="s">
        <v>40</v>
      </c>
      <c r="G260" s="2" t="str">
        <f t="shared" si="11"/>
        <v>St Mary's Pass, road station</v>
      </c>
      <c r="H260" s="18" t="s">
        <v>30</v>
      </c>
      <c r="I260" s="18" t="s">
        <v>31</v>
      </c>
      <c r="J260" s="4">
        <v>1842</v>
      </c>
      <c r="K260" s="20"/>
      <c r="L260" s="4" t="s">
        <v>77</v>
      </c>
      <c r="M260" s="18"/>
      <c r="N260" s="21">
        <v>600081.14930463501</v>
      </c>
      <c r="O260" s="17">
        <v>5397132.4628120437</v>
      </c>
      <c r="P260" s="2" t="s">
        <v>54</v>
      </c>
      <c r="Q260" s="18" t="s">
        <v>930</v>
      </c>
      <c r="R260" s="18" t="s">
        <v>934</v>
      </c>
      <c r="S260" s="2" t="s">
        <v>935</v>
      </c>
      <c r="T260" s="18" t="s">
        <v>212</v>
      </c>
      <c r="U260" s="18" t="s">
        <v>933</v>
      </c>
    </row>
    <row r="261" spans="1:21" x14ac:dyDescent="0.2">
      <c r="A261" s="18" t="s">
        <v>936</v>
      </c>
      <c r="B261" s="2" t="str">
        <f t="shared" si="9"/>
        <v>RS</v>
      </c>
      <c r="C261" s="18">
        <v>1</v>
      </c>
      <c r="D261" s="3" t="str">
        <f t="shared" si="10"/>
        <v>SP-RS-1</v>
      </c>
      <c r="E261" s="17" t="s">
        <v>937</v>
      </c>
      <c r="F261" s="17" t="s">
        <v>40</v>
      </c>
      <c r="G261" s="2" t="str">
        <f t="shared" si="11"/>
        <v>St Peter's Pass, road station</v>
      </c>
      <c r="H261" s="18" t="s">
        <v>30</v>
      </c>
      <c r="I261" s="18" t="s">
        <v>31</v>
      </c>
      <c r="J261" s="19" t="s">
        <v>83</v>
      </c>
      <c r="K261" s="22"/>
      <c r="L261" s="19" t="s">
        <v>96</v>
      </c>
      <c r="M261" s="18"/>
      <c r="N261" s="21">
        <v>532362</v>
      </c>
      <c r="O261" s="17">
        <v>5319568</v>
      </c>
      <c r="P261" s="2" t="s">
        <v>54</v>
      </c>
      <c r="Q261" s="18" t="s">
        <v>777</v>
      </c>
      <c r="R261" s="18"/>
      <c r="S261" s="2" t="s">
        <v>620</v>
      </c>
      <c r="T261" s="18" t="s">
        <v>37</v>
      </c>
      <c r="U261" s="18"/>
    </row>
    <row r="262" spans="1:21" x14ac:dyDescent="0.2">
      <c r="A262" s="18" t="s">
        <v>936</v>
      </c>
      <c r="B262" s="2" t="str">
        <f t="shared" si="9"/>
        <v>RS</v>
      </c>
      <c r="C262" s="18">
        <v>2</v>
      </c>
      <c r="D262" s="3" t="str">
        <f t="shared" si="10"/>
        <v>SP-RS-2</v>
      </c>
      <c r="E262" s="17" t="s">
        <v>937</v>
      </c>
      <c r="F262" s="17" t="s">
        <v>40</v>
      </c>
      <c r="G262" s="2" t="str">
        <f t="shared" si="11"/>
        <v>St Peter's Pass, road station</v>
      </c>
      <c r="H262" s="17" t="s">
        <v>50</v>
      </c>
      <c r="I262" s="17" t="s">
        <v>31</v>
      </c>
      <c r="J262" s="19" t="s">
        <v>111</v>
      </c>
      <c r="K262" s="22"/>
      <c r="L262" s="19" t="s">
        <v>277</v>
      </c>
      <c r="M262" s="18"/>
      <c r="N262" s="21">
        <v>532362</v>
      </c>
      <c r="O262" s="17">
        <v>5319568</v>
      </c>
      <c r="P262" s="2" t="s">
        <v>54</v>
      </c>
      <c r="Q262" s="18" t="s">
        <v>777</v>
      </c>
      <c r="R262" s="18"/>
      <c r="S262" s="21" t="s">
        <v>217</v>
      </c>
      <c r="T262" s="18" t="s">
        <v>104</v>
      </c>
      <c r="U262" s="18"/>
    </row>
    <row r="263" spans="1:21" x14ac:dyDescent="0.2">
      <c r="A263" s="18" t="s">
        <v>938</v>
      </c>
      <c r="B263" s="2" t="str">
        <f t="shared" si="9"/>
        <v>PW</v>
      </c>
      <c r="C263" s="18">
        <v>1</v>
      </c>
      <c r="D263" s="3" t="str">
        <f t="shared" si="10"/>
        <v>SW-PW-1</v>
      </c>
      <c r="E263" s="18" t="s">
        <v>939</v>
      </c>
      <c r="F263" s="18" t="s">
        <v>121</v>
      </c>
      <c r="G263" s="2" t="str">
        <f t="shared" si="11"/>
        <v>Swansea, public works</v>
      </c>
      <c r="H263" s="18" t="s">
        <v>30</v>
      </c>
      <c r="I263" s="18" t="s">
        <v>31</v>
      </c>
      <c r="J263" s="4" t="s">
        <v>159</v>
      </c>
      <c r="K263" s="22"/>
      <c r="L263" s="4" t="s">
        <v>159</v>
      </c>
      <c r="M263" s="18"/>
      <c r="N263" s="21">
        <v>589572.73520612414</v>
      </c>
      <c r="O263" s="17">
        <v>5335721.4995243577</v>
      </c>
      <c r="P263" s="2" t="s">
        <v>33</v>
      </c>
      <c r="Q263" s="18" t="s">
        <v>940</v>
      </c>
      <c r="R263" s="18" t="s">
        <v>941</v>
      </c>
      <c r="S263" s="2" t="s">
        <v>942</v>
      </c>
      <c r="T263" s="18" t="s">
        <v>37</v>
      </c>
      <c r="U263" s="18" t="s">
        <v>943</v>
      </c>
    </row>
    <row r="264" spans="1:21" x14ac:dyDescent="0.2">
      <c r="A264" s="18" t="s">
        <v>944</v>
      </c>
      <c r="B264" s="2" t="str">
        <f t="shared" si="9"/>
        <v>RS</v>
      </c>
      <c r="C264" s="18">
        <v>1</v>
      </c>
      <c r="D264" s="3" t="str">
        <f t="shared" si="10"/>
        <v>TU-RS-1</v>
      </c>
      <c r="E264" s="17" t="s">
        <v>945</v>
      </c>
      <c r="F264" s="17" t="s">
        <v>40</v>
      </c>
      <c r="G264" s="2" t="str">
        <f t="shared" si="11"/>
        <v>Tunbridge, road station</v>
      </c>
      <c r="H264" s="18" t="s">
        <v>50</v>
      </c>
      <c r="I264" s="17" t="s">
        <v>51</v>
      </c>
      <c r="J264" s="19" t="s">
        <v>139</v>
      </c>
      <c r="K264" s="22"/>
      <c r="L264" s="19" t="s">
        <v>277</v>
      </c>
      <c r="M264" s="18"/>
      <c r="N264" s="21">
        <v>535501.89222063776</v>
      </c>
      <c r="O264" s="17">
        <v>5335425.2149877893</v>
      </c>
      <c r="P264" s="2" t="s">
        <v>133</v>
      </c>
      <c r="Q264" s="18" t="s">
        <v>140</v>
      </c>
      <c r="R264" s="18" t="s">
        <v>946</v>
      </c>
      <c r="S264" s="21" t="s">
        <v>947</v>
      </c>
      <c r="T264" s="18" t="s">
        <v>104</v>
      </c>
      <c r="U264" s="18"/>
    </row>
    <row r="265" spans="1:21" x14ac:dyDescent="0.2">
      <c r="A265" s="18" t="s">
        <v>948</v>
      </c>
      <c r="B265" s="2" t="str">
        <f t="shared" si="9"/>
        <v>PS</v>
      </c>
      <c r="C265" s="18">
        <v>1</v>
      </c>
      <c r="D265" s="3" t="str">
        <f t="shared" si="10"/>
        <v>VV-PS-1</v>
      </c>
      <c r="E265" s="17" t="s">
        <v>949</v>
      </c>
      <c r="F265" s="17" t="s">
        <v>49</v>
      </c>
      <c r="G265" s="2" t="str">
        <f t="shared" si="11"/>
        <v>Victoria Valley, probation station</v>
      </c>
      <c r="H265" s="17" t="s">
        <v>50</v>
      </c>
      <c r="I265" s="17" t="s">
        <v>51</v>
      </c>
      <c r="J265" s="19" t="s">
        <v>76</v>
      </c>
      <c r="K265" s="22"/>
      <c r="L265" s="19" t="s">
        <v>52</v>
      </c>
      <c r="M265" s="18"/>
      <c r="N265" s="21">
        <v>476070.89652986248</v>
      </c>
      <c r="O265" s="17">
        <v>5315820.5635706112</v>
      </c>
      <c r="P265" s="2" t="s">
        <v>133</v>
      </c>
      <c r="Q265" s="18" t="s">
        <v>950</v>
      </c>
      <c r="R265" s="18"/>
      <c r="S265" s="21" t="s">
        <v>951</v>
      </c>
      <c r="T265" s="18" t="s">
        <v>104</v>
      </c>
      <c r="U265" s="18"/>
    </row>
    <row r="266" spans="1:21" x14ac:dyDescent="0.2">
      <c r="A266" s="18" t="s">
        <v>948</v>
      </c>
      <c r="B266" s="2" t="str">
        <f t="shared" si="9"/>
        <v>RS</v>
      </c>
      <c r="C266" s="18">
        <v>1</v>
      </c>
      <c r="D266" s="3" t="str">
        <f t="shared" si="10"/>
        <v>VV-RS-1</v>
      </c>
      <c r="E266" s="17" t="s">
        <v>949</v>
      </c>
      <c r="F266" s="17" t="s">
        <v>40</v>
      </c>
      <c r="G266" s="2" t="str">
        <f t="shared" si="11"/>
        <v>Victoria Valley, road station</v>
      </c>
      <c r="H266" s="17" t="s">
        <v>30</v>
      </c>
      <c r="I266" s="17" t="s">
        <v>31</v>
      </c>
      <c r="J266" s="28">
        <v>1841</v>
      </c>
      <c r="K266" s="20"/>
      <c r="L266" s="19" t="s">
        <v>159</v>
      </c>
      <c r="M266" s="18"/>
      <c r="N266" s="21">
        <v>476070.89652986248</v>
      </c>
      <c r="O266" s="17">
        <v>5315820.5635706112</v>
      </c>
      <c r="P266" s="2" t="s">
        <v>133</v>
      </c>
      <c r="Q266" s="18" t="s">
        <v>950</v>
      </c>
      <c r="R266" s="18" t="s">
        <v>952</v>
      </c>
      <c r="S266" s="21" t="s">
        <v>953</v>
      </c>
      <c r="T266" s="18" t="s">
        <v>104</v>
      </c>
      <c r="U266" s="18"/>
    </row>
    <row r="267" spans="1:21" x14ac:dyDescent="0.2">
      <c r="A267" s="18" t="s">
        <v>954</v>
      </c>
      <c r="B267" s="2" t="str">
        <f t="shared" si="9"/>
        <v>PW</v>
      </c>
      <c r="C267" s="18">
        <v>1</v>
      </c>
      <c r="D267" s="3" t="str">
        <f t="shared" si="10"/>
        <v>WP-PW-1</v>
      </c>
      <c r="E267" s="17" t="s">
        <v>955</v>
      </c>
      <c r="F267" s="17" t="s">
        <v>121</v>
      </c>
      <c r="G267" s="2" t="str">
        <f t="shared" si="11"/>
        <v>Waterloo Point, public works</v>
      </c>
      <c r="H267" s="18" t="s">
        <v>30</v>
      </c>
      <c r="I267" s="18" t="s">
        <v>31</v>
      </c>
      <c r="J267" s="28">
        <v>1838</v>
      </c>
      <c r="K267" s="20"/>
      <c r="L267" s="19" t="s">
        <v>111</v>
      </c>
      <c r="M267" s="18"/>
      <c r="N267" s="21">
        <v>589572.73520612414</v>
      </c>
      <c r="O267" s="17">
        <v>5335721.4995243577</v>
      </c>
      <c r="P267" s="2" t="s">
        <v>54</v>
      </c>
      <c r="Q267" s="18" t="s">
        <v>956</v>
      </c>
      <c r="R267" s="18"/>
      <c r="S267" s="2" t="s">
        <v>942</v>
      </c>
      <c r="T267" s="18" t="s">
        <v>37</v>
      </c>
      <c r="U267" s="18" t="s">
        <v>943</v>
      </c>
    </row>
    <row r="268" spans="1:21" x14ac:dyDescent="0.2">
      <c r="A268" s="18" t="s">
        <v>957</v>
      </c>
      <c r="B268" s="2" t="str">
        <f t="shared" si="9"/>
        <v>ID</v>
      </c>
      <c r="C268" s="18">
        <v>1</v>
      </c>
      <c r="D268" s="3" t="str">
        <f t="shared" si="10"/>
        <v>WB-ID-1</v>
      </c>
      <c r="E268" s="17" t="s">
        <v>958</v>
      </c>
      <c r="F268" s="17" t="s">
        <v>504</v>
      </c>
      <c r="G268" s="2" t="str">
        <f t="shared" si="11"/>
        <v>Wedge Bay, invalid depot</v>
      </c>
      <c r="H268" s="17" t="s">
        <v>50</v>
      </c>
      <c r="I268" s="17" t="s">
        <v>51</v>
      </c>
      <c r="J268" s="19" t="s">
        <v>52</v>
      </c>
      <c r="K268" s="22"/>
      <c r="L268" s="19" t="s">
        <v>97</v>
      </c>
      <c r="M268" s="18"/>
      <c r="N268" s="21">
        <v>559602</v>
      </c>
      <c r="O268" s="17">
        <v>5226910</v>
      </c>
      <c r="P268" s="2" t="s">
        <v>33</v>
      </c>
      <c r="Q268" s="18" t="s">
        <v>1104</v>
      </c>
      <c r="R268" s="18"/>
      <c r="S268" s="21" t="s">
        <v>1122</v>
      </c>
      <c r="T268" s="18" t="s">
        <v>104</v>
      </c>
      <c r="U268" s="18"/>
    </row>
    <row r="269" spans="1:21" x14ac:dyDescent="0.2">
      <c r="A269" s="18" t="s">
        <v>957</v>
      </c>
      <c r="B269" s="2" t="str">
        <f t="shared" si="9"/>
        <v>PS</v>
      </c>
      <c r="C269" s="18">
        <v>1</v>
      </c>
      <c r="D269" s="3" t="str">
        <f t="shared" si="10"/>
        <v>WB-PS-1</v>
      </c>
      <c r="E269" s="17" t="s">
        <v>958</v>
      </c>
      <c r="F269" s="17" t="s">
        <v>49</v>
      </c>
      <c r="G269" s="2" t="str">
        <f t="shared" si="11"/>
        <v>Wedge Bay, probation station</v>
      </c>
      <c r="H269" s="17" t="s">
        <v>50</v>
      </c>
      <c r="I269" s="17" t="s">
        <v>51</v>
      </c>
      <c r="J269" s="19" t="s">
        <v>76</v>
      </c>
      <c r="K269" s="20" t="s">
        <v>959</v>
      </c>
      <c r="L269" s="28">
        <v>1843</v>
      </c>
      <c r="M269" s="18"/>
      <c r="N269" s="21">
        <v>559602</v>
      </c>
      <c r="O269" s="17">
        <v>5226910</v>
      </c>
      <c r="P269" s="2" t="s">
        <v>33</v>
      </c>
      <c r="Q269" s="18" t="s">
        <v>1104</v>
      </c>
      <c r="R269" s="18"/>
      <c r="S269" s="21" t="s">
        <v>1122</v>
      </c>
      <c r="T269" s="18" t="s">
        <v>104</v>
      </c>
      <c r="U269" s="18"/>
    </row>
    <row r="270" spans="1:21" x14ac:dyDescent="0.2">
      <c r="A270" s="18" t="s">
        <v>960</v>
      </c>
      <c r="B270" s="2" t="str">
        <f t="shared" si="9"/>
        <v>RS</v>
      </c>
      <c r="C270" s="18">
        <v>1</v>
      </c>
      <c r="D270" s="3" t="str">
        <f t="shared" si="10"/>
        <v>WS-RS-1</v>
      </c>
      <c r="E270" s="18" t="s">
        <v>961</v>
      </c>
      <c r="F270" s="18" t="s">
        <v>40</v>
      </c>
      <c r="G270" s="2" t="str">
        <f t="shared" si="11"/>
        <v>West Tamar, road station</v>
      </c>
      <c r="H270" s="18" t="s">
        <v>30</v>
      </c>
      <c r="I270" s="18" t="s">
        <v>31</v>
      </c>
      <c r="J270" s="4">
        <v>1840</v>
      </c>
      <c r="K270" s="22"/>
      <c r="L270" s="4" t="s">
        <v>163</v>
      </c>
      <c r="M270" s="18"/>
      <c r="N270" s="21">
        <v>500700</v>
      </c>
      <c r="O270" s="17">
        <v>5424750</v>
      </c>
      <c r="P270" s="2" t="s">
        <v>33</v>
      </c>
      <c r="Q270" s="18" t="s">
        <v>962</v>
      </c>
      <c r="R270" s="18" t="s">
        <v>963</v>
      </c>
      <c r="S270" s="2" t="s">
        <v>964</v>
      </c>
      <c r="T270" s="18" t="s">
        <v>72</v>
      </c>
      <c r="U270" s="18" t="s">
        <v>965</v>
      </c>
    </row>
    <row r="271" spans="1:21" x14ac:dyDescent="0.2">
      <c r="A271" s="18" t="s">
        <v>966</v>
      </c>
      <c r="B271" s="2" t="str">
        <f t="shared" si="9"/>
        <v>GG</v>
      </c>
      <c r="C271" s="18">
        <v>1</v>
      </c>
      <c r="D271" s="3" t="str">
        <f t="shared" si="10"/>
        <v>WE-GG-1</v>
      </c>
      <c r="E271" s="18" t="s">
        <v>967</v>
      </c>
      <c r="F271" s="18" t="s">
        <v>756</v>
      </c>
      <c r="G271" s="2" t="str">
        <f t="shared" si="11"/>
        <v>Westbury, gaol gang</v>
      </c>
      <c r="H271" s="18" t="s">
        <v>30</v>
      </c>
      <c r="I271" s="18" t="s">
        <v>31</v>
      </c>
      <c r="J271" s="4" t="s">
        <v>91</v>
      </c>
      <c r="K271" s="22"/>
      <c r="L271" s="4" t="s">
        <v>91</v>
      </c>
      <c r="M271" s="18"/>
      <c r="N271" s="21">
        <v>486230</v>
      </c>
      <c r="O271" s="17">
        <v>5402650</v>
      </c>
      <c r="P271" s="2" t="s">
        <v>33</v>
      </c>
      <c r="Q271" s="18" t="s">
        <v>968</v>
      </c>
      <c r="R271" s="18"/>
      <c r="S271" s="2" t="s">
        <v>969</v>
      </c>
      <c r="T271" s="18" t="s">
        <v>37</v>
      </c>
      <c r="U271" s="18" t="s">
        <v>965</v>
      </c>
    </row>
    <row r="272" spans="1:21" x14ac:dyDescent="0.2">
      <c r="A272" s="18" t="s">
        <v>966</v>
      </c>
      <c r="B272" s="2" t="str">
        <f t="shared" si="9"/>
        <v>HD</v>
      </c>
      <c r="C272" s="18">
        <v>1</v>
      </c>
      <c r="D272" s="3" t="str">
        <f t="shared" si="10"/>
        <v>WE-HD-1</v>
      </c>
      <c r="E272" s="18" t="s">
        <v>967</v>
      </c>
      <c r="F272" s="18" t="s">
        <v>89</v>
      </c>
      <c r="G272" s="2" t="str">
        <f t="shared" si="11"/>
        <v>Westbury, hiring depot</v>
      </c>
      <c r="H272" s="18" t="s">
        <v>50</v>
      </c>
      <c r="I272" s="18" t="s">
        <v>51</v>
      </c>
      <c r="J272" s="4" t="s">
        <v>91</v>
      </c>
      <c r="K272" s="22"/>
      <c r="L272" s="4">
        <v>1847</v>
      </c>
      <c r="M272" s="18" t="s">
        <v>776</v>
      </c>
      <c r="N272" s="21">
        <v>486230</v>
      </c>
      <c r="O272" s="17">
        <v>5402650</v>
      </c>
      <c r="P272" s="2" t="s">
        <v>133</v>
      </c>
      <c r="Q272" s="18" t="s">
        <v>968</v>
      </c>
      <c r="R272" s="18" t="s">
        <v>970</v>
      </c>
      <c r="S272" s="2" t="s">
        <v>971</v>
      </c>
      <c r="T272" s="18" t="s">
        <v>72</v>
      </c>
      <c r="U272" s="18" t="s">
        <v>972</v>
      </c>
    </row>
    <row r="273" spans="1:21" x14ac:dyDescent="0.2">
      <c r="A273" s="18" t="s">
        <v>966</v>
      </c>
      <c r="B273" s="2" t="str">
        <f t="shared" si="9"/>
        <v>PS</v>
      </c>
      <c r="C273" s="18">
        <v>1</v>
      </c>
      <c r="D273" s="3" t="str">
        <f t="shared" si="10"/>
        <v>WE-PS-1</v>
      </c>
      <c r="E273" s="18" t="s">
        <v>967</v>
      </c>
      <c r="F273" s="18" t="s">
        <v>49</v>
      </c>
      <c r="G273" s="2" t="str">
        <f t="shared" si="11"/>
        <v>Westbury, probation station</v>
      </c>
      <c r="H273" s="18" t="s">
        <v>50</v>
      </c>
      <c r="I273" s="18" t="s">
        <v>31</v>
      </c>
      <c r="J273" s="4">
        <v>1842</v>
      </c>
      <c r="K273" s="22" t="s">
        <v>959</v>
      </c>
      <c r="L273" s="4" t="s">
        <v>97</v>
      </c>
      <c r="M273" s="18"/>
      <c r="N273" s="21">
        <v>486230</v>
      </c>
      <c r="O273" s="17">
        <v>5402650</v>
      </c>
      <c r="P273" s="2" t="s">
        <v>133</v>
      </c>
      <c r="Q273" s="18" t="s">
        <v>968</v>
      </c>
      <c r="R273" s="18" t="s">
        <v>973</v>
      </c>
      <c r="S273" s="2" t="s">
        <v>974</v>
      </c>
      <c r="T273" s="18" t="s">
        <v>72</v>
      </c>
      <c r="U273" s="18" t="s">
        <v>972</v>
      </c>
    </row>
    <row r="274" spans="1:21" x14ac:dyDescent="0.2">
      <c r="A274" s="18" t="s">
        <v>966</v>
      </c>
      <c r="B274" s="2" t="str">
        <f t="shared" si="9"/>
        <v>RS</v>
      </c>
      <c r="C274" s="18">
        <v>1</v>
      </c>
      <c r="D274" s="3" t="str">
        <f t="shared" ref="D274:D279" si="12">_xlfn.CONCAT(A274,"-",B274,"-",C274)</f>
        <v>WE-RS-1</v>
      </c>
      <c r="E274" s="18" t="s">
        <v>967</v>
      </c>
      <c r="F274" s="18" t="s">
        <v>40</v>
      </c>
      <c r="G274" s="2" t="str">
        <f t="shared" ref="G274:G279" si="13">IF(E274="","",E274)&amp;IF(AND(E274&lt;&gt;"",F274&lt;&gt;""),", ","")&amp;IF(F274="","",F274)</f>
        <v>Westbury, road station</v>
      </c>
      <c r="H274" s="18" t="s">
        <v>30</v>
      </c>
      <c r="I274" s="18" t="s">
        <v>975</v>
      </c>
      <c r="J274" s="4" t="s">
        <v>151</v>
      </c>
      <c r="K274" s="22"/>
      <c r="L274" s="4">
        <v>1841</v>
      </c>
      <c r="M274" s="18" t="s">
        <v>959</v>
      </c>
      <c r="N274" s="21">
        <v>485746.26149351947</v>
      </c>
      <c r="O274" s="17">
        <v>5402714.3648381066</v>
      </c>
      <c r="P274" s="2" t="s">
        <v>54</v>
      </c>
      <c r="Q274" s="18" t="s">
        <v>962</v>
      </c>
      <c r="R274" s="18" t="s">
        <v>976</v>
      </c>
      <c r="S274" s="2" t="s">
        <v>977</v>
      </c>
      <c r="T274" s="18" t="s">
        <v>72</v>
      </c>
      <c r="U274" s="18" t="s">
        <v>972</v>
      </c>
    </row>
    <row r="275" spans="1:21" x14ac:dyDescent="0.2">
      <c r="A275" s="18" t="s">
        <v>978</v>
      </c>
      <c r="B275" s="2" t="str">
        <f t="shared" si="9"/>
        <v>PS</v>
      </c>
      <c r="C275" s="18">
        <v>1</v>
      </c>
      <c r="D275" s="3" t="str">
        <f t="shared" si="12"/>
        <v>WT-PS-1</v>
      </c>
      <c r="E275" s="17" t="s">
        <v>979</v>
      </c>
      <c r="F275" s="17" t="s">
        <v>49</v>
      </c>
      <c r="G275" s="2" t="str">
        <f t="shared" si="13"/>
        <v>Western Tiers, probation station</v>
      </c>
      <c r="H275" s="17" t="s">
        <v>50</v>
      </c>
      <c r="I275" s="17" t="s">
        <v>51</v>
      </c>
      <c r="J275" s="19" t="s">
        <v>91</v>
      </c>
      <c r="K275" s="22"/>
      <c r="L275" s="19" t="s">
        <v>91</v>
      </c>
      <c r="M275" s="18"/>
      <c r="N275" s="21">
        <v>524276.15700000001</v>
      </c>
      <c r="O275" s="17">
        <v>5335973.5539999995</v>
      </c>
      <c r="P275" s="2" t="s">
        <v>54</v>
      </c>
      <c r="Q275" s="18" t="s">
        <v>980</v>
      </c>
      <c r="R275" s="18" t="s">
        <v>981</v>
      </c>
      <c r="S275" s="21" t="s">
        <v>982</v>
      </c>
      <c r="T275" s="18" t="s">
        <v>104</v>
      </c>
      <c r="U275" s="18" t="s">
        <v>983</v>
      </c>
    </row>
    <row r="276" spans="1:21" x14ac:dyDescent="0.2">
      <c r="A276" s="18" t="s">
        <v>978</v>
      </c>
      <c r="B276" s="2" t="str">
        <f t="shared" si="9"/>
        <v>RS</v>
      </c>
      <c r="C276" s="18">
        <v>1</v>
      </c>
      <c r="D276" s="3" t="str">
        <f t="shared" si="12"/>
        <v>WT-RS-1</v>
      </c>
      <c r="E276" s="17" t="s">
        <v>979</v>
      </c>
      <c r="F276" s="17" t="s">
        <v>40</v>
      </c>
      <c r="G276" s="2" t="str">
        <f t="shared" si="13"/>
        <v>Western Tiers, road station</v>
      </c>
      <c r="H276" s="17" t="s">
        <v>50</v>
      </c>
      <c r="I276" s="17" t="s">
        <v>31</v>
      </c>
      <c r="J276" s="19" t="s">
        <v>139</v>
      </c>
      <c r="K276" s="22"/>
      <c r="L276" s="19" t="s">
        <v>139</v>
      </c>
      <c r="M276" s="18"/>
      <c r="N276" s="21">
        <v>524276.15700000001</v>
      </c>
      <c r="O276" s="17">
        <v>5335973.5539999995</v>
      </c>
      <c r="P276" s="2" t="s">
        <v>54</v>
      </c>
      <c r="Q276" s="18" t="s">
        <v>980</v>
      </c>
      <c r="R276" s="18"/>
      <c r="S276" s="21" t="s">
        <v>984</v>
      </c>
      <c r="T276" s="18" t="s">
        <v>104</v>
      </c>
      <c r="U276" s="18" t="s">
        <v>983</v>
      </c>
    </row>
    <row r="277" spans="1:21" x14ac:dyDescent="0.2">
      <c r="A277" s="18" t="s">
        <v>985</v>
      </c>
      <c r="B277" s="2" t="str">
        <f t="shared" si="9"/>
        <v>RS</v>
      </c>
      <c r="C277" s="18">
        <v>1</v>
      </c>
      <c r="D277" s="3" t="str">
        <f t="shared" si="12"/>
        <v>WC-RS-1</v>
      </c>
      <c r="E277" s="18" t="s">
        <v>986</v>
      </c>
      <c r="F277" s="18" t="s">
        <v>40</v>
      </c>
      <c r="G277" s="2" t="str">
        <f t="shared" si="13"/>
        <v>Willis's Corners, road station</v>
      </c>
      <c r="H277" s="18" t="s">
        <v>30</v>
      </c>
      <c r="I277" s="18" t="s">
        <v>31</v>
      </c>
      <c r="J277" s="4">
        <v>1838</v>
      </c>
      <c r="K277" s="22" t="s">
        <v>93</v>
      </c>
      <c r="L277" s="4">
        <v>1841</v>
      </c>
      <c r="M277" s="18" t="s">
        <v>987</v>
      </c>
      <c r="N277" s="21">
        <v>537000</v>
      </c>
      <c r="O277" s="17">
        <v>5367960</v>
      </c>
      <c r="P277" s="2" t="s">
        <v>33</v>
      </c>
      <c r="Q277" s="18" t="s">
        <v>128</v>
      </c>
      <c r="R277" s="18" t="s">
        <v>988</v>
      </c>
      <c r="S277" s="2" t="s">
        <v>989</v>
      </c>
      <c r="T277" s="18" t="s">
        <v>212</v>
      </c>
      <c r="U277" s="18"/>
    </row>
    <row r="278" spans="1:21" x14ac:dyDescent="0.2">
      <c r="A278" s="18" t="s">
        <v>990</v>
      </c>
      <c r="B278" s="2" t="str">
        <f t="shared" si="9"/>
        <v>PY</v>
      </c>
      <c r="C278" s="18">
        <v>1</v>
      </c>
      <c r="D278" s="3" t="str">
        <f t="shared" si="12"/>
        <v>WI-PY-1</v>
      </c>
      <c r="E278" s="18" t="s">
        <v>991</v>
      </c>
      <c r="F278" s="18" t="s">
        <v>29</v>
      </c>
      <c r="G278" s="2" t="str">
        <f t="shared" si="13"/>
        <v>Woody Island, Tasman Peninsula, party</v>
      </c>
      <c r="H278" s="18" t="s">
        <v>50</v>
      </c>
      <c r="I278" s="18" t="s">
        <v>51</v>
      </c>
      <c r="J278" s="4" t="s">
        <v>123</v>
      </c>
      <c r="K278" s="22"/>
      <c r="L278" s="4" t="s">
        <v>297</v>
      </c>
      <c r="M278" s="18"/>
      <c r="N278" s="21">
        <v>569001.5</v>
      </c>
      <c r="O278" s="17">
        <v>5235848.8</v>
      </c>
      <c r="P278" s="2" t="s">
        <v>54</v>
      </c>
      <c r="Q278" s="18" t="s">
        <v>992</v>
      </c>
      <c r="R278" s="18" t="s">
        <v>993</v>
      </c>
      <c r="T278" s="18" t="s">
        <v>104</v>
      </c>
      <c r="U278" s="18"/>
    </row>
    <row r="279" spans="1:21" x14ac:dyDescent="0.2">
      <c r="A279" s="30" t="s">
        <v>994</v>
      </c>
      <c r="B279" s="31" t="str">
        <f t="shared" si="9"/>
        <v>RS</v>
      </c>
      <c r="C279" s="30">
        <v>1</v>
      </c>
      <c r="D279" s="32" t="str">
        <f t="shared" si="12"/>
        <v>WO-RS-1</v>
      </c>
      <c r="E279" s="33" t="s">
        <v>995</v>
      </c>
      <c r="F279" s="33" t="s">
        <v>40</v>
      </c>
      <c r="G279" s="31" t="str">
        <f t="shared" si="13"/>
        <v>Woolpack, road station</v>
      </c>
      <c r="H279" s="33" t="s">
        <v>50</v>
      </c>
      <c r="I279" s="33" t="s">
        <v>90</v>
      </c>
      <c r="J279" s="34" t="s">
        <v>91</v>
      </c>
      <c r="K279" s="35" t="s">
        <v>541</v>
      </c>
      <c r="L279" s="34" t="s">
        <v>139</v>
      </c>
      <c r="M279" s="30" t="s">
        <v>661</v>
      </c>
      <c r="N279" s="36">
        <v>486015.72657048341</v>
      </c>
      <c r="O279" s="33">
        <v>5288031.355314089</v>
      </c>
      <c r="P279" s="31" t="s">
        <v>33</v>
      </c>
      <c r="Q279" s="30" t="s">
        <v>996</v>
      </c>
      <c r="R279" s="30" t="s">
        <v>997</v>
      </c>
      <c r="S279" s="36" t="s">
        <v>998</v>
      </c>
      <c r="T279" s="30" t="s">
        <v>104</v>
      </c>
      <c r="U279" s="30" t="s">
        <v>394</v>
      </c>
    </row>
  </sheetData>
  <mergeCells count="1">
    <mergeCell ref="N7:O7"/>
  </mergeCells>
  <conditionalFormatting sqref="N8:O53 N243:O279 N55:O112 N114:O240">
    <cfRule type="cellIs" dxfId="23" priority="22" operator="lessThan">
      <formula>1</formula>
    </cfRule>
  </conditionalFormatting>
  <conditionalFormatting sqref="D9">
    <cfRule type="duplicateValues" dxfId="22" priority="21"/>
  </conditionalFormatting>
  <conditionalFormatting sqref="D154">
    <cfRule type="duplicateValues" dxfId="21" priority="20"/>
  </conditionalFormatting>
  <conditionalFormatting sqref="D155">
    <cfRule type="duplicateValues" dxfId="20" priority="19"/>
  </conditionalFormatting>
  <conditionalFormatting sqref="D162">
    <cfRule type="duplicateValues" dxfId="19" priority="18"/>
  </conditionalFormatting>
  <conditionalFormatting sqref="D161">
    <cfRule type="duplicateValues" dxfId="18" priority="17"/>
  </conditionalFormatting>
  <conditionalFormatting sqref="D160">
    <cfRule type="duplicateValues" dxfId="17" priority="16"/>
  </conditionalFormatting>
  <conditionalFormatting sqref="D159">
    <cfRule type="duplicateValues" dxfId="16" priority="15"/>
  </conditionalFormatting>
  <conditionalFormatting sqref="D163:D164">
    <cfRule type="duplicateValues" dxfId="15" priority="14"/>
  </conditionalFormatting>
  <conditionalFormatting sqref="D165">
    <cfRule type="duplicateValues" dxfId="14" priority="13"/>
  </conditionalFormatting>
  <conditionalFormatting sqref="D149">
    <cfRule type="duplicateValues" dxfId="13" priority="12"/>
  </conditionalFormatting>
  <conditionalFormatting sqref="D180">
    <cfRule type="duplicateValues" dxfId="12" priority="11"/>
  </conditionalFormatting>
  <conditionalFormatting sqref="D207:D208">
    <cfRule type="duplicateValues" dxfId="11" priority="10"/>
  </conditionalFormatting>
  <conditionalFormatting sqref="D214">
    <cfRule type="duplicateValues" dxfId="10" priority="9"/>
  </conditionalFormatting>
  <conditionalFormatting sqref="D244:D245">
    <cfRule type="duplicateValues" dxfId="9" priority="8"/>
  </conditionalFormatting>
  <conditionalFormatting sqref="N241:O241">
    <cfRule type="cellIs" dxfId="8" priority="6" operator="lessThan">
      <formula>1</formula>
    </cfRule>
  </conditionalFormatting>
  <conditionalFormatting sqref="D241:D242">
    <cfRule type="duplicateValues" dxfId="7" priority="7"/>
  </conditionalFormatting>
  <conditionalFormatting sqref="D246:D279 D209:D213 D156:D158 D150:D153 D166:D179 D181:D206 D10:D53 D215:D240 D243 D55:D148">
    <cfRule type="duplicateValues" dxfId="6" priority="23"/>
  </conditionalFormatting>
  <conditionalFormatting sqref="N54:O54">
    <cfRule type="cellIs" dxfId="5" priority="4" operator="lessThan">
      <formula>1</formula>
    </cfRule>
  </conditionalFormatting>
  <conditionalFormatting sqref="D54">
    <cfRule type="duplicateValues" dxfId="4" priority="5"/>
  </conditionalFormatting>
  <conditionalFormatting sqref="N242">
    <cfRule type="cellIs" dxfId="3" priority="3" operator="lessThan">
      <formula>1</formula>
    </cfRule>
  </conditionalFormatting>
  <conditionalFormatting sqref="O242">
    <cfRule type="cellIs" dxfId="2" priority="2" operator="lessThan">
      <formula>1</formula>
    </cfRule>
  </conditionalFormatting>
  <conditionalFormatting sqref="N113:O113">
    <cfRule type="cellIs" dxfId="1" priority="1" operator="lessThan">
      <formula>1</formula>
    </cfRule>
  </conditionalFormatting>
  <conditionalFormatting sqref="A9:A279">
    <cfRule type="duplicateValues" dxfId="0" priority="24"/>
  </conditionalFormatting>
  <hyperlinks>
    <hyperlink ref="S90" r:id="rId1" xr:uid="{5DA2B9CB-4EE0-44E3-BB56-54FBEF3CC986}"/>
    <hyperlink ref="U47" r:id="rId2" display="https://stors.tas.gov.au/AF396-1-987; " xr:uid="{D551F751-29A6-4F8A-BC98-1CD9458ADCCB}"/>
    <hyperlink ref="U48" r:id="rId3" display="https://stors.tas.gov.au/AF396-1-987; " xr:uid="{126B99C4-62D9-4574-87AB-67DCF5C8363F}"/>
    <hyperlink ref="U126" r:id="rId4" location="34RQalX2dkMev" display="https://collection.sl.nsw.gov.au/record/nZNv867n - 34RQalX2dkMev" xr:uid="{48EEE642-1DDF-4E2A-AEAC-3C13D6A15A5C}"/>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1EE33-1F98-450D-B382-EE43BCEFADD5}">
  <sheetPr>
    <tabColor rgb="FFFF0000"/>
  </sheetPr>
  <dimension ref="A2:U274"/>
  <sheetViews>
    <sheetView topLeftCell="A31" workbookViewId="0">
      <selection activeCell="G248" sqref="G248"/>
    </sheetView>
  </sheetViews>
  <sheetFormatPr defaultRowHeight="15" x14ac:dyDescent="0.25"/>
  <cols>
    <col min="1" max="1" width="18.140625" bestFit="1" customWidth="1"/>
    <col min="2" max="2" width="85" style="74" customWidth="1"/>
    <col min="3" max="3" width="92" style="74" customWidth="1"/>
  </cols>
  <sheetData>
    <row r="2" spans="1:15" s="2" customFormat="1" ht="15.75" x14ac:dyDescent="0.25">
      <c r="A2" s="37" t="s">
        <v>999</v>
      </c>
      <c r="B2" s="38"/>
      <c r="C2" s="38"/>
      <c r="D2" s="3"/>
      <c r="J2" s="4"/>
      <c r="K2" s="5"/>
      <c r="L2" s="4"/>
    </row>
    <row r="3" spans="1:15" s="2" customFormat="1" ht="12" x14ac:dyDescent="0.2">
      <c r="A3" s="39" t="s">
        <v>6</v>
      </c>
      <c r="B3" s="40" t="s">
        <v>1000</v>
      </c>
      <c r="C3" s="41"/>
      <c r="J3" s="4"/>
      <c r="K3" s="5"/>
      <c r="L3" s="4"/>
    </row>
    <row r="4" spans="1:15" s="2" customFormat="1" ht="12" x14ac:dyDescent="0.2">
      <c r="A4" s="42" t="s">
        <v>7</v>
      </c>
      <c r="B4" s="43" t="s">
        <v>1001</v>
      </c>
      <c r="C4" s="44"/>
      <c r="J4" s="4"/>
      <c r="K4" s="5"/>
      <c r="L4" s="4"/>
      <c r="N4" s="2">
        <v>532362</v>
      </c>
      <c r="O4" s="2">
        <v>5319568</v>
      </c>
    </row>
    <row r="5" spans="1:15" s="2" customFormat="1" ht="12" x14ac:dyDescent="0.2">
      <c r="A5" s="39" t="s">
        <v>8</v>
      </c>
      <c r="B5" s="93" t="s">
        <v>1002</v>
      </c>
      <c r="C5" s="94"/>
      <c r="J5" s="4"/>
      <c r="K5" s="5"/>
      <c r="L5" s="4"/>
    </row>
    <row r="6" spans="1:15" s="2" customFormat="1" ht="12" x14ac:dyDescent="0.2">
      <c r="A6" s="42" t="s">
        <v>9</v>
      </c>
      <c r="B6" s="43" t="s">
        <v>1003</v>
      </c>
      <c r="C6" s="44"/>
      <c r="J6" s="4"/>
      <c r="K6" s="5"/>
      <c r="L6" s="4"/>
    </row>
    <row r="7" spans="1:15" s="2" customFormat="1" ht="12" x14ac:dyDescent="0.2">
      <c r="A7" s="39" t="s">
        <v>10</v>
      </c>
      <c r="B7" s="40" t="s">
        <v>1004</v>
      </c>
      <c r="C7" s="41"/>
      <c r="J7" s="4"/>
      <c r="K7" s="5"/>
      <c r="L7" s="4"/>
    </row>
    <row r="8" spans="1:15" s="2" customFormat="1" ht="36" x14ac:dyDescent="0.2">
      <c r="A8" s="45" t="s">
        <v>11</v>
      </c>
      <c r="B8" s="46" t="s">
        <v>702</v>
      </c>
      <c r="C8" s="47" t="s">
        <v>1005</v>
      </c>
      <c r="J8" s="4"/>
      <c r="K8" s="5"/>
      <c r="L8" s="4"/>
    </row>
    <row r="9" spans="1:15" s="2" customFormat="1" ht="36" x14ac:dyDescent="0.2">
      <c r="A9" s="48"/>
      <c r="B9" s="49" t="s">
        <v>1006</v>
      </c>
      <c r="C9" s="50" t="s">
        <v>1007</v>
      </c>
      <c r="J9" s="4"/>
      <c r="K9" s="5"/>
      <c r="L9" s="4"/>
    </row>
    <row r="10" spans="1:15" s="2" customFormat="1" ht="12" x14ac:dyDescent="0.2">
      <c r="A10" s="51"/>
      <c r="B10" s="52" t="s">
        <v>328</v>
      </c>
      <c r="C10" s="53" t="s">
        <v>1008</v>
      </c>
      <c r="J10" s="4"/>
      <c r="K10" s="5"/>
      <c r="L10" s="4"/>
    </row>
    <row r="11" spans="1:15" s="2" customFormat="1" ht="24" x14ac:dyDescent="0.2">
      <c r="A11" s="48"/>
      <c r="B11" s="49" t="s">
        <v>1009</v>
      </c>
      <c r="C11" s="50" t="s">
        <v>1010</v>
      </c>
      <c r="J11" s="4"/>
      <c r="K11" s="5"/>
      <c r="L11" s="4"/>
    </row>
    <row r="12" spans="1:15" s="2" customFormat="1" ht="24" x14ac:dyDescent="0.2">
      <c r="A12" s="51"/>
      <c r="B12" s="52" t="s">
        <v>121</v>
      </c>
      <c r="C12" s="53" t="s">
        <v>1011</v>
      </c>
      <c r="J12" s="4"/>
      <c r="K12" s="5"/>
      <c r="L12" s="4"/>
    </row>
    <row r="13" spans="1:15" s="2" customFormat="1" ht="24" x14ac:dyDescent="0.2">
      <c r="A13" s="48"/>
      <c r="B13" s="49" t="s">
        <v>756</v>
      </c>
      <c r="C13" s="50" t="s">
        <v>1012</v>
      </c>
      <c r="J13" s="4"/>
      <c r="K13" s="5"/>
      <c r="L13" s="4"/>
    </row>
    <row r="14" spans="1:15" s="2" customFormat="1" ht="12" x14ac:dyDescent="0.2">
      <c r="A14" s="51"/>
      <c r="B14" s="52" t="s">
        <v>502</v>
      </c>
      <c r="C14" s="53" t="s">
        <v>1013</v>
      </c>
      <c r="J14" s="4"/>
      <c r="K14" s="5"/>
      <c r="L14" s="4"/>
    </row>
    <row r="15" spans="1:15" s="2" customFormat="1" ht="12" x14ac:dyDescent="0.2">
      <c r="A15" s="48"/>
      <c r="B15" s="49" t="s">
        <v>504</v>
      </c>
      <c r="C15" s="50" t="s">
        <v>1014</v>
      </c>
      <c r="J15" s="4"/>
      <c r="K15" s="5"/>
      <c r="L15" s="4"/>
    </row>
    <row r="16" spans="1:15" s="2" customFormat="1" ht="20.25" customHeight="1" x14ac:dyDescent="0.2">
      <c r="A16" s="51"/>
      <c r="B16" s="52" t="s">
        <v>406</v>
      </c>
      <c r="C16" s="53" t="s">
        <v>1015</v>
      </c>
      <c r="D16" s="3"/>
      <c r="J16" s="4"/>
      <c r="K16" s="5"/>
      <c r="L16" s="4"/>
    </row>
    <row r="17" spans="1:19" s="2" customFormat="1" ht="36" x14ac:dyDescent="0.2">
      <c r="A17" s="48"/>
      <c r="B17" s="49" t="s">
        <v>29</v>
      </c>
      <c r="C17" s="50" t="s">
        <v>1016</v>
      </c>
      <c r="D17" s="3"/>
      <c r="J17" s="4"/>
      <c r="K17" s="5"/>
      <c r="L17" s="4"/>
    </row>
    <row r="18" spans="1:19" s="2" customFormat="1" ht="36" x14ac:dyDescent="0.2">
      <c r="A18" s="51"/>
      <c r="B18" s="52" t="s">
        <v>1017</v>
      </c>
      <c r="C18" s="53" t="s">
        <v>1018</v>
      </c>
      <c r="D18" s="3"/>
      <c r="J18" s="4"/>
      <c r="K18" s="5"/>
      <c r="L18" s="4"/>
    </row>
    <row r="19" spans="1:19" s="2" customFormat="1" ht="24" x14ac:dyDescent="0.2">
      <c r="A19" s="48"/>
      <c r="B19" s="49" t="s">
        <v>401</v>
      </c>
      <c r="C19" s="50" t="s">
        <v>1019</v>
      </c>
      <c r="D19" s="3"/>
      <c r="J19" s="4"/>
      <c r="K19" s="5"/>
      <c r="L19" s="4"/>
    </row>
    <row r="20" spans="1:19" s="2" customFormat="1" ht="37.5" customHeight="1" x14ac:dyDescent="0.2">
      <c r="A20" s="51"/>
      <c r="B20" s="52" t="s">
        <v>49</v>
      </c>
      <c r="C20" s="53" t="s">
        <v>1020</v>
      </c>
      <c r="D20" s="3"/>
      <c r="J20" s="4"/>
      <c r="K20" s="5"/>
      <c r="L20" s="4"/>
      <c r="N20" s="2">
        <v>519901</v>
      </c>
      <c r="O20" s="2">
        <v>5220610</v>
      </c>
      <c r="Q20" s="2" t="s">
        <v>124</v>
      </c>
      <c r="S20" s="21" t="s">
        <v>125</v>
      </c>
    </row>
    <row r="21" spans="1:19" s="2" customFormat="1" ht="12" x14ac:dyDescent="0.2">
      <c r="A21" s="39" t="s">
        <v>12</v>
      </c>
      <c r="B21" s="40" t="s">
        <v>1021</v>
      </c>
      <c r="C21" s="41"/>
      <c r="D21" s="3"/>
      <c r="J21" s="4"/>
      <c r="K21" s="5"/>
      <c r="L21" s="4"/>
    </row>
    <row r="22" spans="1:19" s="2" customFormat="1" ht="12" x14ac:dyDescent="0.2">
      <c r="A22" s="45" t="s">
        <v>13</v>
      </c>
      <c r="B22" s="95" t="s">
        <v>1022</v>
      </c>
      <c r="C22" s="96"/>
      <c r="D22" s="3"/>
      <c r="J22" s="4"/>
      <c r="K22" s="5"/>
      <c r="L22" s="4"/>
    </row>
    <row r="23" spans="1:19" s="2" customFormat="1" ht="12" x14ac:dyDescent="0.2">
      <c r="A23" s="48"/>
      <c r="B23" s="54" t="s">
        <v>814</v>
      </c>
      <c r="C23" s="50" t="s">
        <v>1023</v>
      </c>
      <c r="D23" s="3"/>
      <c r="J23" s="4"/>
      <c r="K23" s="5"/>
      <c r="L23" s="4"/>
    </row>
    <row r="24" spans="1:19" s="2" customFormat="1" ht="60" x14ac:dyDescent="0.2">
      <c r="A24" s="51"/>
      <c r="B24" s="52" t="s">
        <v>50</v>
      </c>
      <c r="C24" s="53" t="s">
        <v>1024</v>
      </c>
      <c r="D24" s="3"/>
      <c r="J24" s="4"/>
      <c r="K24" s="5"/>
      <c r="L24" s="4"/>
    </row>
    <row r="25" spans="1:19" s="2" customFormat="1" ht="24" x14ac:dyDescent="0.2">
      <c r="A25" s="48"/>
      <c r="B25" s="49" t="s">
        <v>122</v>
      </c>
      <c r="C25" s="50" t="s">
        <v>1025</v>
      </c>
      <c r="D25" s="3"/>
      <c r="J25" s="4"/>
      <c r="K25" s="5"/>
      <c r="L25" s="4"/>
    </row>
    <row r="26" spans="1:19" s="2" customFormat="1" ht="24" x14ac:dyDescent="0.2">
      <c r="A26" s="51"/>
      <c r="B26" s="55" t="s">
        <v>465</v>
      </c>
      <c r="C26" s="53" t="s">
        <v>1026</v>
      </c>
      <c r="J26" s="4"/>
      <c r="K26" s="5"/>
      <c r="L26" s="4"/>
    </row>
    <row r="27" spans="1:19" s="2" customFormat="1" ht="36" x14ac:dyDescent="0.2">
      <c r="A27" s="48"/>
      <c r="B27" s="49" t="s">
        <v>30</v>
      </c>
      <c r="C27" s="50" t="s">
        <v>1027</v>
      </c>
      <c r="J27" s="4"/>
      <c r="K27" s="5"/>
      <c r="L27" s="4"/>
    </row>
    <row r="28" spans="1:19" s="2" customFormat="1" ht="12" x14ac:dyDescent="0.2">
      <c r="A28" s="45" t="s">
        <v>14</v>
      </c>
      <c r="B28" s="97" t="s">
        <v>1028</v>
      </c>
      <c r="C28" s="98"/>
      <c r="J28" s="4"/>
      <c r="K28" s="5"/>
      <c r="L28" s="4"/>
    </row>
    <row r="29" spans="1:19" s="2" customFormat="1" ht="24" x14ac:dyDescent="0.2">
      <c r="A29" s="48"/>
      <c r="B29" s="49" t="s">
        <v>51</v>
      </c>
      <c r="C29" s="50" t="s">
        <v>1029</v>
      </c>
      <c r="J29" s="4"/>
      <c r="K29" s="5"/>
      <c r="L29" s="4"/>
    </row>
    <row r="30" spans="1:19" s="2" customFormat="1" ht="28.5" customHeight="1" x14ac:dyDescent="0.2">
      <c r="A30" s="51"/>
      <c r="B30" s="52" t="s">
        <v>31</v>
      </c>
      <c r="C30" s="53" t="s">
        <v>1030</v>
      </c>
      <c r="J30" s="4"/>
      <c r="K30" s="5"/>
      <c r="L30" s="4"/>
    </row>
    <row r="31" spans="1:19" s="2" customFormat="1" ht="24" x14ac:dyDescent="0.2">
      <c r="A31" s="56"/>
      <c r="B31" s="57" t="s">
        <v>1031</v>
      </c>
      <c r="C31" s="58" t="s">
        <v>1032</v>
      </c>
      <c r="J31" s="4"/>
      <c r="K31" s="5"/>
      <c r="L31" s="4"/>
    </row>
    <row r="32" spans="1:19" s="2" customFormat="1" ht="12" customHeight="1" x14ac:dyDescent="0.2">
      <c r="A32" s="42" t="s">
        <v>15</v>
      </c>
      <c r="B32" s="43" t="s">
        <v>1033</v>
      </c>
      <c r="C32" s="44"/>
      <c r="J32" s="4"/>
      <c r="K32" s="5"/>
      <c r="L32" s="4"/>
    </row>
    <row r="33" spans="1:12" s="2" customFormat="1" ht="12" x14ac:dyDescent="0.2">
      <c r="A33" s="39" t="s">
        <v>17</v>
      </c>
      <c r="B33" s="40" t="s">
        <v>1034</v>
      </c>
      <c r="C33" s="41"/>
      <c r="J33" s="4"/>
      <c r="K33" s="5"/>
      <c r="L33" s="4"/>
    </row>
    <row r="34" spans="1:12" s="2" customFormat="1" ht="12" x14ac:dyDescent="0.2">
      <c r="A34" s="42" t="s">
        <v>19</v>
      </c>
      <c r="B34" s="43" t="s">
        <v>1035</v>
      </c>
      <c r="C34" s="44"/>
      <c r="J34" s="4"/>
      <c r="K34" s="5"/>
      <c r="L34" s="4"/>
    </row>
    <row r="35" spans="1:12" s="2" customFormat="1" ht="12" x14ac:dyDescent="0.2">
      <c r="A35" s="39" t="s">
        <v>20</v>
      </c>
      <c r="B35" s="40" t="s">
        <v>1035</v>
      </c>
      <c r="C35" s="41"/>
      <c r="J35" s="4"/>
      <c r="K35" s="5"/>
      <c r="L35" s="4"/>
    </row>
    <row r="36" spans="1:12" s="2" customFormat="1" ht="30.75" customHeight="1" x14ac:dyDescent="0.2">
      <c r="A36" s="51" t="s">
        <v>21</v>
      </c>
      <c r="B36" s="59" t="s">
        <v>1036</v>
      </c>
      <c r="C36" s="53"/>
      <c r="J36" s="4"/>
      <c r="K36" s="5"/>
      <c r="L36" s="4"/>
    </row>
    <row r="37" spans="1:12" s="2" customFormat="1" ht="12" x14ac:dyDescent="0.2">
      <c r="A37" s="48"/>
      <c r="B37" s="54" t="s">
        <v>33</v>
      </c>
      <c r="C37" s="60" t="s">
        <v>1037</v>
      </c>
      <c r="D37" s="3"/>
      <c r="J37" s="4"/>
      <c r="K37" s="5"/>
      <c r="L37" s="4"/>
    </row>
    <row r="38" spans="1:12" s="2" customFormat="1" ht="24" x14ac:dyDescent="0.2">
      <c r="A38" s="51"/>
      <c r="B38" s="55" t="s">
        <v>54</v>
      </c>
      <c r="C38" s="61" t="s">
        <v>1038</v>
      </c>
      <c r="D38" s="3"/>
      <c r="J38" s="4"/>
      <c r="K38" s="5"/>
      <c r="L38" s="4"/>
    </row>
    <row r="39" spans="1:12" s="63" customFormat="1" ht="24" x14ac:dyDescent="0.2">
      <c r="A39" s="48"/>
      <c r="B39" s="54" t="s">
        <v>133</v>
      </c>
      <c r="C39" s="60" t="s">
        <v>1039</v>
      </c>
      <c r="D39" s="62"/>
      <c r="J39" s="64"/>
      <c r="K39" s="65"/>
      <c r="L39" s="64"/>
    </row>
    <row r="40" spans="1:12" s="2" customFormat="1" ht="24" x14ac:dyDescent="0.2">
      <c r="A40" s="42" t="s">
        <v>22</v>
      </c>
      <c r="B40" s="43" t="s">
        <v>1040</v>
      </c>
      <c r="C40" s="44"/>
      <c r="D40" s="3"/>
      <c r="J40" s="4"/>
      <c r="K40" s="5"/>
      <c r="L40" s="4"/>
    </row>
    <row r="41" spans="1:12" s="63" customFormat="1" ht="12" x14ac:dyDescent="0.2">
      <c r="A41" s="39" t="s">
        <v>23</v>
      </c>
      <c r="B41" s="40" t="s">
        <v>1041</v>
      </c>
      <c r="C41" s="41"/>
      <c r="D41" s="62"/>
      <c r="J41" s="64"/>
      <c r="K41" s="65"/>
      <c r="L41" s="64"/>
    </row>
    <row r="42" spans="1:12" s="67" customFormat="1" ht="12" x14ac:dyDescent="0.2">
      <c r="A42" s="42" t="s">
        <v>24</v>
      </c>
      <c r="B42" s="43" t="s">
        <v>1042</v>
      </c>
      <c r="C42" s="44"/>
      <c r="D42" s="66"/>
      <c r="J42" s="68"/>
      <c r="K42" s="69"/>
      <c r="L42" s="68"/>
    </row>
    <row r="43" spans="1:12" s="63" customFormat="1" ht="12" x14ac:dyDescent="0.2">
      <c r="A43" s="39" t="s">
        <v>25</v>
      </c>
      <c r="B43" s="40" t="s">
        <v>1043</v>
      </c>
      <c r="C43" s="41"/>
      <c r="D43" s="62"/>
      <c r="J43" s="64"/>
      <c r="K43" s="65"/>
      <c r="L43" s="64"/>
    </row>
    <row r="44" spans="1:12" s="2" customFormat="1" ht="15" customHeight="1" x14ac:dyDescent="0.2">
      <c r="A44" s="70" t="s">
        <v>1044</v>
      </c>
      <c r="B44" s="71" t="s">
        <v>1045</v>
      </c>
      <c r="C44" s="44"/>
      <c r="D44" s="3"/>
      <c r="J44" s="4"/>
      <c r="K44" s="5"/>
      <c r="L44" s="4"/>
    </row>
    <row r="45" spans="1:12" s="2" customFormat="1" ht="12" x14ac:dyDescent="0.2">
      <c r="A45" s="39" t="s">
        <v>1046</v>
      </c>
      <c r="B45" s="40" t="s">
        <v>1041</v>
      </c>
      <c r="C45" s="41"/>
      <c r="D45" s="3"/>
      <c r="J45" s="4"/>
      <c r="K45" s="5"/>
      <c r="L45" s="4"/>
    </row>
    <row r="46" spans="1:12" s="2" customFormat="1" ht="12" x14ac:dyDescent="0.2">
      <c r="A46" s="42" t="s">
        <v>1047</v>
      </c>
      <c r="B46" s="43" t="s">
        <v>1042</v>
      </c>
      <c r="C46" s="44"/>
      <c r="D46" s="3"/>
      <c r="J46" s="4"/>
      <c r="K46" s="5"/>
      <c r="L46" s="4"/>
    </row>
    <row r="47" spans="1:12" s="2" customFormat="1" ht="12" x14ac:dyDescent="0.2">
      <c r="A47" s="72" t="s">
        <v>1044</v>
      </c>
      <c r="B47" s="73" t="s">
        <v>1045</v>
      </c>
      <c r="C47" s="41"/>
      <c r="D47" s="3"/>
      <c r="J47" s="4"/>
      <c r="K47" s="5"/>
      <c r="L47" s="4"/>
    </row>
    <row r="124" spans="1:21" x14ac:dyDescent="0.25">
      <c r="A124" t="s">
        <v>493</v>
      </c>
      <c r="C124" s="74">
        <v>1</v>
      </c>
      <c r="E124" t="s">
        <v>494</v>
      </c>
      <c r="F124" t="s">
        <v>29</v>
      </c>
      <c r="J124">
        <v>1829</v>
      </c>
      <c r="L124">
        <v>1829</v>
      </c>
      <c r="N124">
        <v>503878.8</v>
      </c>
      <c r="O124">
        <v>5235549.5</v>
      </c>
      <c r="P124" t="s">
        <v>54</v>
      </c>
      <c r="Q124" t="s">
        <v>495</v>
      </c>
      <c r="S124" s="75" t="s">
        <v>496</v>
      </c>
      <c r="U124" s="27" t="s">
        <v>497</v>
      </c>
    </row>
    <row r="135" spans="19:21" x14ac:dyDescent="0.25">
      <c r="S135" t="s">
        <v>524</v>
      </c>
      <c r="U135" t="s">
        <v>525</v>
      </c>
    </row>
    <row r="199" spans="18:19" x14ac:dyDescent="0.25">
      <c r="R199" t="s">
        <v>740</v>
      </c>
      <c r="S199" t="s">
        <v>741</v>
      </c>
    </row>
    <row r="247" spans="19:21" x14ac:dyDescent="0.25">
      <c r="S247" t="s">
        <v>887</v>
      </c>
      <c r="U247" t="s">
        <v>888</v>
      </c>
    </row>
    <row r="259" spans="14:15" x14ac:dyDescent="0.25">
      <c r="N259">
        <v>532362</v>
      </c>
      <c r="O259">
        <v>5319568</v>
      </c>
    </row>
    <row r="260" spans="14:15" x14ac:dyDescent="0.25">
      <c r="N260">
        <v>532362</v>
      </c>
      <c r="O260">
        <v>5319568</v>
      </c>
    </row>
    <row r="273" spans="17:21" x14ac:dyDescent="0.25">
      <c r="Q273" t="s">
        <v>980</v>
      </c>
      <c r="S273" t="s">
        <v>982</v>
      </c>
      <c r="U273" t="s">
        <v>983</v>
      </c>
    </row>
    <row r="274" spans="17:21" x14ac:dyDescent="0.25">
      <c r="Q274" t="s">
        <v>980</v>
      </c>
      <c r="S274" t="s">
        <v>984</v>
      </c>
      <c r="U274" t="s">
        <v>983</v>
      </c>
    </row>
  </sheetData>
  <mergeCells count="3">
    <mergeCell ref="B5:C5"/>
    <mergeCell ref="B22:C22"/>
    <mergeCell ref="B28:C28"/>
  </mergeCells>
  <hyperlinks>
    <hyperlink ref="U124" r:id="rId1" location="34RQalX2dkMev" display="https://collection.sl.nsw.gov.au/record/nZNv867n - 34RQalX2dkMev" xr:uid="{BEEFC8B1-ED5E-4700-8CF9-B8B3E4161921}"/>
  </hyperlinks>
  <pageMargins left="0.7" right="0.7" top="0.75" bottom="0.75" header="0.3" footer="0.3"/>
  <pageSetup paperSize="9" orientation="portrait" horizontalDpi="0"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8A15E-3337-4E29-8C50-E0494EFFE402}">
  <sheetPr>
    <tabColor rgb="FFFF0000"/>
  </sheetPr>
  <dimension ref="A1:U273"/>
  <sheetViews>
    <sheetView workbookViewId="0">
      <selection activeCell="G248" sqref="G248"/>
    </sheetView>
  </sheetViews>
  <sheetFormatPr defaultRowHeight="12.75" x14ac:dyDescent="0.2"/>
  <cols>
    <col min="1" max="1" width="26.140625" style="78" customWidth="1"/>
    <col min="2" max="2" width="60.28515625" style="77" customWidth="1"/>
    <col min="3" max="5" width="9.140625" style="78"/>
    <col min="6" max="6" width="31.85546875" style="78" customWidth="1"/>
    <col min="7" max="16384" width="9.140625" style="78"/>
  </cols>
  <sheetData>
    <row r="1" spans="1:7" ht="18.75" x14ac:dyDescent="0.3">
      <c r="A1" s="76" t="s">
        <v>1048</v>
      </c>
      <c r="G1" s="79"/>
    </row>
    <row r="2" spans="1:7" x14ac:dyDescent="0.2">
      <c r="A2" s="80" t="s">
        <v>1049</v>
      </c>
      <c r="G2" s="79"/>
    </row>
    <row r="3" spans="1:7" x14ac:dyDescent="0.2">
      <c r="A3" s="81" t="s">
        <v>1050</v>
      </c>
      <c r="G3" s="79"/>
    </row>
    <row r="4" spans="1:7" x14ac:dyDescent="0.2">
      <c r="A4" s="81"/>
      <c r="G4" s="79"/>
    </row>
    <row r="5" spans="1:7" x14ac:dyDescent="0.2">
      <c r="A5" s="82" t="s">
        <v>1051</v>
      </c>
      <c r="B5" s="83"/>
      <c r="G5" s="79"/>
    </row>
    <row r="6" spans="1:7" ht="96.75" customHeight="1" x14ac:dyDescent="0.2">
      <c r="A6" s="80" t="s">
        <v>80</v>
      </c>
      <c r="B6" s="77" t="s">
        <v>1052</v>
      </c>
      <c r="G6" s="79"/>
    </row>
    <row r="7" spans="1:7" ht="70.5" customHeight="1" x14ac:dyDescent="0.2">
      <c r="A7" s="80" t="s">
        <v>1053</v>
      </c>
      <c r="B7" s="77" t="s">
        <v>1054</v>
      </c>
      <c r="G7" s="79"/>
    </row>
    <row r="8" spans="1:7" x14ac:dyDescent="0.2">
      <c r="A8" s="84" t="s">
        <v>1055</v>
      </c>
      <c r="B8" s="77" t="s">
        <v>1056</v>
      </c>
      <c r="G8" s="79"/>
    </row>
    <row r="9" spans="1:7" x14ac:dyDescent="0.2">
      <c r="G9" s="79"/>
    </row>
    <row r="10" spans="1:7" x14ac:dyDescent="0.2">
      <c r="A10" s="82" t="s">
        <v>1057</v>
      </c>
      <c r="B10" s="83"/>
      <c r="G10" s="7"/>
    </row>
    <row r="11" spans="1:7" x14ac:dyDescent="0.2">
      <c r="A11" s="85" t="s">
        <v>1058</v>
      </c>
      <c r="G11" s="7"/>
    </row>
    <row r="12" spans="1:7" x14ac:dyDescent="0.2">
      <c r="A12" s="85" t="s">
        <v>1059</v>
      </c>
      <c r="G12" s="7"/>
    </row>
    <row r="13" spans="1:7" x14ac:dyDescent="0.2">
      <c r="A13" s="85" t="s">
        <v>1060</v>
      </c>
      <c r="G13" s="7"/>
    </row>
    <row r="14" spans="1:7" x14ac:dyDescent="0.2">
      <c r="A14" s="78" t="s">
        <v>1061</v>
      </c>
      <c r="G14" s="79"/>
    </row>
    <row r="15" spans="1:7" x14ac:dyDescent="0.2">
      <c r="A15" s="85" t="s">
        <v>1062</v>
      </c>
      <c r="G15" s="7"/>
    </row>
    <row r="16" spans="1:7" x14ac:dyDescent="0.2">
      <c r="G16" s="79"/>
    </row>
    <row r="17" spans="1:19" x14ac:dyDescent="0.2">
      <c r="A17" s="82" t="s">
        <v>1063</v>
      </c>
      <c r="B17" s="83"/>
      <c r="G17" s="79"/>
    </row>
    <row r="18" spans="1:19" ht="25.5" x14ac:dyDescent="0.2">
      <c r="A18" s="78" t="s">
        <v>1064</v>
      </c>
      <c r="B18" s="77" t="s">
        <v>1065</v>
      </c>
      <c r="G18" s="7"/>
    </row>
    <row r="19" spans="1:19" ht="12.75" customHeight="1" x14ac:dyDescent="0.2">
      <c r="B19" s="77" t="s">
        <v>1066</v>
      </c>
      <c r="G19" s="7"/>
    </row>
    <row r="20" spans="1:19" x14ac:dyDescent="0.2">
      <c r="B20" s="77" t="s">
        <v>1067</v>
      </c>
      <c r="G20" s="79"/>
    </row>
    <row r="21" spans="1:19" x14ac:dyDescent="0.2">
      <c r="B21" s="77" t="s">
        <v>1068</v>
      </c>
      <c r="G21" s="79"/>
    </row>
    <row r="22" spans="1:19" x14ac:dyDescent="0.2">
      <c r="B22" s="77" t="s">
        <v>1069</v>
      </c>
      <c r="G22" s="79"/>
    </row>
    <row r="23" spans="1:19" x14ac:dyDescent="0.2">
      <c r="A23" s="78" t="s">
        <v>1070</v>
      </c>
      <c r="B23" s="77" t="s">
        <v>1071</v>
      </c>
      <c r="G23" s="7"/>
    </row>
    <row r="24" spans="1:19" x14ac:dyDescent="0.2">
      <c r="A24" s="78" t="s">
        <v>211</v>
      </c>
      <c r="B24" s="77" t="s">
        <v>1072</v>
      </c>
      <c r="G24" s="79"/>
      <c r="S24" s="21" t="s">
        <v>125</v>
      </c>
    </row>
    <row r="25" spans="1:19" x14ac:dyDescent="0.2">
      <c r="G25" s="7"/>
    </row>
    <row r="26" spans="1:19" x14ac:dyDescent="0.2">
      <c r="A26" s="82" t="s">
        <v>1073</v>
      </c>
      <c r="B26" s="83"/>
      <c r="G26" s="86"/>
    </row>
    <row r="27" spans="1:19" ht="18" customHeight="1" x14ac:dyDescent="0.2">
      <c r="A27" s="99" t="s">
        <v>1074</v>
      </c>
      <c r="B27" s="100"/>
      <c r="G27" s="7"/>
    </row>
    <row r="28" spans="1:19" ht="30.75" customHeight="1" x14ac:dyDescent="0.2">
      <c r="A28" s="99" t="s">
        <v>1075</v>
      </c>
      <c r="B28" s="100"/>
      <c r="G28" s="79"/>
    </row>
    <row r="29" spans="1:19" ht="19.5" customHeight="1" x14ac:dyDescent="0.2">
      <c r="A29" s="99" t="s">
        <v>1076</v>
      </c>
      <c r="B29" s="100"/>
      <c r="G29" s="79"/>
    </row>
    <row r="30" spans="1:19" ht="20.25" customHeight="1" x14ac:dyDescent="0.2">
      <c r="A30" s="100" t="s">
        <v>1077</v>
      </c>
      <c r="B30" s="100"/>
      <c r="G30" s="79"/>
    </row>
    <row r="31" spans="1:19" ht="18.75" customHeight="1" x14ac:dyDescent="0.2">
      <c r="A31" s="99" t="s">
        <v>1078</v>
      </c>
      <c r="B31" s="100"/>
      <c r="G31" s="7"/>
    </row>
    <row r="32" spans="1:19" ht="30" customHeight="1" x14ac:dyDescent="0.2">
      <c r="A32" s="99" t="s">
        <v>1079</v>
      </c>
      <c r="B32" s="100"/>
      <c r="G32" s="7"/>
    </row>
    <row r="33" spans="1:7" ht="30" customHeight="1" x14ac:dyDescent="0.2">
      <c r="A33" s="100" t="s">
        <v>1080</v>
      </c>
      <c r="B33" s="100"/>
      <c r="G33" s="7"/>
    </row>
    <row r="34" spans="1:7" ht="20.25" customHeight="1" x14ac:dyDescent="0.2">
      <c r="A34" s="100" t="s">
        <v>1081</v>
      </c>
      <c r="B34" s="100"/>
      <c r="G34" s="79"/>
    </row>
    <row r="35" spans="1:7" ht="30.75" customHeight="1" x14ac:dyDescent="0.2">
      <c r="A35" s="100" t="s">
        <v>1082</v>
      </c>
      <c r="B35" s="100"/>
      <c r="G35" s="79"/>
    </row>
    <row r="36" spans="1:7" ht="30" customHeight="1" x14ac:dyDescent="0.2">
      <c r="A36" s="99" t="s">
        <v>1083</v>
      </c>
      <c r="B36" s="100"/>
      <c r="G36" s="7"/>
    </row>
    <row r="37" spans="1:7" ht="30" customHeight="1" x14ac:dyDescent="0.2">
      <c r="A37" s="99" t="s">
        <v>1084</v>
      </c>
      <c r="B37" s="100"/>
      <c r="G37" s="79"/>
    </row>
    <row r="38" spans="1:7" ht="29.25" customHeight="1" x14ac:dyDescent="0.2">
      <c r="A38" s="99" t="s">
        <v>1085</v>
      </c>
      <c r="B38" s="100"/>
      <c r="G38" s="79"/>
    </row>
    <row r="39" spans="1:7" ht="31.5" customHeight="1" x14ac:dyDescent="0.2">
      <c r="A39" s="99" t="s">
        <v>1086</v>
      </c>
      <c r="B39" s="100"/>
      <c r="G39" s="79"/>
    </row>
    <row r="40" spans="1:7" ht="21" customHeight="1" x14ac:dyDescent="0.2">
      <c r="A40" s="100" t="s">
        <v>1087</v>
      </c>
      <c r="B40" s="100"/>
      <c r="G40" s="79"/>
    </row>
    <row r="41" spans="1:7" ht="28.5" customHeight="1" x14ac:dyDescent="0.2">
      <c r="A41" s="99" t="s">
        <v>1088</v>
      </c>
      <c r="B41" s="100"/>
      <c r="G41" s="79"/>
    </row>
    <row r="42" spans="1:7" ht="29.25" customHeight="1" x14ac:dyDescent="0.2">
      <c r="A42" s="100" t="s">
        <v>1089</v>
      </c>
      <c r="B42" s="100"/>
      <c r="G42" s="79"/>
    </row>
    <row r="43" spans="1:7" ht="20.25" customHeight="1" x14ac:dyDescent="0.2">
      <c r="A43" s="99" t="s">
        <v>1090</v>
      </c>
      <c r="B43" s="100"/>
    </row>
    <row r="44" spans="1:7" ht="31.5" customHeight="1" x14ac:dyDescent="0.2">
      <c r="A44" s="100" t="s">
        <v>1091</v>
      </c>
      <c r="B44" s="100"/>
    </row>
    <row r="45" spans="1:7" x14ac:dyDescent="0.2">
      <c r="A45" s="99" t="s">
        <v>1092</v>
      </c>
      <c r="B45" s="100"/>
    </row>
    <row r="47" spans="1:7" x14ac:dyDescent="0.2">
      <c r="A47" s="87" t="s">
        <v>1093</v>
      </c>
      <c r="B47" s="83"/>
    </row>
    <row r="48" spans="1:7" x14ac:dyDescent="0.2">
      <c r="A48" s="81" t="s">
        <v>1094</v>
      </c>
    </row>
    <row r="49" spans="1:2" x14ac:dyDescent="0.2">
      <c r="A49" s="81" t="s">
        <v>1095</v>
      </c>
    </row>
    <row r="50" spans="1:2" x14ac:dyDescent="0.2">
      <c r="A50" s="81" t="s">
        <v>1096</v>
      </c>
    </row>
    <row r="51" spans="1:2" x14ac:dyDescent="0.2">
      <c r="A51" s="81" t="s">
        <v>1097</v>
      </c>
    </row>
    <row r="54" spans="1:2" x14ac:dyDescent="0.2">
      <c r="B54" s="88" t="s">
        <v>1098</v>
      </c>
    </row>
    <row r="55" spans="1:2" x14ac:dyDescent="0.2">
      <c r="B55" s="89" t="s">
        <v>1099</v>
      </c>
    </row>
    <row r="56" spans="1:2" x14ac:dyDescent="0.2">
      <c r="B56" s="89">
        <v>2020</v>
      </c>
    </row>
    <row r="123" spans="1:21" ht="15" x14ac:dyDescent="0.25">
      <c r="A123" s="78" t="s">
        <v>493</v>
      </c>
      <c r="C123" s="78">
        <v>1</v>
      </c>
      <c r="E123" s="78" t="s">
        <v>494</v>
      </c>
      <c r="F123" s="78" t="s">
        <v>29</v>
      </c>
      <c r="J123" s="78">
        <v>1829</v>
      </c>
      <c r="L123" s="78">
        <v>1829</v>
      </c>
      <c r="N123" s="78">
        <v>503878.8</v>
      </c>
      <c r="O123" s="78">
        <v>5235549.5</v>
      </c>
      <c r="P123" s="78" t="s">
        <v>54</v>
      </c>
      <c r="Q123" s="78" t="s">
        <v>495</v>
      </c>
      <c r="S123" s="90" t="s">
        <v>496</v>
      </c>
      <c r="U123" s="27" t="s">
        <v>497</v>
      </c>
    </row>
    <row r="134" spans="19:21" x14ac:dyDescent="0.2">
      <c r="S134" s="78" t="s">
        <v>524</v>
      </c>
      <c r="U134" s="78" t="s">
        <v>525</v>
      </c>
    </row>
    <row r="198" spans="18:19" x14ac:dyDescent="0.2">
      <c r="R198" s="78" t="s">
        <v>740</v>
      </c>
      <c r="S198" s="78" t="s">
        <v>741</v>
      </c>
    </row>
    <row r="246" spans="19:21" x14ac:dyDescent="0.2">
      <c r="S246" s="78" t="s">
        <v>887</v>
      </c>
      <c r="U246" s="78" t="s">
        <v>888</v>
      </c>
    </row>
    <row r="258" spans="14:21" x14ac:dyDescent="0.2">
      <c r="N258" s="78">
        <v>532362</v>
      </c>
      <c r="O258" s="78">
        <v>5319568</v>
      </c>
    </row>
    <row r="259" spans="14:21" x14ac:dyDescent="0.2">
      <c r="N259" s="78">
        <v>532362</v>
      </c>
      <c r="O259" s="78">
        <v>5319568</v>
      </c>
    </row>
    <row r="272" spans="14:21" x14ac:dyDescent="0.2">
      <c r="Q272" s="78" t="s">
        <v>980</v>
      </c>
      <c r="S272" s="78" t="s">
        <v>982</v>
      </c>
      <c r="U272" s="78" t="s">
        <v>983</v>
      </c>
    </row>
    <row r="273" spans="17:21" x14ac:dyDescent="0.2">
      <c r="Q273" s="78" t="s">
        <v>980</v>
      </c>
      <c r="S273" s="78" t="s">
        <v>984</v>
      </c>
      <c r="U273" s="78" t="s">
        <v>983</v>
      </c>
    </row>
  </sheetData>
  <mergeCells count="19">
    <mergeCell ref="A45:B45"/>
    <mergeCell ref="A39:B39"/>
    <mergeCell ref="A40:B40"/>
    <mergeCell ref="A41:B41"/>
    <mergeCell ref="A42:B42"/>
    <mergeCell ref="A43:B43"/>
    <mergeCell ref="A44:B44"/>
    <mergeCell ref="A38:B38"/>
    <mergeCell ref="A27:B27"/>
    <mergeCell ref="A28:B28"/>
    <mergeCell ref="A29:B29"/>
    <mergeCell ref="A30:B30"/>
    <mergeCell ref="A31:B31"/>
    <mergeCell ref="A32:B32"/>
    <mergeCell ref="A33:B33"/>
    <mergeCell ref="A34:B34"/>
    <mergeCell ref="A35:B35"/>
    <mergeCell ref="A36:B36"/>
    <mergeCell ref="A37:B37"/>
  </mergeCells>
  <hyperlinks>
    <hyperlink ref="U123" r:id="rId1" location="34RQalX2dkMev" display="https://collection.sl.nsw.gov.au/record/nZNv867n - 34RQalX2dkMev" xr:uid="{E74FF6FD-6BB0-47B6-8448-E26A71D68D0A}"/>
    <hyperlink ref="A3" r:id="rId2" xr:uid="{40B2850D-0E41-405B-A11F-92918E99E28B}"/>
    <hyperlink ref="A48" r:id="rId3" xr:uid="{F6EC263B-F043-48B5-9743-FD1C5A4C969B}"/>
    <hyperlink ref="A49" r:id="rId4" xr:uid="{6A20D2AB-1997-407C-A977-B17E890DA8FA}"/>
    <hyperlink ref="A50" r:id="rId5" xr:uid="{657F5295-8973-4C9B-AAF6-C9F71D6BE246}"/>
    <hyperlink ref="A51" r:id="rId6" xr:uid="{3973516F-ACAC-4986-887C-77088FF09770}"/>
  </hyperlinks>
  <pageMargins left="0.7" right="0.7" top="0.75" bottom="0.75" header="0.3" footer="0.3"/>
  <pageSetup paperSize="9" orientation="portrait" r:id="rId7"/>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Lookup</vt:lpstr>
      <vt:lpstr>Guide</vt:lpstr>
      <vt:lpstr>Sources</vt:lpstr>
      <vt:lpstr>Sources!Extract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Tuffin</dc:creator>
  <cp:lastModifiedBy>Richard Tuffin</cp:lastModifiedBy>
  <dcterms:created xsi:type="dcterms:W3CDTF">2020-12-14T09:04:49Z</dcterms:created>
  <dcterms:modified xsi:type="dcterms:W3CDTF">2021-03-24T08:51:28Z</dcterms:modified>
</cp:coreProperties>
</file>