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Hen Chapter\Summary\9_17\Phase 1\"/>
    </mc:Choice>
  </mc:AlternateContent>
  <bookViews>
    <workbookView xWindow="0" yWindow="0" windowWidth="20490" windowHeight="7530" tabRatio="892" firstSheet="1" activeTab="1"/>
  </bookViews>
  <sheets>
    <sheet name="Sample Report" sheetId="4" state="hidden" r:id="rId1"/>
    <sheet name="Summary" sheetId="2910" r:id="rId2"/>
    <sheet name="Start" sheetId="912" r:id="rId3"/>
    <sheet name="!M305940.017" sheetId="2880" r:id="rId4"/>
    <sheet name="!M306720.017" sheetId="2881" r:id="rId5"/>
    <sheet name="!M307850.017" sheetId="2882" r:id="rId6"/>
    <sheet name="!M308730.017" sheetId="2883" r:id="rId7"/>
    <sheet name="!M309710.017" sheetId="2884" r:id="rId8"/>
    <sheet name="!M310730.017" sheetId="2885" r:id="rId9"/>
    <sheet name="!M311940.017" sheetId="2886" r:id="rId10"/>
    <sheet name="!M312900.017" sheetId="2887" r:id="rId11"/>
    <sheet name="!M313730.017" sheetId="2888" r:id="rId12"/>
    <sheet name="!M314730.017" sheetId="2889" r:id="rId13"/>
    <sheet name="!M316810.017" sheetId="2890" r:id="rId14"/>
    <sheet name="!M317950.017" sheetId="2891" r:id="rId15"/>
    <sheet name="!M318750.017" sheetId="2892" r:id="rId16"/>
    <sheet name="!M319820.017" sheetId="2893" r:id="rId17"/>
    <sheet name="!M320720.017" sheetId="2894" r:id="rId18"/>
    <sheet name="!M321920.017" sheetId="2895" r:id="rId19"/>
    <sheet name="!M322730.017" sheetId="2896" r:id="rId20"/>
    <sheet name="!M323540.017" sheetId="2897" r:id="rId21"/>
    <sheet name="!M325900.017" sheetId="2898" r:id="rId22"/>
    <sheet name="!M327700.017" sheetId="2899" r:id="rId23"/>
    <sheet name="!M405730.017" sheetId="2900" r:id="rId24"/>
    <sheet name="!M406910.017" sheetId="2901" r:id="rId25"/>
    <sheet name="!M407900.017" sheetId="2902" r:id="rId26"/>
    <sheet name="!M408A00.017" sheetId="2903" r:id="rId27"/>
    <sheet name="!M409840.017" sheetId="2904" r:id="rId28"/>
    <sheet name="!M410840.017" sheetId="2905" r:id="rId29"/>
    <sheet name="!M411930.017" sheetId="2906" r:id="rId30"/>
    <sheet name="!M412800.017" sheetId="2907" r:id="rId31"/>
    <sheet name="!M413830.017" sheetId="2908" r:id="rId32"/>
    <sheet name="!M415830.017" sheetId="2909" r:id="rId33"/>
  </sheets>
  <functionGroups builtInGroupCount="18"/>
  <calcPr calcId="171027"/>
</workbook>
</file>

<file path=xl/calcChain.xml><?xml version="1.0" encoding="utf-8"?>
<calcChain xmlns="http://schemas.openxmlformats.org/spreadsheetml/2006/main">
  <c r="F32" i="2910" l="1"/>
  <c r="E32" i="2910"/>
  <c r="D32" i="2910"/>
  <c r="C32" i="2910"/>
  <c r="B32" i="2910"/>
  <c r="F31" i="2910"/>
  <c r="E31" i="2910"/>
  <c r="D31" i="2910"/>
  <c r="C31" i="2910"/>
  <c r="B31" i="2910"/>
  <c r="F30" i="2910"/>
  <c r="E30" i="2910"/>
  <c r="D30" i="2910"/>
  <c r="C30" i="2910"/>
  <c r="B30" i="2910"/>
  <c r="F29" i="2910"/>
  <c r="E29" i="2910"/>
  <c r="D29" i="2910"/>
  <c r="C29" i="2910"/>
  <c r="B29" i="2910"/>
  <c r="F28" i="2910"/>
  <c r="E28" i="2910"/>
  <c r="D28" i="2910"/>
  <c r="C28" i="2910"/>
  <c r="B28" i="2910"/>
  <c r="F27" i="2910"/>
  <c r="E27" i="2910"/>
  <c r="D27" i="2910"/>
  <c r="C27" i="2910"/>
  <c r="B27" i="2910"/>
  <c r="F26" i="2910"/>
  <c r="E26" i="2910"/>
  <c r="D26" i="2910"/>
  <c r="C26" i="2910"/>
  <c r="B26" i="2910"/>
  <c r="F25" i="2910"/>
  <c r="E25" i="2910"/>
  <c r="D25" i="2910"/>
  <c r="C25" i="2910"/>
  <c r="B25" i="2910"/>
  <c r="F24" i="2910"/>
  <c r="E24" i="2910"/>
  <c r="D24" i="2910"/>
  <c r="C24" i="2910"/>
  <c r="B24" i="2910"/>
  <c r="F23" i="2910"/>
  <c r="E23" i="2910"/>
  <c r="O5" i="2910" s="1"/>
  <c r="D23" i="2910"/>
  <c r="C23" i="2910"/>
  <c r="O3" i="2910" s="1"/>
  <c r="B23" i="2910"/>
  <c r="F22" i="2910"/>
  <c r="E22" i="2910"/>
  <c r="D22" i="2910"/>
  <c r="C22" i="2910"/>
  <c r="B22" i="2910"/>
  <c r="F21" i="2910"/>
  <c r="E21" i="2910"/>
  <c r="D21" i="2910"/>
  <c r="C21" i="2910"/>
  <c r="B21" i="2910"/>
  <c r="F20" i="2910"/>
  <c r="E20" i="2910"/>
  <c r="D20" i="2910"/>
  <c r="C20" i="2910"/>
  <c r="B20" i="2910"/>
  <c r="F19" i="2910"/>
  <c r="E19" i="2910"/>
  <c r="D19" i="2910"/>
  <c r="C19" i="2910"/>
  <c r="B19" i="2910"/>
  <c r="F18" i="2910"/>
  <c r="E18" i="2910"/>
  <c r="D18" i="2910"/>
  <c r="C18" i="2910"/>
  <c r="B18" i="2910"/>
  <c r="F17" i="2910"/>
  <c r="E17" i="2910"/>
  <c r="D17" i="2910"/>
  <c r="C17" i="2910"/>
  <c r="B17" i="2910"/>
  <c r="F16" i="2910"/>
  <c r="E16" i="2910"/>
  <c r="D16" i="2910"/>
  <c r="C16" i="2910"/>
  <c r="B16" i="2910"/>
  <c r="F15" i="2910"/>
  <c r="E15" i="2910"/>
  <c r="D15" i="2910"/>
  <c r="C15" i="2910"/>
  <c r="B15" i="2910"/>
  <c r="F14" i="2910"/>
  <c r="E14" i="2910"/>
  <c r="D14" i="2910"/>
  <c r="C14" i="2910"/>
  <c r="B14" i="2910"/>
  <c r="F13" i="2910"/>
  <c r="E13" i="2910"/>
  <c r="D13" i="2910"/>
  <c r="C13" i="2910"/>
  <c r="B13" i="2910"/>
  <c r="F12" i="2910"/>
  <c r="E12" i="2910"/>
  <c r="D12" i="2910"/>
  <c r="C12" i="2910"/>
  <c r="B12" i="2910"/>
  <c r="F11" i="2910"/>
  <c r="E11" i="2910"/>
  <c r="D11" i="2910"/>
  <c r="C11" i="2910"/>
  <c r="B11" i="2910"/>
  <c r="F10" i="2910"/>
  <c r="E10" i="2910"/>
  <c r="D10" i="2910"/>
  <c r="C10" i="2910"/>
  <c r="B10" i="2910"/>
  <c r="F9" i="2910"/>
  <c r="E9" i="2910"/>
  <c r="D9" i="2910"/>
  <c r="C9" i="2910"/>
  <c r="B9" i="2910"/>
  <c r="F8" i="2910"/>
  <c r="E8" i="2910"/>
  <c r="D8" i="2910"/>
  <c r="C8" i="2910"/>
  <c r="B8" i="2910"/>
  <c r="F7" i="2910"/>
  <c r="E7" i="2910"/>
  <c r="D7" i="2910"/>
  <c r="C7" i="2910"/>
  <c r="B7" i="2910"/>
  <c r="F6" i="2910"/>
  <c r="E6" i="2910"/>
  <c r="D6" i="2910"/>
  <c r="C6" i="2910"/>
  <c r="B6" i="2910"/>
  <c r="F5" i="2910"/>
  <c r="E5" i="2910"/>
  <c r="D5" i="2910"/>
  <c r="C5" i="2910"/>
  <c r="B5" i="2910"/>
  <c r="F4" i="2910"/>
  <c r="E4" i="2910"/>
  <c r="D4" i="2910"/>
  <c r="C4" i="2910"/>
  <c r="B4" i="2910"/>
  <c r="F3" i="2910"/>
  <c r="E3" i="2910"/>
  <c r="D3" i="2910"/>
  <c r="C3" i="2910"/>
  <c r="B3" i="2910"/>
  <c r="P6" i="2910"/>
  <c r="P4" i="2910"/>
  <c r="P3" i="2910"/>
  <c r="O6" i="2910"/>
  <c r="O4" i="2910"/>
  <c r="N6" i="2910"/>
  <c r="N5" i="2910"/>
  <c r="N4" i="2910"/>
  <c r="N3" i="2910"/>
  <c r="M6" i="2910"/>
  <c r="M4" i="2910"/>
  <c r="M3" i="2910"/>
  <c r="L4" i="2910"/>
  <c r="L3" i="2910"/>
  <c r="K6" i="2910"/>
  <c r="K4" i="2910"/>
  <c r="K3" i="2910"/>
  <c r="U28" i="2909"/>
  <c r="T28" i="2909"/>
  <c r="S28" i="2909"/>
  <c r="R28" i="2909"/>
  <c r="Q28" i="2909"/>
  <c r="P28" i="2909"/>
  <c r="AV3" i="2909"/>
  <c r="AS14" i="2909"/>
  <c r="AT14" i="2909" s="1"/>
  <c r="AS13" i="2909"/>
  <c r="AT13" i="2909" s="1"/>
  <c r="AS12" i="2909"/>
  <c r="AT12" i="2909" s="1"/>
  <c r="AS11" i="2909"/>
  <c r="AT11" i="2909" s="1"/>
  <c r="U24" i="2909" s="1"/>
  <c r="AS10" i="2909"/>
  <c r="AT10" i="2909" s="1"/>
  <c r="AS9" i="2909"/>
  <c r="AT9" i="2909" s="1"/>
  <c r="AS8" i="2909"/>
  <c r="AT8" i="2909" s="1"/>
  <c r="AS7" i="2909"/>
  <c r="AT7" i="2909" s="1"/>
  <c r="AO14" i="2909"/>
  <c r="AO12" i="2909"/>
  <c r="AO10" i="2909"/>
  <c r="AO8" i="2909"/>
  <c r="AQ3" i="2909"/>
  <c r="AN14" i="2909"/>
  <c r="AN13" i="2909"/>
  <c r="AO13" i="2909" s="1"/>
  <c r="AN12" i="2909"/>
  <c r="AN11" i="2909"/>
  <c r="AO11" i="2909" s="1"/>
  <c r="T24" i="2909" s="1"/>
  <c r="AN10" i="2909"/>
  <c r="AN9" i="2909"/>
  <c r="AO9" i="2909" s="1"/>
  <c r="AN8" i="2909"/>
  <c r="AN7" i="2909"/>
  <c r="AO7" i="2909" s="1"/>
  <c r="AJ14" i="2909"/>
  <c r="AJ12" i="2909"/>
  <c r="AJ10" i="2909"/>
  <c r="AJ8" i="2909"/>
  <c r="AL3" i="2909"/>
  <c r="AI14" i="2909"/>
  <c r="AI13" i="2909"/>
  <c r="AJ13" i="2909" s="1"/>
  <c r="AI12" i="2909"/>
  <c r="AI11" i="2909"/>
  <c r="AJ11" i="2909" s="1"/>
  <c r="S24" i="2909" s="1"/>
  <c r="AI10" i="2909"/>
  <c r="AI9" i="2909"/>
  <c r="AJ9" i="2909" s="1"/>
  <c r="AI8" i="2909"/>
  <c r="AI7" i="2909"/>
  <c r="AJ7" i="2909" s="1"/>
  <c r="AE14" i="2909"/>
  <c r="AE12" i="2909"/>
  <c r="AE10" i="2909"/>
  <c r="AE8" i="2909"/>
  <c r="AG3" i="2909"/>
  <c r="AD14" i="2909"/>
  <c r="AD13" i="2909"/>
  <c r="AE13" i="2909" s="1"/>
  <c r="AD12" i="2909"/>
  <c r="AD11" i="2909"/>
  <c r="AE11" i="2909" s="1"/>
  <c r="R24" i="2909" s="1"/>
  <c r="AD10" i="2909"/>
  <c r="AD9" i="2909"/>
  <c r="AE9" i="2909" s="1"/>
  <c r="AD8" i="2909"/>
  <c r="AD7" i="2909"/>
  <c r="AE7" i="2909" s="1"/>
  <c r="Z14" i="2909"/>
  <c r="Z12" i="2909"/>
  <c r="Z10" i="2909"/>
  <c r="Z8" i="2909"/>
  <c r="AB3" i="2909"/>
  <c r="Y14" i="2909"/>
  <c r="Y13" i="2909"/>
  <c r="Z13" i="2909" s="1"/>
  <c r="Y12" i="2909"/>
  <c r="Y11" i="2909"/>
  <c r="Z11" i="2909" s="1"/>
  <c r="Q24" i="2909" s="1"/>
  <c r="Y10" i="2909"/>
  <c r="Y9" i="2909"/>
  <c r="Z9" i="2909" s="1"/>
  <c r="Y8" i="2909"/>
  <c r="Y7" i="2909"/>
  <c r="Z7" i="2909" s="1"/>
  <c r="U14" i="2909"/>
  <c r="U12" i="2909"/>
  <c r="U10" i="2909"/>
  <c r="U8" i="2909"/>
  <c r="W3" i="2909"/>
  <c r="T14" i="2909"/>
  <c r="T13" i="2909"/>
  <c r="U13" i="2909" s="1"/>
  <c r="T12" i="2909"/>
  <c r="T11" i="2909"/>
  <c r="U11" i="2909" s="1"/>
  <c r="P24" i="2909" s="1"/>
  <c r="T10" i="2909"/>
  <c r="T9" i="2909"/>
  <c r="U9" i="2909" s="1"/>
  <c r="T8" i="2909"/>
  <c r="T7" i="2909"/>
  <c r="U7" i="2909" s="1"/>
  <c r="O14" i="2909"/>
  <c r="O13" i="2909"/>
  <c r="O12" i="2909"/>
  <c r="O11" i="2909"/>
  <c r="O10" i="2909"/>
  <c r="O9" i="2909"/>
  <c r="O8" i="2909"/>
  <c r="Q4" i="2909" s="1"/>
  <c r="O7" i="2909"/>
  <c r="Q3" i="2909"/>
  <c r="G3" i="2909"/>
  <c r="U28" i="2908"/>
  <c r="T28" i="2908"/>
  <c r="S28" i="2908"/>
  <c r="R28" i="2908"/>
  <c r="Q28" i="2908"/>
  <c r="P28" i="2908"/>
  <c r="AT14" i="2908"/>
  <c r="AT12" i="2908"/>
  <c r="AT10" i="2908"/>
  <c r="AT8" i="2908"/>
  <c r="AV3" i="2908"/>
  <c r="AS14" i="2908"/>
  <c r="AS13" i="2908"/>
  <c r="AT13" i="2908" s="1"/>
  <c r="AS12" i="2908"/>
  <c r="AS11" i="2908"/>
  <c r="AT11" i="2908" s="1"/>
  <c r="U24" i="2908" s="1"/>
  <c r="AS10" i="2908"/>
  <c r="AS9" i="2908"/>
  <c r="AT9" i="2908" s="1"/>
  <c r="AS8" i="2908"/>
  <c r="AS7" i="2908"/>
  <c r="AT7" i="2908" s="1"/>
  <c r="AO14" i="2908"/>
  <c r="AO12" i="2908"/>
  <c r="AO10" i="2908"/>
  <c r="AO8" i="2908"/>
  <c r="AQ3" i="2908"/>
  <c r="AN14" i="2908"/>
  <c r="AN13" i="2908"/>
  <c r="AO13" i="2908" s="1"/>
  <c r="AN12" i="2908"/>
  <c r="AN11" i="2908"/>
  <c r="AO11" i="2908" s="1"/>
  <c r="T24" i="2908" s="1"/>
  <c r="AN10" i="2908"/>
  <c r="AN9" i="2908"/>
  <c r="AO9" i="2908" s="1"/>
  <c r="AN8" i="2908"/>
  <c r="AN7" i="2908"/>
  <c r="AO7" i="2908" s="1"/>
  <c r="AJ14" i="2908"/>
  <c r="AJ12" i="2908"/>
  <c r="AJ10" i="2908"/>
  <c r="AJ8" i="2908"/>
  <c r="AL3" i="2908"/>
  <c r="AI14" i="2908"/>
  <c r="AI13" i="2908"/>
  <c r="AJ13" i="2908" s="1"/>
  <c r="AI12" i="2908"/>
  <c r="AI11" i="2908"/>
  <c r="AJ11" i="2908" s="1"/>
  <c r="S24" i="2908" s="1"/>
  <c r="AI10" i="2908"/>
  <c r="AI9" i="2908"/>
  <c r="AJ9" i="2908" s="1"/>
  <c r="AI8" i="2908"/>
  <c r="AI7" i="2908"/>
  <c r="AJ7" i="2908" s="1"/>
  <c r="AE14" i="2908"/>
  <c r="AE12" i="2908"/>
  <c r="AE10" i="2908"/>
  <c r="AE8" i="2908"/>
  <c r="AG3" i="2908"/>
  <c r="AD14" i="2908"/>
  <c r="AD13" i="2908"/>
  <c r="AE13" i="2908" s="1"/>
  <c r="AD12" i="2908"/>
  <c r="AD11" i="2908"/>
  <c r="AE11" i="2908" s="1"/>
  <c r="R24" i="2908" s="1"/>
  <c r="AD10" i="2908"/>
  <c r="AD9" i="2908"/>
  <c r="AE9" i="2908" s="1"/>
  <c r="AD8" i="2908"/>
  <c r="AD7" i="2908"/>
  <c r="AE7" i="2908" s="1"/>
  <c r="Z14" i="2908"/>
  <c r="Z12" i="2908"/>
  <c r="Z10" i="2908"/>
  <c r="Z8" i="2908"/>
  <c r="AB3" i="2908"/>
  <c r="Y14" i="2908"/>
  <c r="Y13" i="2908"/>
  <c r="Z13" i="2908" s="1"/>
  <c r="Y12" i="2908"/>
  <c r="Y11" i="2908"/>
  <c r="Z11" i="2908" s="1"/>
  <c r="Q24" i="2908" s="1"/>
  <c r="Y10" i="2908"/>
  <c r="Y9" i="2908"/>
  <c r="Z9" i="2908" s="1"/>
  <c r="Y8" i="2908"/>
  <c r="Y7" i="2908"/>
  <c r="Z7" i="2908" s="1"/>
  <c r="U14" i="2908"/>
  <c r="U12" i="2908"/>
  <c r="U10" i="2908"/>
  <c r="U8" i="2908"/>
  <c r="W3" i="2908"/>
  <c r="T14" i="2908"/>
  <c r="T13" i="2908"/>
  <c r="U13" i="2908" s="1"/>
  <c r="T12" i="2908"/>
  <c r="T11" i="2908"/>
  <c r="U11" i="2908" s="1"/>
  <c r="P24" i="2908" s="1"/>
  <c r="T10" i="2908"/>
  <c r="T9" i="2908"/>
  <c r="U9" i="2908" s="1"/>
  <c r="T8" i="2908"/>
  <c r="T7" i="2908"/>
  <c r="U7" i="2908" s="1"/>
  <c r="O14" i="2908"/>
  <c r="O13" i="2908"/>
  <c r="O12" i="2908"/>
  <c r="O11" i="2908"/>
  <c r="O10" i="2908"/>
  <c r="O9" i="2908"/>
  <c r="O8" i="2908"/>
  <c r="O7" i="2908"/>
  <c r="Q3" i="2908"/>
  <c r="G3" i="2908"/>
  <c r="U23" i="2908" s="1"/>
  <c r="U28" i="2907"/>
  <c r="T28" i="2907"/>
  <c r="S28" i="2907"/>
  <c r="R28" i="2907"/>
  <c r="Q28" i="2907"/>
  <c r="P28" i="2907"/>
  <c r="AT13" i="2907"/>
  <c r="AT11" i="2907"/>
  <c r="U24" i="2907" s="1"/>
  <c r="AT9" i="2907"/>
  <c r="AT7" i="2907"/>
  <c r="AV3" i="2907"/>
  <c r="AS14" i="2907"/>
  <c r="AT14" i="2907" s="1"/>
  <c r="AS13" i="2907"/>
  <c r="AS12" i="2907"/>
  <c r="AT12" i="2907" s="1"/>
  <c r="AS11" i="2907"/>
  <c r="AS10" i="2907"/>
  <c r="AT10" i="2907" s="1"/>
  <c r="AS9" i="2907"/>
  <c r="AS8" i="2907"/>
  <c r="AT8" i="2907" s="1"/>
  <c r="AS7" i="2907"/>
  <c r="AO13" i="2907"/>
  <c r="AO11" i="2907"/>
  <c r="T24" i="2907" s="1"/>
  <c r="AO9" i="2907"/>
  <c r="AO7" i="2907"/>
  <c r="AQ3" i="2907"/>
  <c r="AN14" i="2907"/>
  <c r="AO14" i="2907" s="1"/>
  <c r="AN13" i="2907"/>
  <c r="AN12" i="2907"/>
  <c r="AO12" i="2907" s="1"/>
  <c r="AN11" i="2907"/>
  <c r="AN10" i="2907"/>
  <c r="AO10" i="2907" s="1"/>
  <c r="AN9" i="2907"/>
  <c r="AN8" i="2907"/>
  <c r="AO8" i="2907" s="1"/>
  <c r="AN7" i="2907"/>
  <c r="AJ13" i="2907"/>
  <c r="AJ11" i="2907"/>
  <c r="S24" i="2907" s="1"/>
  <c r="AJ9" i="2907"/>
  <c r="AJ7" i="2907"/>
  <c r="AL3" i="2907"/>
  <c r="AI14" i="2907"/>
  <c r="AJ14" i="2907" s="1"/>
  <c r="AI13" i="2907"/>
  <c r="AI12" i="2907"/>
  <c r="AJ12" i="2907" s="1"/>
  <c r="AI11" i="2907"/>
  <c r="AI10" i="2907"/>
  <c r="AJ10" i="2907" s="1"/>
  <c r="AI9" i="2907"/>
  <c r="AI8" i="2907"/>
  <c r="AJ8" i="2907" s="1"/>
  <c r="AI7" i="2907"/>
  <c r="AE13" i="2907"/>
  <c r="AE11" i="2907"/>
  <c r="R24" i="2907" s="1"/>
  <c r="AE9" i="2907"/>
  <c r="AE7" i="2907"/>
  <c r="AG4" i="2907" s="1"/>
  <c r="AG3" i="2907"/>
  <c r="AD14" i="2907"/>
  <c r="AE14" i="2907" s="1"/>
  <c r="AF14" i="2907" s="1"/>
  <c r="AG14" i="2907" s="1"/>
  <c r="AD13" i="2907"/>
  <c r="AD12" i="2907"/>
  <c r="AE12" i="2907" s="1"/>
  <c r="AD11" i="2907"/>
  <c r="AD10" i="2907"/>
  <c r="AE10" i="2907" s="1"/>
  <c r="AD9" i="2907"/>
  <c r="AD8" i="2907"/>
  <c r="AE8" i="2907" s="1"/>
  <c r="AD7" i="2907"/>
  <c r="Z13" i="2907"/>
  <c r="Z11" i="2907"/>
  <c r="Q24" i="2907" s="1"/>
  <c r="Z9" i="2907"/>
  <c r="Z7" i="2907"/>
  <c r="AB3" i="2907"/>
  <c r="Y14" i="2907"/>
  <c r="Z14" i="2907" s="1"/>
  <c r="Y13" i="2907"/>
  <c r="Y12" i="2907"/>
  <c r="Z12" i="2907" s="1"/>
  <c r="Y11" i="2907"/>
  <c r="Y10" i="2907"/>
  <c r="Z10" i="2907" s="1"/>
  <c r="Y9" i="2907"/>
  <c r="Y8" i="2907"/>
  <c r="Z8" i="2907" s="1"/>
  <c r="Y7" i="2907"/>
  <c r="U13" i="2907"/>
  <c r="U11" i="2907"/>
  <c r="P24" i="2907" s="1"/>
  <c r="U9" i="2907"/>
  <c r="U7" i="2907"/>
  <c r="W4" i="2907" s="1"/>
  <c r="W3" i="2907"/>
  <c r="T14" i="2907"/>
  <c r="U14" i="2907" s="1"/>
  <c r="V14" i="2907" s="1"/>
  <c r="W14" i="2907" s="1"/>
  <c r="T13" i="2907"/>
  <c r="T12" i="2907"/>
  <c r="U12" i="2907" s="1"/>
  <c r="T11" i="2907"/>
  <c r="T10" i="2907"/>
  <c r="U10" i="2907" s="1"/>
  <c r="T9" i="2907"/>
  <c r="T8" i="2907"/>
  <c r="U8" i="2907" s="1"/>
  <c r="T7" i="2907"/>
  <c r="O14" i="2907"/>
  <c r="O13" i="2907"/>
  <c r="O12" i="2907"/>
  <c r="O11" i="2907"/>
  <c r="O10" i="2907"/>
  <c r="O9" i="2907"/>
  <c r="O8" i="2907"/>
  <c r="O7" i="2907"/>
  <c r="Q4" i="2907"/>
  <c r="P7" i="2907" s="1"/>
  <c r="Q3" i="2907"/>
  <c r="G3" i="2907"/>
  <c r="S23" i="2907" s="1"/>
  <c r="U28" i="2906"/>
  <c r="T28" i="2906"/>
  <c r="S28" i="2906"/>
  <c r="R28" i="2906"/>
  <c r="Q28" i="2906"/>
  <c r="P28" i="2906"/>
  <c r="AT14" i="2906"/>
  <c r="AT12" i="2906"/>
  <c r="AT10" i="2906"/>
  <c r="AT8" i="2906"/>
  <c r="AV3" i="2906"/>
  <c r="AS14" i="2906"/>
  <c r="AS13" i="2906"/>
  <c r="AT13" i="2906" s="1"/>
  <c r="AS12" i="2906"/>
  <c r="AS11" i="2906"/>
  <c r="AT11" i="2906" s="1"/>
  <c r="U24" i="2906" s="1"/>
  <c r="AS10" i="2906"/>
  <c r="AS9" i="2906"/>
  <c r="AT9" i="2906" s="1"/>
  <c r="AS8" i="2906"/>
  <c r="AS7" i="2906"/>
  <c r="AT7" i="2906" s="1"/>
  <c r="AO14" i="2906"/>
  <c r="AO12" i="2906"/>
  <c r="AO10" i="2906"/>
  <c r="AO8" i="2906"/>
  <c r="AQ3" i="2906"/>
  <c r="AN14" i="2906"/>
  <c r="AN13" i="2906"/>
  <c r="AO13" i="2906" s="1"/>
  <c r="AN12" i="2906"/>
  <c r="AN11" i="2906"/>
  <c r="AO11" i="2906" s="1"/>
  <c r="T24" i="2906" s="1"/>
  <c r="AN10" i="2906"/>
  <c r="AN9" i="2906"/>
  <c r="AO9" i="2906" s="1"/>
  <c r="AN8" i="2906"/>
  <c r="AN7" i="2906"/>
  <c r="AO7" i="2906" s="1"/>
  <c r="AJ14" i="2906"/>
  <c r="AJ12" i="2906"/>
  <c r="AJ10" i="2906"/>
  <c r="AJ8" i="2906"/>
  <c r="AL3" i="2906"/>
  <c r="AI14" i="2906"/>
  <c r="AI13" i="2906"/>
  <c r="AJ13" i="2906" s="1"/>
  <c r="AI12" i="2906"/>
  <c r="AI11" i="2906"/>
  <c r="AJ11" i="2906" s="1"/>
  <c r="S24" i="2906" s="1"/>
  <c r="AI10" i="2906"/>
  <c r="AI9" i="2906"/>
  <c r="AJ9" i="2906" s="1"/>
  <c r="AI8" i="2906"/>
  <c r="AI7" i="2906"/>
  <c r="AJ7" i="2906" s="1"/>
  <c r="AE14" i="2906"/>
  <c r="AE12" i="2906"/>
  <c r="AE10" i="2906"/>
  <c r="AE8" i="2906"/>
  <c r="AG3" i="2906"/>
  <c r="AD14" i="2906"/>
  <c r="AD13" i="2906"/>
  <c r="AE13" i="2906" s="1"/>
  <c r="AD12" i="2906"/>
  <c r="AD11" i="2906"/>
  <c r="AE11" i="2906" s="1"/>
  <c r="R24" i="2906" s="1"/>
  <c r="AD10" i="2906"/>
  <c r="AD9" i="2906"/>
  <c r="AE9" i="2906" s="1"/>
  <c r="AD8" i="2906"/>
  <c r="AD7" i="2906"/>
  <c r="AE7" i="2906" s="1"/>
  <c r="Z14" i="2906"/>
  <c r="Z12" i="2906"/>
  <c r="Z10" i="2906"/>
  <c r="Z8" i="2906"/>
  <c r="AB3" i="2906"/>
  <c r="Y14" i="2906"/>
  <c r="Y13" i="2906"/>
  <c r="Z13" i="2906" s="1"/>
  <c r="Y12" i="2906"/>
  <c r="Y11" i="2906"/>
  <c r="Z11" i="2906" s="1"/>
  <c r="Q24" i="2906" s="1"/>
  <c r="Y10" i="2906"/>
  <c r="Y9" i="2906"/>
  <c r="Z9" i="2906" s="1"/>
  <c r="Y8" i="2906"/>
  <c r="Y7" i="2906"/>
  <c r="Z7" i="2906" s="1"/>
  <c r="U14" i="2906"/>
  <c r="U12" i="2906"/>
  <c r="U10" i="2906"/>
  <c r="U8" i="2906"/>
  <c r="W3" i="2906"/>
  <c r="T14" i="2906"/>
  <c r="T13" i="2906"/>
  <c r="U13" i="2906" s="1"/>
  <c r="T12" i="2906"/>
  <c r="T11" i="2906"/>
  <c r="U11" i="2906" s="1"/>
  <c r="P24" i="2906" s="1"/>
  <c r="T10" i="2906"/>
  <c r="T9" i="2906"/>
  <c r="U9" i="2906" s="1"/>
  <c r="T8" i="2906"/>
  <c r="T7" i="2906"/>
  <c r="U7" i="2906" s="1"/>
  <c r="T23" i="2906"/>
  <c r="R23" i="2906"/>
  <c r="P23" i="2906"/>
  <c r="O14" i="2906"/>
  <c r="O13" i="2906"/>
  <c r="O12" i="2906"/>
  <c r="O11" i="2906"/>
  <c r="O10" i="2906"/>
  <c r="O9" i="2906"/>
  <c r="O8" i="2906"/>
  <c r="O7" i="2906"/>
  <c r="Q3" i="2906"/>
  <c r="G3" i="2906"/>
  <c r="U23" i="2906" s="1"/>
  <c r="U28" i="2905"/>
  <c r="T28" i="2905"/>
  <c r="S28" i="2905"/>
  <c r="R28" i="2905"/>
  <c r="Q28" i="2905"/>
  <c r="P28" i="2905"/>
  <c r="AT8" i="2905"/>
  <c r="AV3" i="2905"/>
  <c r="AS14" i="2905"/>
  <c r="AT14" i="2905" s="1"/>
  <c r="AS13" i="2905"/>
  <c r="AT13" i="2905" s="1"/>
  <c r="AS12" i="2905"/>
  <c r="AT12" i="2905" s="1"/>
  <c r="AS11" i="2905"/>
  <c r="AT11" i="2905" s="1"/>
  <c r="U24" i="2905" s="1"/>
  <c r="AS10" i="2905"/>
  <c r="AT10" i="2905" s="1"/>
  <c r="AS9" i="2905"/>
  <c r="AT9" i="2905" s="1"/>
  <c r="AS8" i="2905"/>
  <c r="AS7" i="2905"/>
  <c r="AT7" i="2905" s="1"/>
  <c r="AO14" i="2905"/>
  <c r="AO12" i="2905"/>
  <c r="AO10" i="2905"/>
  <c r="AO8" i="2905"/>
  <c r="AQ3" i="2905"/>
  <c r="AN14" i="2905"/>
  <c r="AN13" i="2905"/>
  <c r="AO13" i="2905" s="1"/>
  <c r="AN12" i="2905"/>
  <c r="AN11" i="2905"/>
  <c r="AO11" i="2905" s="1"/>
  <c r="T24" i="2905" s="1"/>
  <c r="AN10" i="2905"/>
  <c r="AN9" i="2905"/>
  <c r="AO9" i="2905" s="1"/>
  <c r="AN8" i="2905"/>
  <c r="AN7" i="2905"/>
  <c r="AO7" i="2905" s="1"/>
  <c r="AJ14" i="2905"/>
  <c r="AJ12" i="2905"/>
  <c r="AJ10" i="2905"/>
  <c r="AJ8" i="2905"/>
  <c r="AL3" i="2905"/>
  <c r="AI14" i="2905"/>
  <c r="AI13" i="2905"/>
  <c r="AJ13" i="2905" s="1"/>
  <c r="AI12" i="2905"/>
  <c r="AI11" i="2905"/>
  <c r="AJ11" i="2905" s="1"/>
  <c r="S24" i="2905" s="1"/>
  <c r="AI10" i="2905"/>
  <c r="AI9" i="2905"/>
  <c r="AJ9" i="2905" s="1"/>
  <c r="AI8" i="2905"/>
  <c r="AI7" i="2905"/>
  <c r="AJ7" i="2905" s="1"/>
  <c r="AE14" i="2905"/>
  <c r="AE12" i="2905"/>
  <c r="AE10" i="2905"/>
  <c r="AE8" i="2905"/>
  <c r="AG3" i="2905"/>
  <c r="AD14" i="2905"/>
  <c r="AD13" i="2905"/>
  <c r="AE13" i="2905" s="1"/>
  <c r="AD12" i="2905"/>
  <c r="AD11" i="2905"/>
  <c r="AE11" i="2905" s="1"/>
  <c r="R24" i="2905" s="1"/>
  <c r="AD10" i="2905"/>
  <c r="AD9" i="2905"/>
  <c r="AE9" i="2905" s="1"/>
  <c r="AD8" i="2905"/>
  <c r="AD7" i="2905"/>
  <c r="AE7" i="2905" s="1"/>
  <c r="Z14" i="2905"/>
  <c r="Z12" i="2905"/>
  <c r="Z10" i="2905"/>
  <c r="Z8" i="2905"/>
  <c r="AB3" i="2905"/>
  <c r="Y14" i="2905"/>
  <c r="Y13" i="2905"/>
  <c r="Z13" i="2905" s="1"/>
  <c r="Y12" i="2905"/>
  <c r="Y11" i="2905"/>
  <c r="Z11" i="2905" s="1"/>
  <c r="Q24" i="2905" s="1"/>
  <c r="Y10" i="2905"/>
  <c r="Y9" i="2905"/>
  <c r="Z9" i="2905" s="1"/>
  <c r="Y8" i="2905"/>
  <c r="Y7" i="2905"/>
  <c r="Z7" i="2905" s="1"/>
  <c r="U14" i="2905"/>
  <c r="U12" i="2905"/>
  <c r="U10" i="2905"/>
  <c r="U8" i="2905"/>
  <c r="W3" i="2905"/>
  <c r="T14" i="2905"/>
  <c r="T13" i="2905"/>
  <c r="U13" i="2905" s="1"/>
  <c r="T12" i="2905"/>
  <c r="T11" i="2905"/>
  <c r="U11" i="2905" s="1"/>
  <c r="P24" i="2905" s="1"/>
  <c r="T10" i="2905"/>
  <c r="T9" i="2905"/>
  <c r="U9" i="2905" s="1"/>
  <c r="T8" i="2905"/>
  <c r="T7" i="2905"/>
  <c r="U7" i="2905" s="1"/>
  <c r="T23" i="2905"/>
  <c r="R23" i="2905"/>
  <c r="P23" i="2905"/>
  <c r="O14" i="2905"/>
  <c r="O13" i="2905"/>
  <c r="O12" i="2905"/>
  <c r="O11" i="2905"/>
  <c r="O10" i="2905"/>
  <c r="O9" i="2905"/>
  <c r="O8" i="2905"/>
  <c r="O7" i="2905"/>
  <c r="Q3" i="2905"/>
  <c r="G3" i="2905"/>
  <c r="U23" i="2905" s="1"/>
  <c r="U28" i="2904"/>
  <c r="T28" i="2904"/>
  <c r="S28" i="2904"/>
  <c r="R28" i="2904"/>
  <c r="Q28" i="2904"/>
  <c r="P28" i="2904"/>
  <c r="AT13" i="2904"/>
  <c r="AT11" i="2904"/>
  <c r="U24" i="2904" s="1"/>
  <c r="AT9" i="2904"/>
  <c r="AT7" i="2904"/>
  <c r="AV3" i="2904"/>
  <c r="AS14" i="2904"/>
  <c r="AT14" i="2904" s="1"/>
  <c r="AS13" i="2904"/>
  <c r="AS12" i="2904"/>
  <c r="AT12" i="2904" s="1"/>
  <c r="AS11" i="2904"/>
  <c r="AS10" i="2904"/>
  <c r="AT10" i="2904" s="1"/>
  <c r="AS9" i="2904"/>
  <c r="AS8" i="2904"/>
  <c r="AT8" i="2904" s="1"/>
  <c r="AS7" i="2904"/>
  <c r="AO13" i="2904"/>
  <c r="AO11" i="2904"/>
  <c r="T24" i="2904" s="1"/>
  <c r="AO9" i="2904"/>
  <c r="AO7" i="2904"/>
  <c r="AQ3" i="2904"/>
  <c r="AN14" i="2904"/>
  <c r="AO14" i="2904" s="1"/>
  <c r="AN13" i="2904"/>
  <c r="AN12" i="2904"/>
  <c r="AO12" i="2904" s="1"/>
  <c r="AN11" i="2904"/>
  <c r="AN10" i="2904"/>
  <c r="AO10" i="2904" s="1"/>
  <c r="AN9" i="2904"/>
  <c r="AN8" i="2904"/>
  <c r="AO8" i="2904" s="1"/>
  <c r="AN7" i="2904"/>
  <c r="AJ13" i="2904"/>
  <c r="AJ11" i="2904"/>
  <c r="S24" i="2904" s="1"/>
  <c r="AJ9" i="2904"/>
  <c r="AJ7" i="2904"/>
  <c r="AL3" i="2904"/>
  <c r="AI14" i="2904"/>
  <c r="AJ14" i="2904" s="1"/>
  <c r="AI13" i="2904"/>
  <c r="AI12" i="2904"/>
  <c r="AJ12" i="2904" s="1"/>
  <c r="AI11" i="2904"/>
  <c r="AI10" i="2904"/>
  <c r="AJ10" i="2904" s="1"/>
  <c r="AI9" i="2904"/>
  <c r="AI8" i="2904"/>
  <c r="AJ8" i="2904" s="1"/>
  <c r="AI7" i="2904"/>
  <c r="AE13" i="2904"/>
  <c r="AE11" i="2904"/>
  <c r="R24" i="2904" s="1"/>
  <c r="AE9" i="2904"/>
  <c r="AE7" i="2904"/>
  <c r="AG3" i="2904"/>
  <c r="AD14" i="2904"/>
  <c r="AE14" i="2904" s="1"/>
  <c r="AD13" i="2904"/>
  <c r="AD12" i="2904"/>
  <c r="AE12" i="2904" s="1"/>
  <c r="AD11" i="2904"/>
  <c r="AD10" i="2904"/>
  <c r="AE10" i="2904" s="1"/>
  <c r="AD9" i="2904"/>
  <c r="AD8" i="2904"/>
  <c r="AE8" i="2904" s="1"/>
  <c r="AD7" i="2904"/>
  <c r="Z13" i="2904"/>
  <c r="Z11" i="2904"/>
  <c r="Q24" i="2904" s="1"/>
  <c r="Z9" i="2904"/>
  <c r="Z7" i="2904"/>
  <c r="AB3" i="2904"/>
  <c r="Y14" i="2904"/>
  <c r="Z14" i="2904" s="1"/>
  <c r="Y13" i="2904"/>
  <c r="Y12" i="2904"/>
  <c r="Z12" i="2904" s="1"/>
  <c r="Y11" i="2904"/>
  <c r="Y10" i="2904"/>
  <c r="Z10" i="2904" s="1"/>
  <c r="Y9" i="2904"/>
  <c r="Y8" i="2904"/>
  <c r="Z8" i="2904" s="1"/>
  <c r="Y7" i="2904"/>
  <c r="U13" i="2904"/>
  <c r="U11" i="2904"/>
  <c r="P24" i="2904" s="1"/>
  <c r="U9" i="2904"/>
  <c r="U7" i="2904"/>
  <c r="W3" i="2904"/>
  <c r="T14" i="2904"/>
  <c r="U14" i="2904" s="1"/>
  <c r="T13" i="2904"/>
  <c r="T12" i="2904"/>
  <c r="U12" i="2904" s="1"/>
  <c r="T11" i="2904"/>
  <c r="T10" i="2904"/>
  <c r="U10" i="2904" s="1"/>
  <c r="T9" i="2904"/>
  <c r="T8" i="2904"/>
  <c r="U8" i="2904" s="1"/>
  <c r="T7" i="2904"/>
  <c r="O14" i="2904"/>
  <c r="O13" i="2904"/>
  <c r="O12" i="2904"/>
  <c r="O11" i="2904"/>
  <c r="O10" i="2904"/>
  <c r="O9" i="2904"/>
  <c r="O8" i="2904"/>
  <c r="Q4" i="2904" s="1"/>
  <c r="O7" i="2904"/>
  <c r="Q3" i="2904"/>
  <c r="G3" i="2904"/>
  <c r="U28" i="2903"/>
  <c r="T28" i="2903"/>
  <c r="S28" i="2903"/>
  <c r="R28" i="2903"/>
  <c r="Q28" i="2903"/>
  <c r="P28" i="2903"/>
  <c r="U24" i="2903"/>
  <c r="AT14" i="2903"/>
  <c r="AT12" i="2903"/>
  <c r="AT10" i="2903"/>
  <c r="AT8" i="2903"/>
  <c r="AV3" i="2903"/>
  <c r="AS14" i="2903"/>
  <c r="AS13" i="2903"/>
  <c r="AT13" i="2903" s="1"/>
  <c r="AS12" i="2903"/>
  <c r="AS11" i="2903"/>
  <c r="AT11" i="2903" s="1"/>
  <c r="AS10" i="2903"/>
  <c r="AS9" i="2903"/>
  <c r="AT9" i="2903" s="1"/>
  <c r="AS8" i="2903"/>
  <c r="AS7" i="2903"/>
  <c r="AT7" i="2903" s="1"/>
  <c r="T24" i="2903"/>
  <c r="AO14" i="2903"/>
  <c r="AO12" i="2903"/>
  <c r="AO10" i="2903"/>
  <c r="AO8" i="2903"/>
  <c r="AQ3" i="2903"/>
  <c r="AN14" i="2903"/>
  <c r="AN13" i="2903"/>
  <c r="AO13" i="2903" s="1"/>
  <c r="AN12" i="2903"/>
  <c r="AN11" i="2903"/>
  <c r="AO11" i="2903" s="1"/>
  <c r="AN10" i="2903"/>
  <c r="AN9" i="2903"/>
  <c r="AO9" i="2903" s="1"/>
  <c r="AN8" i="2903"/>
  <c r="AN7" i="2903"/>
  <c r="AO7" i="2903" s="1"/>
  <c r="S24" i="2903"/>
  <c r="AJ14" i="2903"/>
  <c r="AJ12" i="2903"/>
  <c r="AJ10" i="2903"/>
  <c r="AJ8" i="2903"/>
  <c r="AL3" i="2903"/>
  <c r="AI14" i="2903"/>
  <c r="AI13" i="2903"/>
  <c r="AJ13" i="2903" s="1"/>
  <c r="AI12" i="2903"/>
  <c r="AI11" i="2903"/>
  <c r="AJ11" i="2903" s="1"/>
  <c r="AI10" i="2903"/>
  <c r="AI9" i="2903"/>
  <c r="AJ9" i="2903" s="1"/>
  <c r="AI8" i="2903"/>
  <c r="AI7" i="2903"/>
  <c r="AJ7" i="2903" s="1"/>
  <c r="R24" i="2903"/>
  <c r="AE14" i="2903"/>
  <c r="AE12" i="2903"/>
  <c r="AE10" i="2903"/>
  <c r="AE8" i="2903"/>
  <c r="AG3" i="2903"/>
  <c r="AD14" i="2903"/>
  <c r="AD13" i="2903"/>
  <c r="AE13" i="2903" s="1"/>
  <c r="AD12" i="2903"/>
  <c r="AD11" i="2903"/>
  <c r="AE11" i="2903" s="1"/>
  <c r="AD10" i="2903"/>
  <c r="AD9" i="2903"/>
  <c r="AE9" i="2903" s="1"/>
  <c r="AD8" i="2903"/>
  <c r="AD7" i="2903"/>
  <c r="AE7" i="2903" s="1"/>
  <c r="Z14" i="2903"/>
  <c r="Z12" i="2903"/>
  <c r="Z10" i="2903"/>
  <c r="Z8" i="2903"/>
  <c r="AB3" i="2903"/>
  <c r="Y14" i="2903"/>
  <c r="Y13" i="2903"/>
  <c r="Z13" i="2903" s="1"/>
  <c r="Y12" i="2903"/>
  <c r="Y11" i="2903"/>
  <c r="Z11" i="2903" s="1"/>
  <c r="Q24" i="2903" s="1"/>
  <c r="Y10" i="2903"/>
  <c r="Y9" i="2903"/>
  <c r="Z9" i="2903" s="1"/>
  <c r="Y8" i="2903"/>
  <c r="Y7" i="2903"/>
  <c r="Z7" i="2903" s="1"/>
  <c r="U14" i="2903"/>
  <c r="U12" i="2903"/>
  <c r="U10" i="2903"/>
  <c r="U8" i="2903"/>
  <c r="W3" i="2903"/>
  <c r="T14" i="2903"/>
  <c r="T13" i="2903"/>
  <c r="U13" i="2903" s="1"/>
  <c r="T12" i="2903"/>
  <c r="T11" i="2903"/>
  <c r="U11" i="2903" s="1"/>
  <c r="P24" i="2903" s="1"/>
  <c r="T10" i="2903"/>
  <c r="T9" i="2903"/>
  <c r="U9" i="2903" s="1"/>
  <c r="T8" i="2903"/>
  <c r="T7" i="2903"/>
  <c r="U7" i="2903" s="1"/>
  <c r="T23" i="2903"/>
  <c r="R23" i="2903"/>
  <c r="P23" i="2903"/>
  <c r="O14" i="2903"/>
  <c r="O13" i="2903"/>
  <c r="O12" i="2903"/>
  <c r="O11" i="2903"/>
  <c r="O10" i="2903"/>
  <c r="O9" i="2903"/>
  <c r="O8" i="2903"/>
  <c r="O7" i="2903"/>
  <c r="Q3" i="2903"/>
  <c r="G3" i="2903"/>
  <c r="U23" i="2903" s="1"/>
  <c r="U28" i="2902"/>
  <c r="T28" i="2902"/>
  <c r="S28" i="2902"/>
  <c r="R28" i="2902"/>
  <c r="Q28" i="2902"/>
  <c r="P28" i="2902"/>
  <c r="AT13" i="2902"/>
  <c r="AT11" i="2902"/>
  <c r="U24" i="2902" s="1"/>
  <c r="AT9" i="2902"/>
  <c r="AT7" i="2902"/>
  <c r="AV4" i="2902" s="1"/>
  <c r="AU9" i="2902" s="1"/>
  <c r="AV9" i="2902" s="1"/>
  <c r="AV3" i="2902"/>
  <c r="AS14" i="2902"/>
  <c r="AT14" i="2902" s="1"/>
  <c r="AU14" i="2902" s="1"/>
  <c r="AV14" i="2902" s="1"/>
  <c r="AS13" i="2902"/>
  <c r="AS12" i="2902"/>
  <c r="AT12" i="2902" s="1"/>
  <c r="AU12" i="2902" s="1"/>
  <c r="AV12" i="2902" s="1"/>
  <c r="AS11" i="2902"/>
  <c r="AS10" i="2902"/>
  <c r="AT10" i="2902" s="1"/>
  <c r="AS9" i="2902"/>
  <c r="AS8" i="2902"/>
  <c r="AT8" i="2902" s="1"/>
  <c r="AS7" i="2902"/>
  <c r="AO13" i="2902"/>
  <c r="AO11" i="2902"/>
  <c r="T24" i="2902" s="1"/>
  <c r="AO9" i="2902"/>
  <c r="AP9" i="2902" s="1"/>
  <c r="AQ9" i="2902" s="1"/>
  <c r="AO7" i="2902"/>
  <c r="AQ4" i="2902" s="1"/>
  <c r="AQ3" i="2902"/>
  <c r="AN14" i="2902"/>
  <c r="AO14" i="2902" s="1"/>
  <c r="AP14" i="2902" s="1"/>
  <c r="AQ14" i="2902" s="1"/>
  <c r="AN13" i="2902"/>
  <c r="AN12" i="2902"/>
  <c r="AO12" i="2902" s="1"/>
  <c r="AN11" i="2902"/>
  <c r="AN10" i="2902"/>
  <c r="AO10" i="2902" s="1"/>
  <c r="AN9" i="2902"/>
  <c r="AN8" i="2902"/>
  <c r="AO8" i="2902" s="1"/>
  <c r="AN7" i="2902"/>
  <c r="AJ14" i="2902"/>
  <c r="AJ12" i="2902"/>
  <c r="AJ10" i="2902"/>
  <c r="AJ8" i="2902"/>
  <c r="AL3" i="2902"/>
  <c r="AI14" i="2902"/>
  <c r="AI13" i="2902"/>
  <c r="AJ13" i="2902" s="1"/>
  <c r="AI12" i="2902"/>
  <c r="AI11" i="2902"/>
  <c r="AJ11" i="2902" s="1"/>
  <c r="S24" i="2902" s="1"/>
  <c r="AI10" i="2902"/>
  <c r="AI9" i="2902"/>
  <c r="AJ9" i="2902" s="1"/>
  <c r="AI8" i="2902"/>
  <c r="AI7" i="2902"/>
  <c r="AJ7" i="2902" s="1"/>
  <c r="AE14" i="2902"/>
  <c r="AE12" i="2902"/>
  <c r="AE10" i="2902"/>
  <c r="AE8" i="2902"/>
  <c r="AG3" i="2902"/>
  <c r="AD14" i="2902"/>
  <c r="AD13" i="2902"/>
  <c r="AE13" i="2902" s="1"/>
  <c r="AD12" i="2902"/>
  <c r="AD11" i="2902"/>
  <c r="AE11" i="2902" s="1"/>
  <c r="R24" i="2902" s="1"/>
  <c r="AD10" i="2902"/>
  <c r="AD9" i="2902"/>
  <c r="AE9" i="2902" s="1"/>
  <c r="AD8" i="2902"/>
  <c r="AD7" i="2902"/>
  <c r="AE7" i="2902" s="1"/>
  <c r="Z14" i="2902"/>
  <c r="Z12" i="2902"/>
  <c r="Z10" i="2902"/>
  <c r="Z8" i="2902"/>
  <c r="AB3" i="2902"/>
  <c r="Y14" i="2902"/>
  <c r="Y13" i="2902"/>
  <c r="Z13" i="2902" s="1"/>
  <c r="Y12" i="2902"/>
  <c r="Y11" i="2902"/>
  <c r="Z11" i="2902" s="1"/>
  <c r="Q24" i="2902" s="1"/>
  <c r="Y10" i="2902"/>
  <c r="Y9" i="2902"/>
  <c r="Z9" i="2902" s="1"/>
  <c r="Y8" i="2902"/>
  <c r="Y7" i="2902"/>
  <c r="Z7" i="2902" s="1"/>
  <c r="U14" i="2902"/>
  <c r="U12" i="2902"/>
  <c r="U10" i="2902"/>
  <c r="U8" i="2902"/>
  <c r="W3" i="2902"/>
  <c r="T14" i="2902"/>
  <c r="T13" i="2902"/>
  <c r="U13" i="2902" s="1"/>
  <c r="T12" i="2902"/>
  <c r="T11" i="2902"/>
  <c r="U11" i="2902" s="1"/>
  <c r="P24" i="2902" s="1"/>
  <c r="T10" i="2902"/>
  <c r="T9" i="2902"/>
  <c r="U9" i="2902" s="1"/>
  <c r="T8" i="2902"/>
  <c r="T7" i="2902"/>
  <c r="U7" i="2902" s="1"/>
  <c r="T23" i="2902"/>
  <c r="R23" i="2902"/>
  <c r="P23" i="2902"/>
  <c r="O14" i="2902"/>
  <c r="O13" i="2902"/>
  <c r="O12" i="2902"/>
  <c r="O11" i="2902"/>
  <c r="O10" i="2902"/>
  <c r="O9" i="2902"/>
  <c r="O8" i="2902"/>
  <c r="O7" i="2902"/>
  <c r="Q3" i="2902"/>
  <c r="G3" i="2902"/>
  <c r="U23" i="2902" s="1"/>
  <c r="U28" i="2901"/>
  <c r="T28" i="2901"/>
  <c r="S28" i="2901"/>
  <c r="R28" i="2901"/>
  <c r="Q28" i="2901"/>
  <c r="P28" i="2901"/>
  <c r="AT13" i="2901"/>
  <c r="AT11" i="2901"/>
  <c r="U24" i="2901" s="1"/>
  <c r="AT9" i="2901"/>
  <c r="AT7" i="2901"/>
  <c r="AV3" i="2901"/>
  <c r="AS14" i="2901"/>
  <c r="AT14" i="2901" s="1"/>
  <c r="AS13" i="2901"/>
  <c r="AS12" i="2901"/>
  <c r="AT12" i="2901" s="1"/>
  <c r="AS11" i="2901"/>
  <c r="AS10" i="2901"/>
  <c r="AT10" i="2901" s="1"/>
  <c r="AS9" i="2901"/>
  <c r="AS8" i="2901"/>
  <c r="AT8" i="2901" s="1"/>
  <c r="AS7" i="2901"/>
  <c r="AO13" i="2901"/>
  <c r="AO11" i="2901"/>
  <c r="T24" i="2901" s="1"/>
  <c r="AO9" i="2901"/>
  <c r="AO7" i="2901"/>
  <c r="AQ3" i="2901"/>
  <c r="AN14" i="2901"/>
  <c r="AO14" i="2901" s="1"/>
  <c r="AN13" i="2901"/>
  <c r="AN12" i="2901"/>
  <c r="AO12" i="2901" s="1"/>
  <c r="AN11" i="2901"/>
  <c r="AN10" i="2901"/>
  <c r="AO10" i="2901" s="1"/>
  <c r="AN9" i="2901"/>
  <c r="AN8" i="2901"/>
  <c r="AO8" i="2901" s="1"/>
  <c r="AN7" i="2901"/>
  <c r="AJ13" i="2901"/>
  <c r="AJ11" i="2901"/>
  <c r="S24" i="2901" s="1"/>
  <c r="AJ9" i="2901"/>
  <c r="AJ7" i="2901"/>
  <c r="AL4" i="2901" s="1"/>
  <c r="AK9" i="2901" s="1"/>
  <c r="AL9" i="2901" s="1"/>
  <c r="AL3" i="2901"/>
  <c r="AI14" i="2901"/>
  <c r="AJ14" i="2901" s="1"/>
  <c r="AI13" i="2901"/>
  <c r="AI12" i="2901"/>
  <c r="AJ12" i="2901" s="1"/>
  <c r="AI11" i="2901"/>
  <c r="AI10" i="2901"/>
  <c r="AJ10" i="2901" s="1"/>
  <c r="AI9" i="2901"/>
  <c r="AI8" i="2901"/>
  <c r="AJ8" i="2901" s="1"/>
  <c r="AI7" i="2901"/>
  <c r="AE13" i="2901"/>
  <c r="AE11" i="2901"/>
  <c r="R24" i="2901" s="1"/>
  <c r="AE9" i="2901"/>
  <c r="AE7" i="2901"/>
  <c r="AG4" i="2901" s="1"/>
  <c r="AG3" i="2901"/>
  <c r="AD14" i="2901"/>
  <c r="AE14" i="2901" s="1"/>
  <c r="AF14" i="2901" s="1"/>
  <c r="AG14" i="2901" s="1"/>
  <c r="AD13" i="2901"/>
  <c r="AD12" i="2901"/>
  <c r="AE12" i="2901" s="1"/>
  <c r="AD11" i="2901"/>
  <c r="AD10" i="2901"/>
  <c r="AE10" i="2901" s="1"/>
  <c r="AD9" i="2901"/>
  <c r="AD8" i="2901"/>
  <c r="AE8" i="2901" s="1"/>
  <c r="AD7" i="2901"/>
  <c r="Z13" i="2901"/>
  <c r="Z11" i="2901"/>
  <c r="Q24" i="2901" s="1"/>
  <c r="Z9" i="2901"/>
  <c r="Z7" i="2901"/>
  <c r="AB4" i="2901" s="1"/>
  <c r="AA9" i="2901" s="1"/>
  <c r="AB9" i="2901" s="1"/>
  <c r="AB3" i="2901"/>
  <c r="Y14" i="2901"/>
  <c r="Z14" i="2901" s="1"/>
  <c r="AA14" i="2901" s="1"/>
  <c r="AB14" i="2901" s="1"/>
  <c r="Y13" i="2901"/>
  <c r="Y12" i="2901"/>
  <c r="Z12" i="2901" s="1"/>
  <c r="AA12" i="2901" s="1"/>
  <c r="AB12" i="2901" s="1"/>
  <c r="Y11" i="2901"/>
  <c r="Y10" i="2901"/>
  <c r="Z10" i="2901" s="1"/>
  <c r="Y9" i="2901"/>
  <c r="Y8" i="2901"/>
  <c r="Z8" i="2901" s="1"/>
  <c r="Y7" i="2901"/>
  <c r="U13" i="2901"/>
  <c r="U11" i="2901"/>
  <c r="P24" i="2901" s="1"/>
  <c r="U9" i="2901"/>
  <c r="U7" i="2901"/>
  <c r="W4" i="2901" s="1"/>
  <c r="W3" i="2901"/>
  <c r="T14" i="2901"/>
  <c r="U14" i="2901" s="1"/>
  <c r="V14" i="2901" s="1"/>
  <c r="W14" i="2901" s="1"/>
  <c r="T13" i="2901"/>
  <c r="T12" i="2901"/>
  <c r="U12" i="2901" s="1"/>
  <c r="T11" i="2901"/>
  <c r="T10" i="2901"/>
  <c r="U10" i="2901" s="1"/>
  <c r="T9" i="2901"/>
  <c r="T8" i="2901"/>
  <c r="U8" i="2901" s="1"/>
  <c r="T7" i="2901"/>
  <c r="O14" i="2901"/>
  <c r="O13" i="2901"/>
  <c r="O12" i="2901"/>
  <c r="O11" i="2901"/>
  <c r="O10" i="2901"/>
  <c r="O9" i="2901"/>
  <c r="O8" i="2901"/>
  <c r="O7" i="2901"/>
  <c r="Q3" i="2901"/>
  <c r="G3" i="2901"/>
  <c r="U23" i="2901" s="1"/>
  <c r="U28" i="2900"/>
  <c r="T28" i="2900"/>
  <c r="S28" i="2900"/>
  <c r="R28" i="2900"/>
  <c r="Q28" i="2900"/>
  <c r="P28" i="2900"/>
  <c r="U24" i="2900"/>
  <c r="AT14" i="2900"/>
  <c r="AT12" i="2900"/>
  <c r="AT10" i="2900"/>
  <c r="AT8" i="2900"/>
  <c r="AV3" i="2900"/>
  <c r="AS14" i="2900"/>
  <c r="AS13" i="2900"/>
  <c r="AT13" i="2900" s="1"/>
  <c r="AS12" i="2900"/>
  <c r="AS11" i="2900"/>
  <c r="AT11" i="2900" s="1"/>
  <c r="AS10" i="2900"/>
  <c r="AS9" i="2900"/>
  <c r="AT9" i="2900" s="1"/>
  <c r="AS8" i="2900"/>
  <c r="AS7" i="2900"/>
  <c r="AT7" i="2900" s="1"/>
  <c r="T24" i="2900"/>
  <c r="AO14" i="2900"/>
  <c r="AO12" i="2900"/>
  <c r="AO10" i="2900"/>
  <c r="AO8" i="2900"/>
  <c r="AQ3" i="2900"/>
  <c r="AN14" i="2900"/>
  <c r="AN13" i="2900"/>
  <c r="AO13" i="2900" s="1"/>
  <c r="AN12" i="2900"/>
  <c r="AN11" i="2900"/>
  <c r="AO11" i="2900" s="1"/>
  <c r="AN10" i="2900"/>
  <c r="AN9" i="2900"/>
  <c r="AO9" i="2900" s="1"/>
  <c r="AN8" i="2900"/>
  <c r="AN7" i="2900"/>
  <c r="AO7" i="2900" s="1"/>
  <c r="S24" i="2900"/>
  <c r="AJ14" i="2900"/>
  <c r="AJ12" i="2900"/>
  <c r="AJ10" i="2900"/>
  <c r="AJ8" i="2900"/>
  <c r="AL3" i="2900"/>
  <c r="AI14" i="2900"/>
  <c r="AI13" i="2900"/>
  <c r="AJ13" i="2900" s="1"/>
  <c r="AI12" i="2900"/>
  <c r="AI11" i="2900"/>
  <c r="AJ11" i="2900" s="1"/>
  <c r="AI10" i="2900"/>
  <c r="AI9" i="2900"/>
  <c r="AJ9" i="2900" s="1"/>
  <c r="AI8" i="2900"/>
  <c r="AI7" i="2900"/>
  <c r="AJ7" i="2900" s="1"/>
  <c r="R24" i="2900"/>
  <c r="AE14" i="2900"/>
  <c r="AE12" i="2900"/>
  <c r="AE10" i="2900"/>
  <c r="AE8" i="2900"/>
  <c r="AG3" i="2900"/>
  <c r="AD14" i="2900"/>
  <c r="AD13" i="2900"/>
  <c r="AE13" i="2900" s="1"/>
  <c r="AD12" i="2900"/>
  <c r="AD11" i="2900"/>
  <c r="AE11" i="2900" s="1"/>
  <c r="AD10" i="2900"/>
  <c r="AD9" i="2900"/>
  <c r="AE9" i="2900" s="1"/>
  <c r="AD8" i="2900"/>
  <c r="AD7" i="2900"/>
  <c r="AE7" i="2900" s="1"/>
  <c r="Z14" i="2900"/>
  <c r="Z12" i="2900"/>
  <c r="Z10" i="2900"/>
  <c r="Z8" i="2900"/>
  <c r="AB3" i="2900"/>
  <c r="Y14" i="2900"/>
  <c r="Y13" i="2900"/>
  <c r="Z13" i="2900" s="1"/>
  <c r="Y12" i="2900"/>
  <c r="Y11" i="2900"/>
  <c r="Z11" i="2900" s="1"/>
  <c r="Q24" i="2900" s="1"/>
  <c r="Y10" i="2900"/>
  <c r="Y9" i="2900"/>
  <c r="Z9" i="2900" s="1"/>
  <c r="Y8" i="2900"/>
  <c r="Y7" i="2900"/>
  <c r="Z7" i="2900" s="1"/>
  <c r="U14" i="2900"/>
  <c r="U12" i="2900"/>
  <c r="U10" i="2900"/>
  <c r="U8" i="2900"/>
  <c r="W3" i="2900"/>
  <c r="T14" i="2900"/>
  <c r="T13" i="2900"/>
  <c r="U13" i="2900" s="1"/>
  <c r="T12" i="2900"/>
  <c r="T11" i="2900"/>
  <c r="U11" i="2900" s="1"/>
  <c r="P24" i="2900" s="1"/>
  <c r="T10" i="2900"/>
  <c r="T9" i="2900"/>
  <c r="U9" i="2900" s="1"/>
  <c r="T8" i="2900"/>
  <c r="T7" i="2900"/>
  <c r="U7" i="2900" s="1"/>
  <c r="O14" i="2900"/>
  <c r="O13" i="2900"/>
  <c r="O12" i="2900"/>
  <c r="O11" i="2900"/>
  <c r="O10" i="2900"/>
  <c r="O9" i="2900"/>
  <c r="O8" i="2900"/>
  <c r="O7" i="2900"/>
  <c r="Q3" i="2900"/>
  <c r="G3" i="2900"/>
  <c r="T23" i="2900" s="1"/>
  <c r="U28" i="2899"/>
  <c r="T28" i="2899"/>
  <c r="S28" i="2899"/>
  <c r="R28" i="2899"/>
  <c r="Q28" i="2899"/>
  <c r="P28" i="2899"/>
  <c r="AT13" i="2899"/>
  <c r="AT11" i="2899"/>
  <c r="U24" i="2899" s="1"/>
  <c r="AT9" i="2899"/>
  <c r="AT7" i="2899"/>
  <c r="AV3" i="2899"/>
  <c r="AS14" i="2899"/>
  <c r="AT14" i="2899" s="1"/>
  <c r="AS13" i="2899"/>
  <c r="AS12" i="2899"/>
  <c r="AT12" i="2899" s="1"/>
  <c r="AS11" i="2899"/>
  <c r="AS10" i="2899"/>
  <c r="AT10" i="2899" s="1"/>
  <c r="AS9" i="2899"/>
  <c r="AS8" i="2899"/>
  <c r="AT8" i="2899" s="1"/>
  <c r="AS7" i="2899"/>
  <c r="AO13" i="2899"/>
  <c r="AO11" i="2899"/>
  <c r="T24" i="2899" s="1"/>
  <c r="AO9" i="2899"/>
  <c r="AO7" i="2899"/>
  <c r="AQ3" i="2899"/>
  <c r="AN14" i="2899"/>
  <c r="AO14" i="2899" s="1"/>
  <c r="AN13" i="2899"/>
  <c r="AN12" i="2899"/>
  <c r="AO12" i="2899" s="1"/>
  <c r="AN11" i="2899"/>
  <c r="AN10" i="2899"/>
  <c r="AO10" i="2899" s="1"/>
  <c r="AN9" i="2899"/>
  <c r="AN8" i="2899"/>
  <c r="AO8" i="2899" s="1"/>
  <c r="AN7" i="2899"/>
  <c r="AJ13" i="2899"/>
  <c r="AJ11" i="2899"/>
  <c r="S24" i="2899" s="1"/>
  <c r="AJ9" i="2899"/>
  <c r="AJ7" i="2899"/>
  <c r="AL3" i="2899"/>
  <c r="AI14" i="2899"/>
  <c r="AJ14" i="2899" s="1"/>
  <c r="AI13" i="2899"/>
  <c r="AI12" i="2899"/>
  <c r="AJ12" i="2899" s="1"/>
  <c r="AI11" i="2899"/>
  <c r="AI10" i="2899"/>
  <c r="AJ10" i="2899" s="1"/>
  <c r="AI9" i="2899"/>
  <c r="AI8" i="2899"/>
  <c r="AJ8" i="2899" s="1"/>
  <c r="AI7" i="2899"/>
  <c r="AE13" i="2899"/>
  <c r="AE11" i="2899"/>
  <c r="R24" i="2899" s="1"/>
  <c r="AE9" i="2899"/>
  <c r="AE7" i="2899"/>
  <c r="AG3" i="2899"/>
  <c r="AD14" i="2899"/>
  <c r="AE14" i="2899" s="1"/>
  <c r="AD13" i="2899"/>
  <c r="AD12" i="2899"/>
  <c r="AE12" i="2899" s="1"/>
  <c r="AD11" i="2899"/>
  <c r="AD10" i="2899"/>
  <c r="AE10" i="2899" s="1"/>
  <c r="AD9" i="2899"/>
  <c r="AD8" i="2899"/>
  <c r="AE8" i="2899" s="1"/>
  <c r="AD7" i="2899"/>
  <c r="Z13" i="2899"/>
  <c r="Z11" i="2899"/>
  <c r="Q24" i="2899" s="1"/>
  <c r="Z9" i="2899"/>
  <c r="Z7" i="2899"/>
  <c r="AB3" i="2899"/>
  <c r="Y14" i="2899"/>
  <c r="Z14" i="2899" s="1"/>
  <c r="Y13" i="2899"/>
  <c r="Y12" i="2899"/>
  <c r="Z12" i="2899" s="1"/>
  <c r="Y11" i="2899"/>
  <c r="Y10" i="2899"/>
  <c r="Z10" i="2899" s="1"/>
  <c r="Y9" i="2899"/>
  <c r="Y8" i="2899"/>
  <c r="Z8" i="2899" s="1"/>
  <c r="Y7" i="2899"/>
  <c r="U13" i="2899"/>
  <c r="U11" i="2899"/>
  <c r="P24" i="2899" s="1"/>
  <c r="U9" i="2899"/>
  <c r="U7" i="2899"/>
  <c r="W3" i="2899"/>
  <c r="T14" i="2899"/>
  <c r="U14" i="2899" s="1"/>
  <c r="T13" i="2899"/>
  <c r="T12" i="2899"/>
  <c r="U12" i="2899" s="1"/>
  <c r="T11" i="2899"/>
  <c r="T10" i="2899"/>
  <c r="U10" i="2899" s="1"/>
  <c r="T9" i="2899"/>
  <c r="T8" i="2899"/>
  <c r="U8" i="2899" s="1"/>
  <c r="T7" i="2899"/>
  <c r="O14" i="2899"/>
  <c r="P14" i="2899" s="1"/>
  <c r="Q14" i="2899" s="1"/>
  <c r="O13" i="2899"/>
  <c r="O12" i="2899"/>
  <c r="P12" i="2899" s="1"/>
  <c r="Q12" i="2899" s="1"/>
  <c r="O11" i="2899"/>
  <c r="O10" i="2899"/>
  <c r="P10" i="2899" s="1"/>
  <c r="Q10" i="2899" s="1"/>
  <c r="O9" i="2899"/>
  <c r="O8" i="2899"/>
  <c r="P8" i="2899" s="1"/>
  <c r="Q8" i="2899" s="1"/>
  <c r="O7" i="2899"/>
  <c r="Q4" i="2899"/>
  <c r="P13" i="2899" s="1"/>
  <c r="Q13" i="2899" s="1"/>
  <c r="Q3" i="2899"/>
  <c r="G3" i="2899"/>
  <c r="U23" i="2899" s="1"/>
  <c r="U28" i="2898"/>
  <c r="T28" i="2898"/>
  <c r="S28" i="2898"/>
  <c r="R28" i="2898"/>
  <c r="Q28" i="2898"/>
  <c r="P28" i="2898"/>
  <c r="AT14" i="2898"/>
  <c r="AT12" i="2898"/>
  <c r="AT10" i="2898"/>
  <c r="AT8" i="2898"/>
  <c r="AV3" i="2898"/>
  <c r="AS14" i="2898"/>
  <c r="AS13" i="2898"/>
  <c r="AT13" i="2898" s="1"/>
  <c r="AS12" i="2898"/>
  <c r="AS11" i="2898"/>
  <c r="AT11" i="2898" s="1"/>
  <c r="U24" i="2898" s="1"/>
  <c r="AS10" i="2898"/>
  <c r="AS9" i="2898"/>
  <c r="AT9" i="2898" s="1"/>
  <c r="AS8" i="2898"/>
  <c r="AS7" i="2898"/>
  <c r="AT7" i="2898" s="1"/>
  <c r="AO14" i="2898"/>
  <c r="AO12" i="2898"/>
  <c r="AO10" i="2898"/>
  <c r="AO8" i="2898"/>
  <c r="AQ3" i="2898"/>
  <c r="AN14" i="2898"/>
  <c r="AN13" i="2898"/>
  <c r="AO13" i="2898" s="1"/>
  <c r="AN12" i="2898"/>
  <c r="AN11" i="2898"/>
  <c r="AO11" i="2898" s="1"/>
  <c r="T24" i="2898" s="1"/>
  <c r="AN10" i="2898"/>
  <c r="AN9" i="2898"/>
  <c r="AO9" i="2898" s="1"/>
  <c r="AN8" i="2898"/>
  <c r="AN7" i="2898"/>
  <c r="AO7" i="2898" s="1"/>
  <c r="AJ14" i="2898"/>
  <c r="AJ12" i="2898"/>
  <c r="AJ10" i="2898"/>
  <c r="AJ8" i="2898"/>
  <c r="AL3" i="2898"/>
  <c r="AI14" i="2898"/>
  <c r="AI13" i="2898"/>
  <c r="AJ13" i="2898" s="1"/>
  <c r="AI12" i="2898"/>
  <c r="AI11" i="2898"/>
  <c r="AJ11" i="2898" s="1"/>
  <c r="S24" i="2898" s="1"/>
  <c r="AI10" i="2898"/>
  <c r="AI9" i="2898"/>
  <c r="AJ9" i="2898" s="1"/>
  <c r="AI8" i="2898"/>
  <c r="AI7" i="2898"/>
  <c r="AJ7" i="2898" s="1"/>
  <c r="AE14" i="2898"/>
  <c r="AE12" i="2898"/>
  <c r="AE10" i="2898"/>
  <c r="AE8" i="2898"/>
  <c r="AG3" i="2898"/>
  <c r="AD14" i="2898"/>
  <c r="AD13" i="2898"/>
  <c r="AE13" i="2898" s="1"/>
  <c r="AD12" i="2898"/>
  <c r="AD11" i="2898"/>
  <c r="AE11" i="2898" s="1"/>
  <c r="R24" i="2898" s="1"/>
  <c r="AD10" i="2898"/>
  <c r="AD9" i="2898"/>
  <c r="AE9" i="2898" s="1"/>
  <c r="AD8" i="2898"/>
  <c r="AD7" i="2898"/>
  <c r="AE7" i="2898" s="1"/>
  <c r="Z14" i="2898"/>
  <c r="Z12" i="2898"/>
  <c r="Z10" i="2898"/>
  <c r="Z8" i="2898"/>
  <c r="AB3" i="2898"/>
  <c r="Y14" i="2898"/>
  <c r="Y13" i="2898"/>
  <c r="Z13" i="2898" s="1"/>
  <c r="Y12" i="2898"/>
  <c r="Y11" i="2898"/>
  <c r="Z11" i="2898" s="1"/>
  <c r="Q24" i="2898" s="1"/>
  <c r="Y10" i="2898"/>
  <c r="Y9" i="2898"/>
  <c r="Z9" i="2898" s="1"/>
  <c r="Y8" i="2898"/>
  <c r="Y7" i="2898"/>
  <c r="Z7" i="2898" s="1"/>
  <c r="U14" i="2898"/>
  <c r="U12" i="2898"/>
  <c r="U10" i="2898"/>
  <c r="U8" i="2898"/>
  <c r="W3" i="2898"/>
  <c r="T14" i="2898"/>
  <c r="T13" i="2898"/>
  <c r="U13" i="2898" s="1"/>
  <c r="T12" i="2898"/>
  <c r="T11" i="2898"/>
  <c r="U11" i="2898" s="1"/>
  <c r="P24" i="2898" s="1"/>
  <c r="T10" i="2898"/>
  <c r="T9" i="2898"/>
  <c r="U9" i="2898" s="1"/>
  <c r="T8" i="2898"/>
  <c r="T7" i="2898"/>
  <c r="U7" i="2898" s="1"/>
  <c r="T23" i="2898"/>
  <c r="R23" i="2898"/>
  <c r="P23" i="2898"/>
  <c r="O14" i="2898"/>
  <c r="O13" i="2898"/>
  <c r="O12" i="2898"/>
  <c r="O11" i="2898"/>
  <c r="O10" i="2898"/>
  <c r="O9" i="2898"/>
  <c r="O8" i="2898"/>
  <c r="O7" i="2898"/>
  <c r="Q3" i="2898"/>
  <c r="G3" i="2898"/>
  <c r="U23" i="2898" s="1"/>
  <c r="U28" i="2897"/>
  <c r="T28" i="2897"/>
  <c r="S28" i="2897"/>
  <c r="R28" i="2897"/>
  <c r="Q28" i="2897"/>
  <c r="P28" i="2897"/>
  <c r="AT13" i="2897"/>
  <c r="AT11" i="2897"/>
  <c r="U24" i="2897" s="1"/>
  <c r="AT9" i="2897"/>
  <c r="AT7" i="2897"/>
  <c r="AV3" i="2897"/>
  <c r="AS14" i="2897"/>
  <c r="AT14" i="2897" s="1"/>
  <c r="AS13" i="2897"/>
  <c r="AS12" i="2897"/>
  <c r="AT12" i="2897" s="1"/>
  <c r="AS11" i="2897"/>
  <c r="AS10" i="2897"/>
  <c r="AT10" i="2897" s="1"/>
  <c r="AS9" i="2897"/>
  <c r="AS8" i="2897"/>
  <c r="AT8" i="2897" s="1"/>
  <c r="AS7" i="2897"/>
  <c r="AO13" i="2897"/>
  <c r="AO11" i="2897"/>
  <c r="T24" i="2897" s="1"/>
  <c r="AO9" i="2897"/>
  <c r="AO7" i="2897"/>
  <c r="AQ3" i="2897"/>
  <c r="AN14" i="2897"/>
  <c r="AO14" i="2897" s="1"/>
  <c r="AN13" i="2897"/>
  <c r="AN12" i="2897"/>
  <c r="AO12" i="2897" s="1"/>
  <c r="AN11" i="2897"/>
  <c r="AN10" i="2897"/>
  <c r="AO10" i="2897" s="1"/>
  <c r="AN9" i="2897"/>
  <c r="AN8" i="2897"/>
  <c r="AO8" i="2897" s="1"/>
  <c r="AN7" i="2897"/>
  <c r="AJ13" i="2897"/>
  <c r="AJ11" i="2897"/>
  <c r="S24" i="2897" s="1"/>
  <c r="AJ9" i="2897"/>
  <c r="AJ7" i="2897"/>
  <c r="AL3" i="2897"/>
  <c r="AI14" i="2897"/>
  <c r="AJ14" i="2897" s="1"/>
  <c r="AI13" i="2897"/>
  <c r="AI12" i="2897"/>
  <c r="AJ12" i="2897" s="1"/>
  <c r="AI11" i="2897"/>
  <c r="AI10" i="2897"/>
  <c r="AJ10" i="2897" s="1"/>
  <c r="AI9" i="2897"/>
  <c r="AI8" i="2897"/>
  <c r="AJ8" i="2897" s="1"/>
  <c r="AI7" i="2897"/>
  <c r="AE13" i="2897"/>
  <c r="AE11" i="2897"/>
  <c r="R24" i="2897" s="1"/>
  <c r="AE9" i="2897"/>
  <c r="AE7" i="2897"/>
  <c r="AG3" i="2897"/>
  <c r="AD14" i="2897"/>
  <c r="AE14" i="2897" s="1"/>
  <c r="AD13" i="2897"/>
  <c r="AD12" i="2897"/>
  <c r="AE12" i="2897" s="1"/>
  <c r="AD11" i="2897"/>
  <c r="AD10" i="2897"/>
  <c r="AE10" i="2897" s="1"/>
  <c r="AD9" i="2897"/>
  <c r="AD8" i="2897"/>
  <c r="AE8" i="2897" s="1"/>
  <c r="AD7" i="2897"/>
  <c r="Z13" i="2897"/>
  <c r="Z11" i="2897"/>
  <c r="Q24" i="2897" s="1"/>
  <c r="Z9" i="2897"/>
  <c r="Z7" i="2897"/>
  <c r="AB3" i="2897"/>
  <c r="Y14" i="2897"/>
  <c r="Z14" i="2897" s="1"/>
  <c r="Y13" i="2897"/>
  <c r="Y12" i="2897"/>
  <c r="Z12" i="2897" s="1"/>
  <c r="Y11" i="2897"/>
  <c r="Y10" i="2897"/>
  <c r="Z10" i="2897" s="1"/>
  <c r="Y9" i="2897"/>
  <c r="Y8" i="2897"/>
  <c r="Z8" i="2897" s="1"/>
  <c r="Y7" i="2897"/>
  <c r="U13" i="2897"/>
  <c r="U11" i="2897"/>
  <c r="P24" i="2897" s="1"/>
  <c r="U9" i="2897"/>
  <c r="U7" i="2897"/>
  <c r="W3" i="2897"/>
  <c r="T14" i="2897"/>
  <c r="U14" i="2897" s="1"/>
  <c r="T13" i="2897"/>
  <c r="T12" i="2897"/>
  <c r="U12" i="2897" s="1"/>
  <c r="T11" i="2897"/>
  <c r="T10" i="2897"/>
  <c r="U10" i="2897" s="1"/>
  <c r="T9" i="2897"/>
  <c r="T8" i="2897"/>
  <c r="U8" i="2897" s="1"/>
  <c r="T7" i="2897"/>
  <c r="O14" i="2897"/>
  <c r="P14" i="2897" s="1"/>
  <c r="Q14" i="2897" s="1"/>
  <c r="O13" i="2897"/>
  <c r="O12" i="2897"/>
  <c r="P12" i="2897" s="1"/>
  <c r="Q12" i="2897" s="1"/>
  <c r="O11" i="2897"/>
  <c r="O10" i="2897"/>
  <c r="P10" i="2897" s="1"/>
  <c r="Q10" i="2897" s="1"/>
  <c r="O9" i="2897"/>
  <c r="O8" i="2897"/>
  <c r="P8" i="2897" s="1"/>
  <c r="Q8" i="2897" s="1"/>
  <c r="O7" i="2897"/>
  <c r="Q4" i="2897"/>
  <c r="P13" i="2897" s="1"/>
  <c r="Q13" i="2897" s="1"/>
  <c r="Q3" i="2897"/>
  <c r="G3" i="2897"/>
  <c r="U23" i="2897" s="1"/>
  <c r="U28" i="2896"/>
  <c r="T28" i="2896"/>
  <c r="S28" i="2896"/>
  <c r="R28" i="2896"/>
  <c r="Q28" i="2896"/>
  <c r="P28" i="2896"/>
  <c r="AT14" i="2896"/>
  <c r="AT12" i="2896"/>
  <c r="AT10" i="2896"/>
  <c r="AT8" i="2896"/>
  <c r="AV3" i="2896"/>
  <c r="AS14" i="2896"/>
  <c r="AS13" i="2896"/>
  <c r="AT13" i="2896" s="1"/>
  <c r="AS12" i="2896"/>
  <c r="AS11" i="2896"/>
  <c r="AT11" i="2896" s="1"/>
  <c r="U24" i="2896" s="1"/>
  <c r="AS10" i="2896"/>
  <c r="AS9" i="2896"/>
  <c r="AT9" i="2896" s="1"/>
  <c r="AS8" i="2896"/>
  <c r="AS7" i="2896"/>
  <c r="AT7" i="2896" s="1"/>
  <c r="AO14" i="2896"/>
  <c r="AO12" i="2896"/>
  <c r="AO10" i="2896"/>
  <c r="AO8" i="2896"/>
  <c r="AQ3" i="2896"/>
  <c r="AN14" i="2896"/>
  <c r="AN13" i="2896"/>
  <c r="AO13" i="2896" s="1"/>
  <c r="AN12" i="2896"/>
  <c r="AN11" i="2896"/>
  <c r="AO11" i="2896" s="1"/>
  <c r="T24" i="2896" s="1"/>
  <c r="AN10" i="2896"/>
  <c r="AN9" i="2896"/>
  <c r="AO9" i="2896" s="1"/>
  <c r="AN8" i="2896"/>
  <c r="AN7" i="2896"/>
  <c r="AO7" i="2896" s="1"/>
  <c r="AJ14" i="2896"/>
  <c r="AJ12" i="2896"/>
  <c r="AJ10" i="2896"/>
  <c r="AJ8" i="2896"/>
  <c r="AL3" i="2896"/>
  <c r="AI14" i="2896"/>
  <c r="AI13" i="2896"/>
  <c r="AJ13" i="2896" s="1"/>
  <c r="AI12" i="2896"/>
  <c r="AI11" i="2896"/>
  <c r="AJ11" i="2896" s="1"/>
  <c r="S24" i="2896" s="1"/>
  <c r="AI10" i="2896"/>
  <c r="AI9" i="2896"/>
  <c r="AJ9" i="2896" s="1"/>
  <c r="AI8" i="2896"/>
  <c r="AI7" i="2896"/>
  <c r="AJ7" i="2896" s="1"/>
  <c r="AE14" i="2896"/>
  <c r="AE12" i="2896"/>
  <c r="AE10" i="2896"/>
  <c r="AE8" i="2896"/>
  <c r="AG3" i="2896"/>
  <c r="AD14" i="2896"/>
  <c r="AD13" i="2896"/>
  <c r="AE13" i="2896" s="1"/>
  <c r="AD12" i="2896"/>
  <c r="AD11" i="2896"/>
  <c r="AE11" i="2896" s="1"/>
  <c r="R24" i="2896" s="1"/>
  <c r="AD10" i="2896"/>
  <c r="AD9" i="2896"/>
  <c r="AE9" i="2896" s="1"/>
  <c r="AD8" i="2896"/>
  <c r="AD7" i="2896"/>
  <c r="AE7" i="2896" s="1"/>
  <c r="Z14" i="2896"/>
  <c r="Z12" i="2896"/>
  <c r="Z10" i="2896"/>
  <c r="Z8" i="2896"/>
  <c r="AB3" i="2896"/>
  <c r="Y14" i="2896"/>
  <c r="Y13" i="2896"/>
  <c r="Z13" i="2896" s="1"/>
  <c r="Y12" i="2896"/>
  <c r="Y11" i="2896"/>
  <c r="Z11" i="2896" s="1"/>
  <c r="Q24" i="2896" s="1"/>
  <c r="Y10" i="2896"/>
  <c r="Y9" i="2896"/>
  <c r="Z9" i="2896" s="1"/>
  <c r="Y8" i="2896"/>
  <c r="Y7" i="2896"/>
  <c r="Z7" i="2896" s="1"/>
  <c r="U14" i="2896"/>
  <c r="U12" i="2896"/>
  <c r="U10" i="2896"/>
  <c r="U8" i="2896"/>
  <c r="W3" i="2896"/>
  <c r="T14" i="2896"/>
  <c r="T13" i="2896"/>
  <c r="U13" i="2896" s="1"/>
  <c r="T12" i="2896"/>
  <c r="T11" i="2896"/>
  <c r="U11" i="2896" s="1"/>
  <c r="P24" i="2896" s="1"/>
  <c r="T10" i="2896"/>
  <c r="T9" i="2896"/>
  <c r="U9" i="2896" s="1"/>
  <c r="T8" i="2896"/>
  <c r="T7" i="2896"/>
  <c r="U7" i="2896" s="1"/>
  <c r="T23" i="2896"/>
  <c r="R23" i="2896"/>
  <c r="P23" i="2896"/>
  <c r="O14" i="2896"/>
  <c r="O13" i="2896"/>
  <c r="O12" i="2896"/>
  <c r="O11" i="2896"/>
  <c r="O10" i="2896"/>
  <c r="O9" i="2896"/>
  <c r="O8" i="2896"/>
  <c r="O7" i="2896"/>
  <c r="Q3" i="2896"/>
  <c r="G3" i="2896"/>
  <c r="U23" i="2896" s="1"/>
  <c r="U28" i="2895"/>
  <c r="T28" i="2895"/>
  <c r="S28" i="2895"/>
  <c r="R28" i="2895"/>
  <c r="Q28" i="2895"/>
  <c r="P28" i="2895"/>
  <c r="AT13" i="2895"/>
  <c r="AT11" i="2895"/>
  <c r="U24" i="2895" s="1"/>
  <c r="AT9" i="2895"/>
  <c r="AT7" i="2895"/>
  <c r="AV3" i="2895"/>
  <c r="AS14" i="2895"/>
  <c r="AT14" i="2895" s="1"/>
  <c r="AS13" i="2895"/>
  <c r="AS12" i="2895"/>
  <c r="AT12" i="2895" s="1"/>
  <c r="AS11" i="2895"/>
  <c r="AS10" i="2895"/>
  <c r="AT10" i="2895" s="1"/>
  <c r="AS9" i="2895"/>
  <c r="AS8" i="2895"/>
  <c r="AT8" i="2895" s="1"/>
  <c r="AS7" i="2895"/>
  <c r="AO13" i="2895"/>
  <c r="AO11" i="2895"/>
  <c r="T24" i="2895" s="1"/>
  <c r="AO9" i="2895"/>
  <c r="AO7" i="2895"/>
  <c r="AQ4" i="2895" s="1"/>
  <c r="AQ3" i="2895"/>
  <c r="AN14" i="2895"/>
  <c r="AO14" i="2895" s="1"/>
  <c r="AP14" i="2895" s="1"/>
  <c r="AQ14" i="2895" s="1"/>
  <c r="AN13" i="2895"/>
  <c r="AN12" i="2895"/>
  <c r="AO12" i="2895" s="1"/>
  <c r="AN11" i="2895"/>
  <c r="AN10" i="2895"/>
  <c r="AO10" i="2895" s="1"/>
  <c r="AN9" i="2895"/>
  <c r="AN8" i="2895"/>
  <c r="AO8" i="2895" s="1"/>
  <c r="AN7" i="2895"/>
  <c r="AJ13" i="2895"/>
  <c r="AJ11" i="2895"/>
  <c r="S24" i="2895" s="1"/>
  <c r="AJ9" i="2895"/>
  <c r="AJ7" i="2895"/>
  <c r="AL3" i="2895"/>
  <c r="AI14" i="2895"/>
  <c r="AJ14" i="2895" s="1"/>
  <c r="AI13" i="2895"/>
  <c r="AI12" i="2895"/>
  <c r="AJ12" i="2895" s="1"/>
  <c r="AI11" i="2895"/>
  <c r="AI10" i="2895"/>
  <c r="AJ10" i="2895" s="1"/>
  <c r="AI9" i="2895"/>
  <c r="AI8" i="2895"/>
  <c r="AJ8" i="2895" s="1"/>
  <c r="AI7" i="2895"/>
  <c r="AE13" i="2895"/>
  <c r="AE11" i="2895"/>
  <c r="R24" i="2895" s="1"/>
  <c r="AE9" i="2895"/>
  <c r="AE7" i="2895"/>
  <c r="AG4" i="2895" s="1"/>
  <c r="AG3" i="2895"/>
  <c r="AD14" i="2895"/>
  <c r="AE14" i="2895" s="1"/>
  <c r="AF14" i="2895" s="1"/>
  <c r="AG14" i="2895" s="1"/>
  <c r="AD13" i="2895"/>
  <c r="AD12" i="2895"/>
  <c r="AE12" i="2895" s="1"/>
  <c r="AD11" i="2895"/>
  <c r="AD10" i="2895"/>
  <c r="AE10" i="2895" s="1"/>
  <c r="AD9" i="2895"/>
  <c r="AD8" i="2895"/>
  <c r="AE8" i="2895" s="1"/>
  <c r="AD7" i="2895"/>
  <c r="Z13" i="2895"/>
  <c r="Z11" i="2895"/>
  <c r="Q24" i="2895" s="1"/>
  <c r="Z9" i="2895"/>
  <c r="Z7" i="2895"/>
  <c r="AB3" i="2895"/>
  <c r="Y14" i="2895"/>
  <c r="Z14" i="2895" s="1"/>
  <c r="Y13" i="2895"/>
  <c r="Y12" i="2895"/>
  <c r="Z12" i="2895" s="1"/>
  <c r="Y11" i="2895"/>
  <c r="Y10" i="2895"/>
  <c r="Z10" i="2895" s="1"/>
  <c r="Y9" i="2895"/>
  <c r="Y8" i="2895"/>
  <c r="Z8" i="2895" s="1"/>
  <c r="Y7" i="2895"/>
  <c r="U13" i="2895"/>
  <c r="U11" i="2895"/>
  <c r="P24" i="2895" s="1"/>
  <c r="U9" i="2895"/>
  <c r="U7" i="2895"/>
  <c r="W4" i="2895" s="1"/>
  <c r="V7" i="2895" s="1"/>
  <c r="W3" i="2895"/>
  <c r="T14" i="2895"/>
  <c r="U14" i="2895" s="1"/>
  <c r="V14" i="2895" s="1"/>
  <c r="W14" i="2895" s="1"/>
  <c r="T13" i="2895"/>
  <c r="T12" i="2895"/>
  <c r="U12" i="2895" s="1"/>
  <c r="V12" i="2895" s="1"/>
  <c r="W12" i="2895" s="1"/>
  <c r="T11" i="2895"/>
  <c r="T10" i="2895"/>
  <c r="U10" i="2895" s="1"/>
  <c r="T9" i="2895"/>
  <c r="T8" i="2895"/>
  <c r="U8" i="2895" s="1"/>
  <c r="T7" i="2895"/>
  <c r="U23" i="2895"/>
  <c r="Q23" i="2895"/>
  <c r="O14" i="2895"/>
  <c r="O13" i="2895"/>
  <c r="O12" i="2895"/>
  <c r="O11" i="2895"/>
  <c r="O10" i="2895"/>
  <c r="O9" i="2895"/>
  <c r="O8" i="2895"/>
  <c r="Q4" i="2895" s="1"/>
  <c r="O7" i="2895"/>
  <c r="Q3" i="2895"/>
  <c r="G3" i="2895"/>
  <c r="U28" i="2894"/>
  <c r="T28" i="2894"/>
  <c r="S28" i="2894"/>
  <c r="R28" i="2894"/>
  <c r="Q28" i="2894"/>
  <c r="P28" i="2894"/>
  <c r="U24" i="2894"/>
  <c r="AT14" i="2894"/>
  <c r="AT12" i="2894"/>
  <c r="AT10" i="2894"/>
  <c r="AT8" i="2894"/>
  <c r="AV3" i="2894"/>
  <c r="AS14" i="2894"/>
  <c r="AS13" i="2894"/>
  <c r="AT13" i="2894" s="1"/>
  <c r="AS12" i="2894"/>
  <c r="AS11" i="2894"/>
  <c r="AT11" i="2894" s="1"/>
  <c r="AS10" i="2894"/>
  <c r="AS9" i="2894"/>
  <c r="AT9" i="2894" s="1"/>
  <c r="AS8" i="2894"/>
  <c r="AS7" i="2894"/>
  <c r="AT7" i="2894" s="1"/>
  <c r="T24" i="2894"/>
  <c r="AO14" i="2894"/>
  <c r="AO12" i="2894"/>
  <c r="AO10" i="2894"/>
  <c r="AO8" i="2894"/>
  <c r="AQ3" i="2894"/>
  <c r="AN14" i="2894"/>
  <c r="AN13" i="2894"/>
  <c r="AO13" i="2894" s="1"/>
  <c r="AN12" i="2894"/>
  <c r="AN11" i="2894"/>
  <c r="AO11" i="2894" s="1"/>
  <c r="AN10" i="2894"/>
  <c r="AN9" i="2894"/>
  <c r="AO9" i="2894" s="1"/>
  <c r="AN8" i="2894"/>
  <c r="AN7" i="2894"/>
  <c r="AO7" i="2894" s="1"/>
  <c r="S24" i="2894"/>
  <c r="AJ14" i="2894"/>
  <c r="AJ12" i="2894"/>
  <c r="AJ10" i="2894"/>
  <c r="AJ8" i="2894"/>
  <c r="AL3" i="2894"/>
  <c r="AI14" i="2894"/>
  <c r="AI13" i="2894"/>
  <c r="AJ13" i="2894" s="1"/>
  <c r="AI12" i="2894"/>
  <c r="AI11" i="2894"/>
  <c r="AJ11" i="2894" s="1"/>
  <c r="AI10" i="2894"/>
  <c r="AI9" i="2894"/>
  <c r="AJ9" i="2894" s="1"/>
  <c r="AI8" i="2894"/>
  <c r="AI7" i="2894"/>
  <c r="AJ7" i="2894" s="1"/>
  <c r="R24" i="2894"/>
  <c r="AE14" i="2894"/>
  <c r="AE12" i="2894"/>
  <c r="AE10" i="2894"/>
  <c r="AE8" i="2894"/>
  <c r="AG3" i="2894"/>
  <c r="AD14" i="2894"/>
  <c r="AD13" i="2894"/>
  <c r="AE13" i="2894" s="1"/>
  <c r="AD12" i="2894"/>
  <c r="AD11" i="2894"/>
  <c r="AE11" i="2894" s="1"/>
  <c r="AD10" i="2894"/>
  <c r="AD9" i="2894"/>
  <c r="AE9" i="2894" s="1"/>
  <c r="AD8" i="2894"/>
  <c r="AD7" i="2894"/>
  <c r="AE7" i="2894" s="1"/>
  <c r="Q24" i="2894"/>
  <c r="Z14" i="2894"/>
  <c r="Z12" i="2894"/>
  <c r="Z10" i="2894"/>
  <c r="Z8" i="2894"/>
  <c r="AB3" i="2894"/>
  <c r="Y14" i="2894"/>
  <c r="Y13" i="2894"/>
  <c r="Z13" i="2894" s="1"/>
  <c r="Y12" i="2894"/>
  <c r="Y11" i="2894"/>
  <c r="Z11" i="2894" s="1"/>
  <c r="Y10" i="2894"/>
  <c r="Y9" i="2894"/>
  <c r="Z9" i="2894" s="1"/>
  <c r="Y8" i="2894"/>
  <c r="Y7" i="2894"/>
  <c r="Z7" i="2894" s="1"/>
  <c r="P24" i="2894"/>
  <c r="U14" i="2894"/>
  <c r="U12" i="2894"/>
  <c r="U10" i="2894"/>
  <c r="U8" i="2894"/>
  <c r="W3" i="2894"/>
  <c r="T14" i="2894"/>
  <c r="T13" i="2894"/>
  <c r="U13" i="2894" s="1"/>
  <c r="T12" i="2894"/>
  <c r="T11" i="2894"/>
  <c r="U11" i="2894" s="1"/>
  <c r="T10" i="2894"/>
  <c r="T9" i="2894"/>
  <c r="U9" i="2894" s="1"/>
  <c r="T8" i="2894"/>
  <c r="T7" i="2894"/>
  <c r="U7" i="2894" s="1"/>
  <c r="T23" i="2894"/>
  <c r="R23" i="2894"/>
  <c r="P23" i="2894"/>
  <c r="O14" i="2894"/>
  <c r="O13" i="2894"/>
  <c r="O12" i="2894"/>
  <c r="O11" i="2894"/>
  <c r="O10" i="2894"/>
  <c r="O9" i="2894"/>
  <c r="O8" i="2894"/>
  <c r="O7" i="2894"/>
  <c r="Q3" i="2894"/>
  <c r="G3" i="2894"/>
  <c r="U23" i="2894" s="1"/>
  <c r="U28" i="2893"/>
  <c r="T28" i="2893"/>
  <c r="S28" i="2893"/>
  <c r="R28" i="2893"/>
  <c r="Q28" i="2893"/>
  <c r="P28" i="2893"/>
  <c r="AT13" i="2893"/>
  <c r="AT11" i="2893"/>
  <c r="U24" i="2893" s="1"/>
  <c r="AT9" i="2893"/>
  <c r="AT7" i="2893"/>
  <c r="AV3" i="2893"/>
  <c r="AS14" i="2893"/>
  <c r="AT14" i="2893" s="1"/>
  <c r="AS13" i="2893"/>
  <c r="AS12" i="2893"/>
  <c r="AT12" i="2893" s="1"/>
  <c r="AS11" i="2893"/>
  <c r="AS10" i="2893"/>
  <c r="AT10" i="2893" s="1"/>
  <c r="AS9" i="2893"/>
  <c r="AS8" i="2893"/>
  <c r="AT8" i="2893" s="1"/>
  <c r="AS7" i="2893"/>
  <c r="AO13" i="2893"/>
  <c r="AO11" i="2893"/>
  <c r="T24" i="2893" s="1"/>
  <c r="AO9" i="2893"/>
  <c r="AO7" i="2893"/>
  <c r="AQ3" i="2893"/>
  <c r="AN14" i="2893"/>
  <c r="AO14" i="2893" s="1"/>
  <c r="AN13" i="2893"/>
  <c r="AN12" i="2893"/>
  <c r="AO12" i="2893" s="1"/>
  <c r="AN11" i="2893"/>
  <c r="AN10" i="2893"/>
  <c r="AO10" i="2893" s="1"/>
  <c r="AN9" i="2893"/>
  <c r="AN8" i="2893"/>
  <c r="AO8" i="2893" s="1"/>
  <c r="AN7" i="2893"/>
  <c r="AJ13" i="2893"/>
  <c r="AJ11" i="2893"/>
  <c r="S24" i="2893" s="1"/>
  <c r="AJ9" i="2893"/>
  <c r="AJ7" i="2893"/>
  <c r="AL3" i="2893"/>
  <c r="AI14" i="2893"/>
  <c r="AJ14" i="2893" s="1"/>
  <c r="AI13" i="2893"/>
  <c r="AI12" i="2893"/>
  <c r="AJ12" i="2893" s="1"/>
  <c r="AI11" i="2893"/>
  <c r="AI10" i="2893"/>
  <c r="AJ10" i="2893" s="1"/>
  <c r="AI9" i="2893"/>
  <c r="AI8" i="2893"/>
  <c r="AJ8" i="2893" s="1"/>
  <c r="AI7" i="2893"/>
  <c r="AE13" i="2893"/>
  <c r="AE11" i="2893"/>
  <c r="R24" i="2893" s="1"/>
  <c r="AE9" i="2893"/>
  <c r="AE7" i="2893"/>
  <c r="AG3" i="2893"/>
  <c r="AD14" i="2893"/>
  <c r="AE14" i="2893" s="1"/>
  <c r="AD13" i="2893"/>
  <c r="AD12" i="2893"/>
  <c r="AE12" i="2893" s="1"/>
  <c r="AD11" i="2893"/>
  <c r="AD10" i="2893"/>
  <c r="AE10" i="2893" s="1"/>
  <c r="AD9" i="2893"/>
  <c r="AD8" i="2893"/>
  <c r="AE8" i="2893" s="1"/>
  <c r="AD7" i="2893"/>
  <c r="Z13" i="2893"/>
  <c r="Z11" i="2893"/>
  <c r="Q24" i="2893" s="1"/>
  <c r="Z9" i="2893"/>
  <c r="Z7" i="2893"/>
  <c r="AB3" i="2893"/>
  <c r="Y14" i="2893"/>
  <c r="Z14" i="2893" s="1"/>
  <c r="Y13" i="2893"/>
  <c r="Y12" i="2893"/>
  <c r="Z12" i="2893" s="1"/>
  <c r="Y11" i="2893"/>
  <c r="Y10" i="2893"/>
  <c r="Z10" i="2893" s="1"/>
  <c r="Y9" i="2893"/>
  <c r="Y8" i="2893"/>
  <c r="Z8" i="2893" s="1"/>
  <c r="Y7" i="2893"/>
  <c r="U13" i="2893"/>
  <c r="U11" i="2893"/>
  <c r="P24" i="2893" s="1"/>
  <c r="U9" i="2893"/>
  <c r="U7" i="2893"/>
  <c r="W3" i="2893"/>
  <c r="T14" i="2893"/>
  <c r="U14" i="2893" s="1"/>
  <c r="T13" i="2893"/>
  <c r="T12" i="2893"/>
  <c r="U12" i="2893" s="1"/>
  <c r="T11" i="2893"/>
  <c r="T10" i="2893"/>
  <c r="U10" i="2893" s="1"/>
  <c r="T9" i="2893"/>
  <c r="T8" i="2893"/>
  <c r="U8" i="2893" s="1"/>
  <c r="T7" i="2893"/>
  <c r="O14" i="2893"/>
  <c r="P14" i="2893" s="1"/>
  <c r="Q14" i="2893" s="1"/>
  <c r="O13" i="2893"/>
  <c r="O12" i="2893"/>
  <c r="P12" i="2893" s="1"/>
  <c r="Q12" i="2893" s="1"/>
  <c r="O11" i="2893"/>
  <c r="O10" i="2893"/>
  <c r="P10" i="2893" s="1"/>
  <c r="Q10" i="2893" s="1"/>
  <c r="O9" i="2893"/>
  <c r="O8" i="2893"/>
  <c r="P8" i="2893" s="1"/>
  <c r="Q8" i="2893" s="1"/>
  <c r="O7" i="2893"/>
  <c r="Q4" i="2893"/>
  <c r="P13" i="2893" s="1"/>
  <c r="Q13" i="2893" s="1"/>
  <c r="Q3" i="2893"/>
  <c r="G3" i="2893"/>
  <c r="U23" i="2893" s="1"/>
  <c r="U28" i="2892"/>
  <c r="T28" i="2892"/>
  <c r="S28" i="2892"/>
  <c r="R28" i="2892"/>
  <c r="Q28" i="2892"/>
  <c r="P28" i="2892"/>
  <c r="AT14" i="2892"/>
  <c r="AT12" i="2892"/>
  <c r="AT10" i="2892"/>
  <c r="AT8" i="2892"/>
  <c r="AV3" i="2892"/>
  <c r="AS14" i="2892"/>
  <c r="AS13" i="2892"/>
  <c r="AT13" i="2892" s="1"/>
  <c r="AS12" i="2892"/>
  <c r="AS11" i="2892"/>
  <c r="AT11" i="2892" s="1"/>
  <c r="U24" i="2892" s="1"/>
  <c r="AS10" i="2892"/>
  <c r="AS9" i="2892"/>
  <c r="AT9" i="2892" s="1"/>
  <c r="AS8" i="2892"/>
  <c r="AS7" i="2892"/>
  <c r="AT7" i="2892" s="1"/>
  <c r="AO14" i="2892"/>
  <c r="AO12" i="2892"/>
  <c r="AO10" i="2892"/>
  <c r="AO8" i="2892"/>
  <c r="AQ3" i="2892"/>
  <c r="AN14" i="2892"/>
  <c r="AN13" i="2892"/>
  <c r="AO13" i="2892" s="1"/>
  <c r="AN12" i="2892"/>
  <c r="AN11" i="2892"/>
  <c r="AO11" i="2892" s="1"/>
  <c r="T24" i="2892" s="1"/>
  <c r="AN10" i="2892"/>
  <c r="AN9" i="2892"/>
  <c r="AO9" i="2892" s="1"/>
  <c r="AN8" i="2892"/>
  <c r="AN7" i="2892"/>
  <c r="AO7" i="2892" s="1"/>
  <c r="AJ14" i="2892"/>
  <c r="AJ12" i="2892"/>
  <c r="AJ10" i="2892"/>
  <c r="AJ8" i="2892"/>
  <c r="AL3" i="2892"/>
  <c r="AI14" i="2892"/>
  <c r="AI13" i="2892"/>
  <c r="AJ13" i="2892" s="1"/>
  <c r="AI12" i="2892"/>
  <c r="AI11" i="2892"/>
  <c r="AJ11" i="2892" s="1"/>
  <c r="S24" i="2892" s="1"/>
  <c r="AI10" i="2892"/>
  <c r="AI9" i="2892"/>
  <c r="AJ9" i="2892" s="1"/>
  <c r="AI8" i="2892"/>
  <c r="AI7" i="2892"/>
  <c r="AJ7" i="2892" s="1"/>
  <c r="AE14" i="2892"/>
  <c r="AE12" i="2892"/>
  <c r="AE10" i="2892"/>
  <c r="AE8" i="2892"/>
  <c r="AG3" i="2892"/>
  <c r="AD14" i="2892"/>
  <c r="AD13" i="2892"/>
  <c r="AE13" i="2892" s="1"/>
  <c r="AD12" i="2892"/>
  <c r="AD11" i="2892"/>
  <c r="AE11" i="2892" s="1"/>
  <c r="R24" i="2892" s="1"/>
  <c r="AD10" i="2892"/>
  <c r="AD9" i="2892"/>
  <c r="AE9" i="2892" s="1"/>
  <c r="AD8" i="2892"/>
  <c r="AD7" i="2892"/>
  <c r="AE7" i="2892" s="1"/>
  <c r="Z14" i="2892"/>
  <c r="Z12" i="2892"/>
  <c r="Z10" i="2892"/>
  <c r="Z8" i="2892"/>
  <c r="AB3" i="2892"/>
  <c r="Y14" i="2892"/>
  <c r="Y13" i="2892"/>
  <c r="Z13" i="2892" s="1"/>
  <c r="Y12" i="2892"/>
  <c r="Y11" i="2892"/>
  <c r="Z11" i="2892" s="1"/>
  <c r="Q24" i="2892" s="1"/>
  <c r="Y10" i="2892"/>
  <c r="Y9" i="2892"/>
  <c r="Z9" i="2892" s="1"/>
  <c r="Y8" i="2892"/>
  <c r="Y7" i="2892"/>
  <c r="Z7" i="2892" s="1"/>
  <c r="U14" i="2892"/>
  <c r="U12" i="2892"/>
  <c r="U10" i="2892"/>
  <c r="U8" i="2892"/>
  <c r="W3" i="2892"/>
  <c r="T14" i="2892"/>
  <c r="T13" i="2892"/>
  <c r="U13" i="2892" s="1"/>
  <c r="T12" i="2892"/>
  <c r="T11" i="2892"/>
  <c r="U11" i="2892" s="1"/>
  <c r="P24" i="2892" s="1"/>
  <c r="T10" i="2892"/>
  <c r="T9" i="2892"/>
  <c r="U9" i="2892" s="1"/>
  <c r="T8" i="2892"/>
  <c r="T7" i="2892"/>
  <c r="U7" i="2892" s="1"/>
  <c r="T23" i="2892"/>
  <c r="R23" i="2892"/>
  <c r="P23" i="2892"/>
  <c r="O14" i="2892"/>
  <c r="O13" i="2892"/>
  <c r="O12" i="2892"/>
  <c r="O11" i="2892"/>
  <c r="O10" i="2892"/>
  <c r="O9" i="2892"/>
  <c r="O8" i="2892"/>
  <c r="O7" i="2892"/>
  <c r="Q3" i="2892"/>
  <c r="G3" i="2892"/>
  <c r="U23" i="2892" s="1"/>
  <c r="U28" i="2891"/>
  <c r="T28" i="2891"/>
  <c r="S28" i="2891"/>
  <c r="R28" i="2891"/>
  <c r="Q28" i="2891"/>
  <c r="P28" i="2891"/>
  <c r="AT13" i="2891"/>
  <c r="AT11" i="2891"/>
  <c r="U24" i="2891" s="1"/>
  <c r="AT9" i="2891"/>
  <c r="AT7" i="2891"/>
  <c r="AV3" i="2891"/>
  <c r="AS14" i="2891"/>
  <c r="AT14" i="2891" s="1"/>
  <c r="AS13" i="2891"/>
  <c r="AS12" i="2891"/>
  <c r="AT12" i="2891" s="1"/>
  <c r="AS11" i="2891"/>
  <c r="AS10" i="2891"/>
  <c r="AT10" i="2891" s="1"/>
  <c r="AS9" i="2891"/>
  <c r="AS8" i="2891"/>
  <c r="AT8" i="2891" s="1"/>
  <c r="AS7" i="2891"/>
  <c r="AO13" i="2891"/>
  <c r="AO11" i="2891"/>
  <c r="T24" i="2891" s="1"/>
  <c r="AO9" i="2891"/>
  <c r="AO7" i="2891"/>
  <c r="AQ3" i="2891"/>
  <c r="AN14" i="2891"/>
  <c r="AO14" i="2891" s="1"/>
  <c r="AN13" i="2891"/>
  <c r="AN12" i="2891"/>
  <c r="AO12" i="2891" s="1"/>
  <c r="AN11" i="2891"/>
  <c r="AN10" i="2891"/>
  <c r="AO10" i="2891" s="1"/>
  <c r="AN9" i="2891"/>
  <c r="AN8" i="2891"/>
  <c r="AO8" i="2891" s="1"/>
  <c r="AN7" i="2891"/>
  <c r="AJ13" i="2891"/>
  <c r="AJ11" i="2891"/>
  <c r="S24" i="2891" s="1"/>
  <c r="AJ9" i="2891"/>
  <c r="AJ7" i="2891"/>
  <c r="AL3" i="2891"/>
  <c r="AI14" i="2891"/>
  <c r="AJ14" i="2891" s="1"/>
  <c r="AI13" i="2891"/>
  <c r="AI12" i="2891"/>
  <c r="AJ12" i="2891" s="1"/>
  <c r="AI11" i="2891"/>
  <c r="AI10" i="2891"/>
  <c r="AJ10" i="2891" s="1"/>
  <c r="AI9" i="2891"/>
  <c r="AI8" i="2891"/>
  <c r="AJ8" i="2891" s="1"/>
  <c r="AI7" i="2891"/>
  <c r="AE13" i="2891"/>
  <c r="AE11" i="2891"/>
  <c r="R24" i="2891" s="1"/>
  <c r="AE9" i="2891"/>
  <c r="AE7" i="2891"/>
  <c r="AG3" i="2891"/>
  <c r="AD14" i="2891"/>
  <c r="AE14" i="2891" s="1"/>
  <c r="AD13" i="2891"/>
  <c r="AD12" i="2891"/>
  <c r="AE12" i="2891" s="1"/>
  <c r="AD11" i="2891"/>
  <c r="AD10" i="2891"/>
  <c r="AE10" i="2891" s="1"/>
  <c r="AD9" i="2891"/>
  <c r="AD8" i="2891"/>
  <c r="AE8" i="2891" s="1"/>
  <c r="AD7" i="2891"/>
  <c r="Z13" i="2891"/>
  <c r="Z11" i="2891"/>
  <c r="Q24" i="2891" s="1"/>
  <c r="Z9" i="2891"/>
  <c r="Z7" i="2891"/>
  <c r="AB3" i="2891"/>
  <c r="Y14" i="2891"/>
  <c r="Z14" i="2891" s="1"/>
  <c r="Y13" i="2891"/>
  <c r="Y12" i="2891"/>
  <c r="Z12" i="2891" s="1"/>
  <c r="Y11" i="2891"/>
  <c r="Y10" i="2891"/>
  <c r="Z10" i="2891" s="1"/>
  <c r="Y9" i="2891"/>
  <c r="Y8" i="2891"/>
  <c r="Z8" i="2891" s="1"/>
  <c r="Y7" i="2891"/>
  <c r="U13" i="2891"/>
  <c r="U11" i="2891"/>
  <c r="P24" i="2891" s="1"/>
  <c r="U9" i="2891"/>
  <c r="U7" i="2891"/>
  <c r="W3" i="2891"/>
  <c r="T14" i="2891"/>
  <c r="U14" i="2891" s="1"/>
  <c r="T13" i="2891"/>
  <c r="T12" i="2891"/>
  <c r="U12" i="2891" s="1"/>
  <c r="T11" i="2891"/>
  <c r="T10" i="2891"/>
  <c r="U10" i="2891" s="1"/>
  <c r="T9" i="2891"/>
  <c r="T8" i="2891"/>
  <c r="U8" i="2891" s="1"/>
  <c r="T7" i="2891"/>
  <c r="O14" i="2891"/>
  <c r="P14" i="2891" s="1"/>
  <c r="Q14" i="2891" s="1"/>
  <c r="O13" i="2891"/>
  <c r="O12" i="2891"/>
  <c r="P12" i="2891" s="1"/>
  <c r="Q12" i="2891" s="1"/>
  <c r="O11" i="2891"/>
  <c r="O10" i="2891"/>
  <c r="P10" i="2891" s="1"/>
  <c r="Q10" i="2891" s="1"/>
  <c r="O9" i="2891"/>
  <c r="O8" i="2891"/>
  <c r="P8" i="2891" s="1"/>
  <c r="Q8" i="2891" s="1"/>
  <c r="O7" i="2891"/>
  <c r="Q4" i="2891"/>
  <c r="P13" i="2891" s="1"/>
  <c r="Q13" i="2891" s="1"/>
  <c r="Q3" i="2891"/>
  <c r="G3" i="2891"/>
  <c r="U23" i="2891" s="1"/>
  <c r="U28" i="2890"/>
  <c r="T28" i="2890"/>
  <c r="S28" i="2890"/>
  <c r="R28" i="2890"/>
  <c r="Q28" i="2890"/>
  <c r="P28" i="2890"/>
  <c r="AT14" i="2890"/>
  <c r="AT12" i="2890"/>
  <c r="AT10" i="2890"/>
  <c r="AT8" i="2890"/>
  <c r="AV3" i="2890"/>
  <c r="AS14" i="2890"/>
  <c r="AS13" i="2890"/>
  <c r="AT13" i="2890" s="1"/>
  <c r="AS12" i="2890"/>
  <c r="AS11" i="2890"/>
  <c r="AT11" i="2890" s="1"/>
  <c r="U24" i="2890" s="1"/>
  <c r="AS10" i="2890"/>
  <c r="AS9" i="2890"/>
  <c r="AT9" i="2890" s="1"/>
  <c r="AS8" i="2890"/>
  <c r="AS7" i="2890"/>
  <c r="AT7" i="2890" s="1"/>
  <c r="AO14" i="2890"/>
  <c r="AO12" i="2890"/>
  <c r="AO10" i="2890"/>
  <c r="AO8" i="2890"/>
  <c r="AQ3" i="2890"/>
  <c r="AN14" i="2890"/>
  <c r="AN13" i="2890"/>
  <c r="AO13" i="2890" s="1"/>
  <c r="AN12" i="2890"/>
  <c r="AN11" i="2890"/>
  <c r="AO11" i="2890" s="1"/>
  <c r="T24" i="2890" s="1"/>
  <c r="AN10" i="2890"/>
  <c r="AN9" i="2890"/>
  <c r="AO9" i="2890" s="1"/>
  <c r="AN8" i="2890"/>
  <c r="AN7" i="2890"/>
  <c r="AO7" i="2890" s="1"/>
  <c r="AJ14" i="2890"/>
  <c r="AJ12" i="2890"/>
  <c r="AJ10" i="2890"/>
  <c r="AJ8" i="2890"/>
  <c r="AL3" i="2890"/>
  <c r="AI14" i="2890"/>
  <c r="AI13" i="2890"/>
  <c r="AJ13" i="2890" s="1"/>
  <c r="AI12" i="2890"/>
  <c r="AI11" i="2890"/>
  <c r="AJ11" i="2890" s="1"/>
  <c r="S24" i="2890" s="1"/>
  <c r="AI10" i="2890"/>
  <c r="AI9" i="2890"/>
  <c r="AJ9" i="2890" s="1"/>
  <c r="AI8" i="2890"/>
  <c r="AI7" i="2890"/>
  <c r="AJ7" i="2890" s="1"/>
  <c r="AE14" i="2890"/>
  <c r="AE12" i="2890"/>
  <c r="AE10" i="2890"/>
  <c r="AE8" i="2890"/>
  <c r="AG3" i="2890"/>
  <c r="AD14" i="2890"/>
  <c r="AD13" i="2890"/>
  <c r="AE13" i="2890" s="1"/>
  <c r="AD12" i="2890"/>
  <c r="AD11" i="2890"/>
  <c r="AE11" i="2890" s="1"/>
  <c r="R24" i="2890" s="1"/>
  <c r="AD10" i="2890"/>
  <c r="AD9" i="2890"/>
  <c r="AE9" i="2890" s="1"/>
  <c r="AD8" i="2890"/>
  <c r="AD7" i="2890"/>
  <c r="AE7" i="2890" s="1"/>
  <c r="Z14" i="2890"/>
  <c r="Z12" i="2890"/>
  <c r="Z10" i="2890"/>
  <c r="Z8" i="2890"/>
  <c r="AB3" i="2890"/>
  <c r="Y14" i="2890"/>
  <c r="Y13" i="2890"/>
  <c r="Z13" i="2890" s="1"/>
  <c r="Y12" i="2890"/>
  <c r="Y11" i="2890"/>
  <c r="Z11" i="2890" s="1"/>
  <c r="Q24" i="2890" s="1"/>
  <c r="Y10" i="2890"/>
  <c r="Y9" i="2890"/>
  <c r="Z9" i="2890" s="1"/>
  <c r="Y8" i="2890"/>
  <c r="Y7" i="2890"/>
  <c r="Z7" i="2890" s="1"/>
  <c r="U14" i="2890"/>
  <c r="U12" i="2890"/>
  <c r="U10" i="2890"/>
  <c r="U8" i="2890"/>
  <c r="W3" i="2890"/>
  <c r="T14" i="2890"/>
  <c r="T13" i="2890"/>
  <c r="U13" i="2890" s="1"/>
  <c r="T12" i="2890"/>
  <c r="T11" i="2890"/>
  <c r="U11" i="2890" s="1"/>
  <c r="P24" i="2890" s="1"/>
  <c r="T10" i="2890"/>
  <c r="T9" i="2890"/>
  <c r="U9" i="2890" s="1"/>
  <c r="T8" i="2890"/>
  <c r="T7" i="2890"/>
  <c r="U7" i="2890" s="1"/>
  <c r="T23" i="2890"/>
  <c r="R23" i="2890"/>
  <c r="P23" i="2890"/>
  <c r="O14" i="2890"/>
  <c r="O13" i="2890"/>
  <c r="O12" i="2890"/>
  <c r="O11" i="2890"/>
  <c r="O10" i="2890"/>
  <c r="O9" i="2890"/>
  <c r="O8" i="2890"/>
  <c r="O7" i="2890"/>
  <c r="Q3" i="2890"/>
  <c r="G3" i="2890"/>
  <c r="U23" i="2890" s="1"/>
  <c r="U28" i="2889"/>
  <c r="T28" i="2889"/>
  <c r="S28" i="2889"/>
  <c r="R28" i="2889"/>
  <c r="Q28" i="2889"/>
  <c r="P28" i="2889"/>
  <c r="AT13" i="2889"/>
  <c r="AT11" i="2889"/>
  <c r="U24" i="2889" s="1"/>
  <c r="AT9" i="2889"/>
  <c r="AT7" i="2889"/>
  <c r="AV3" i="2889"/>
  <c r="AS14" i="2889"/>
  <c r="AT14" i="2889" s="1"/>
  <c r="AS13" i="2889"/>
  <c r="AS12" i="2889"/>
  <c r="AT12" i="2889" s="1"/>
  <c r="AS11" i="2889"/>
  <c r="AS10" i="2889"/>
  <c r="AT10" i="2889" s="1"/>
  <c r="AS9" i="2889"/>
  <c r="AS8" i="2889"/>
  <c r="AT8" i="2889" s="1"/>
  <c r="AS7" i="2889"/>
  <c r="AO13" i="2889"/>
  <c r="AO11" i="2889"/>
  <c r="T24" i="2889" s="1"/>
  <c r="AO9" i="2889"/>
  <c r="AO7" i="2889"/>
  <c r="AQ3" i="2889"/>
  <c r="AN14" i="2889"/>
  <c r="AO14" i="2889" s="1"/>
  <c r="AN13" i="2889"/>
  <c r="AN12" i="2889"/>
  <c r="AO12" i="2889" s="1"/>
  <c r="AN11" i="2889"/>
  <c r="AN10" i="2889"/>
  <c r="AO10" i="2889" s="1"/>
  <c r="AN9" i="2889"/>
  <c r="AN8" i="2889"/>
  <c r="AO8" i="2889" s="1"/>
  <c r="AN7" i="2889"/>
  <c r="AJ13" i="2889"/>
  <c r="AJ11" i="2889"/>
  <c r="S24" i="2889" s="1"/>
  <c r="AJ9" i="2889"/>
  <c r="AJ7" i="2889"/>
  <c r="AL3" i="2889"/>
  <c r="AI14" i="2889"/>
  <c r="AJ14" i="2889" s="1"/>
  <c r="AI13" i="2889"/>
  <c r="AI12" i="2889"/>
  <c r="AJ12" i="2889" s="1"/>
  <c r="AI11" i="2889"/>
  <c r="AI10" i="2889"/>
  <c r="AJ10" i="2889" s="1"/>
  <c r="AI9" i="2889"/>
  <c r="AI8" i="2889"/>
  <c r="AJ8" i="2889" s="1"/>
  <c r="AI7" i="2889"/>
  <c r="AE13" i="2889"/>
  <c r="AE11" i="2889"/>
  <c r="R24" i="2889" s="1"/>
  <c r="AE9" i="2889"/>
  <c r="AE7" i="2889"/>
  <c r="AG3" i="2889"/>
  <c r="AD14" i="2889"/>
  <c r="AE14" i="2889" s="1"/>
  <c r="AD13" i="2889"/>
  <c r="AD12" i="2889"/>
  <c r="AE12" i="2889" s="1"/>
  <c r="AD11" i="2889"/>
  <c r="AD10" i="2889"/>
  <c r="AE10" i="2889" s="1"/>
  <c r="AD9" i="2889"/>
  <c r="AD8" i="2889"/>
  <c r="AE8" i="2889" s="1"/>
  <c r="AD7" i="2889"/>
  <c r="Z13" i="2889"/>
  <c r="Z11" i="2889"/>
  <c r="Q24" i="2889" s="1"/>
  <c r="Z9" i="2889"/>
  <c r="Z7" i="2889"/>
  <c r="AB3" i="2889"/>
  <c r="Y14" i="2889"/>
  <c r="Z14" i="2889" s="1"/>
  <c r="Y13" i="2889"/>
  <c r="Y12" i="2889"/>
  <c r="Z12" i="2889" s="1"/>
  <c r="Y11" i="2889"/>
  <c r="Y10" i="2889"/>
  <c r="Z10" i="2889" s="1"/>
  <c r="Y9" i="2889"/>
  <c r="Y8" i="2889"/>
  <c r="Z8" i="2889" s="1"/>
  <c r="Y7" i="2889"/>
  <c r="U13" i="2889"/>
  <c r="U11" i="2889"/>
  <c r="P24" i="2889" s="1"/>
  <c r="U9" i="2889"/>
  <c r="U7" i="2889"/>
  <c r="W3" i="2889"/>
  <c r="T14" i="2889"/>
  <c r="U14" i="2889" s="1"/>
  <c r="T13" i="2889"/>
  <c r="T12" i="2889"/>
  <c r="U12" i="2889" s="1"/>
  <c r="T11" i="2889"/>
  <c r="T10" i="2889"/>
  <c r="U10" i="2889" s="1"/>
  <c r="T9" i="2889"/>
  <c r="T8" i="2889"/>
  <c r="U8" i="2889" s="1"/>
  <c r="T7" i="2889"/>
  <c r="O14" i="2889"/>
  <c r="P14" i="2889" s="1"/>
  <c r="Q14" i="2889" s="1"/>
  <c r="O13" i="2889"/>
  <c r="O12" i="2889"/>
  <c r="P12" i="2889" s="1"/>
  <c r="Q12" i="2889" s="1"/>
  <c r="O11" i="2889"/>
  <c r="O10" i="2889"/>
  <c r="P10" i="2889" s="1"/>
  <c r="Q10" i="2889" s="1"/>
  <c r="O9" i="2889"/>
  <c r="O8" i="2889"/>
  <c r="P8" i="2889" s="1"/>
  <c r="Q8" i="2889" s="1"/>
  <c r="O7" i="2889"/>
  <c r="Q4" i="2889"/>
  <c r="P13" i="2889" s="1"/>
  <c r="Q13" i="2889" s="1"/>
  <c r="Q3" i="2889"/>
  <c r="G3" i="2889"/>
  <c r="U23" i="2889" s="1"/>
  <c r="U28" i="2888"/>
  <c r="T28" i="2888"/>
  <c r="S28" i="2888"/>
  <c r="R28" i="2888"/>
  <c r="Q28" i="2888"/>
  <c r="P28" i="2888"/>
  <c r="AT14" i="2888"/>
  <c r="AT12" i="2888"/>
  <c r="AT10" i="2888"/>
  <c r="AT8" i="2888"/>
  <c r="AV3" i="2888"/>
  <c r="AS14" i="2888"/>
  <c r="AS13" i="2888"/>
  <c r="AT13" i="2888" s="1"/>
  <c r="AS12" i="2888"/>
  <c r="AS11" i="2888"/>
  <c r="AT11" i="2888" s="1"/>
  <c r="U24" i="2888" s="1"/>
  <c r="AS10" i="2888"/>
  <c r="AS9" i="2888"/>
  <c r="AT9" i="2888" s="1"/>
  <c r="AS8" i="2888"/>
  <c r="AS7" i="2888"/>
  <c r="AT7" i="2888" s="1"/>
  <c r="AO14" i="2888"/>
  <c r="AO12" i="2888"/>
  <c r="AO10" i="2888"/>
  <c r="AO8" i="2888"/>
  <c r="AQ3" i="2888"/>
  <c r="AN14" i="2888"/>
  <c r="AN13" i="2888"/>
  <c r="AO13" i="2888" s="1"/>
  <c r="AN12" i="2888"/>
  <c r="AN11" i="2888"/>
  <c r="AO11" i="2888" s="1"/>
  <c r="T24" i="2888" s="1"/>
  <c r="AN10" i="2888"/>
  <c r="AN9" i="2888"/>
  <c r="AO9" i="2888" s="1"/>
  <c r="AN8" i="2888"/>
  <c r="AN7" i="2888"/>
  <c r="AO7" i="2888" s="1"/>
  <c r="AJ14" i="2888"/>
  <c r="AJ12" i="2888"/>
  <c r="AJ10" i="2888"/>
  <c r="AJ8" i="2888"/>
  <c r="AL3" i="2888"/>
  <c r="AI14" i="2888"/>
  <c r="AI13" i="2888"/>
  <c r="AJ13" i="2888" s="1"/>
  <c r="AI12" i="2888"/>
  <c r="AI11" i="2888"/>
  <c r="AJ11" i="2888" s="1"/>
  <c r="S24" i="2888" s="1"/>
  <c r="AI10" i="2888"/>
  <c r="AI9" i="2888"/>
  <c r="AJ9" i="2888" s="1"/>
  <c r="AI8" i="2888"/>
  <c r="AI7" i="2888"/>
  <c r="AJ7" i="2888" s="1"/>
  <c r="AE14" i="2888"/>
  <c r="AE12" i="2888"/>
  <c r="AE10" i="2888"/>
  <c r="AE8" i="2888"/>
  <c r="AG3" i="2888"/>
  <c r="AD14" i="2888"/>
  <c r="AD13" i="2888"/>
  <c r="AE13" i="2888" s="1"/>
  <c r="AD12" i="2888"/>
  <c r="AD11" i="2888"/>
  <c r="AE11" i="2888" s="1"/>
  <c r="R24" i="2888" s="1"/>
  <c r="AD10" i="2888"/>
  <c r="AD9" i="2888"/>
  <c r="AE9" i="2888" s="1"/>
  <c r="AD8" i="2888"/>
  <c r="AD7" i="2888"/>
  <c r="AE7" i="2888" s="1"/>
  <c r="Z14" i="2888"/>
  <c r="Z12" i="2888"/>
  <c r="Z10" i="2888"/>
  <c r="Z8" i="2888"/>
  <c r="AB3" i="2888"/>
  <c r="Y14" i="2888"/>
  <c r="Y13" i="2888"/>
  <c r="Z13" i="2888" s="1"/>
  <c r="Y12" i="2888"/>
  <c r="Y11" i="2888"/>
  <c r="Z11" i="2888" s="1"/>
  <c r="Q24" i="2888" s="1"/>
  <c r="Y10" i="2888"/>
  <c r="Y9" i="2888"/>
  <c r="Z9" i="2888" s="1"/>
  <c r="Y8" i="2888"/>
  <c r="Y7" i="2888"/>
  <c r="Z7" i="2888" s="1"/>
  <c r="U14" i="2888"/>
  <c r="U12" i="2888"/>
  <c r="U10" i="2888"/>
  <c r="U8" i="2888"/>
  <c r="W3" i="2888"/>
  <c r="T14" i="2888"/>
  <c r="T13" i="2888"/>
  <c r="U13" i="2888" s="1"/>
  <c r="T12" i="2888"/>
  <c r="T11" i="2888"/>
  <c r="U11" i="2888" s="1"/>
  <c r="P24" i="2888" s="1"/>
  <c r="T10" i="2888"/>
  <c r="T9" i="2888"/>
  <c r="U9" i="2888" s="1"/>
  <c r="T8" i="2888"/>
  <c r="T7" i="2888"/>
  <c r="U7" i="2888" s="1"/>
  <c r="T23" i="2888"/>
  <c r="R23" i="2888"/>
  <c r="P23" i="2888"/>
  <c r="O14" i="2888"/>
  <c r="O13" i="2888"/>
  <c r="O12" i="2888"/>
  <c r="O11" i="2888"/>
  <c r="O10" i="2888"/>
  <c r="O9" i="2888"/>
  <c r="O8" i="2888"/>
  <c r="O7" i="2888"/>
  <c r="Q3" i="2888"/>
  <c r="G3" i="2888"/>
  <c r="U23" i="2888" s="1"/>
  <c r="U28" i="2887"/>
  <c r="T28" i="2887"/>
  <c r="S28" i="2887"/>
  <c r="R28" i="2887"/>
  <c r="Q28" i="2887"/>
  <c r="P28" i="2887"/>
  <c r="AT13" i="2887"/>
  <c r="AT11" i="2887"/>
  <c r="U24" i="2887" s="1"/>
  <c r="AT9" i="2887"/>
  <c r="AT7" i="2887"/>
  <c r="AV3" i="2887"/>
  <c r="AS14" i="2887"/>
  <c r="AT14" i="2887" s="1"/>
  <c r="AS13" i="2887"/>
  <c r="AS12" i="2887"/>
  <c r="AT12" i="2887" s="1"/>
  <c r="AS11" i="2887"/>
  <c r="AS10" i="2887"/>
  <c r="AT10" i="2887" s="1"/>
  <c r="AS9" i="2887"/>
  <c r="AS8" i="2887"/>
  <c r="AT8" i="2887" s="1"/>
  <c r="AS7" i="2887"/>
  <c r="AO13" i="2887"/>
  <c r="AO11" i="2887"/>
  <c r="T24" i="2887" s="1"/>
  <c r="AO9" i="2887"/>
  <c r="AO7" i="2887"/>
  <c r="AQ3" i="2887"/>
  <c r="AN14" i="2887"/>
  <c r="AO14" i="2887" s="1"/>
  <c r="AN13" i="2887"/>
  <c r="AN12" i="2887"/>
  <c r="AO12" i="2887" s="1"/>
  <c r="AN11" i="2887"/>
  <c r="AN10" i="2887"/>
  <c r="AO10" i="2887" s="1"/>
  <c r="AN9" i="2887"/>
  <c r="AN8" i="2887"/>
  <c r="AO8" i="2887" s="1"/>
  <c r="AN7" i="2887"/>
  <c r="AJ13" i="2887"/>
  <c r="AJ11" i="2887"/>
  <c r="S24" i="2887" s="1"/>
  <c r="AJ9" i="2887"/>
  <c r="AJ7" i="2887"/>
  <c r="AL3" i="2887"/>
  <c r="AI14" i="2887"/>
  <c r="AJ14" i="2887" s="1"/>
  <c r="AI13" i="2887"/>
  <c r="AI12" i="2887"/>
  <c r="AJ12" i="2887" s="1"/>
  <c r="AI11" i="2887"/>
  <c r="AI10" i="2887"/>
  <c r="AJ10" i="2887" s="1"/>
  <c r="AI9" i="2887"/>
  <c r="AI8" i="2887"/>
  <c r="AJ8" i="2887" s="1"/>
  <c r="AI7" i="2887"/>
  <c r="AE13" i="2887"/>
  <c r="AE11" i="2887"/>
  <c r="R24" i="2887" s="1"/>
  <c r="AE9" i="2887"/>
  <c r="AE7" i="2887"/>
  <c r="AG3" i="2887"/>
  <c r="AD14" i="2887"/>
  <c r="AE14" i="2887" s="1"/>
  <c r="AD13" i="2887"/>
  <c r="AD12" i="2887"/>
  <c r="AE12" i="2887" s="1"/>
  <c r="AD11" i="2887"/>
  <c r="AD10" i="2887"/>
  <c r="AE10" i="2887" s="1"/>
  <c r="AD9" i="2887"/>
  <c r="AD8" i="2887"/>
  <c r="AE8" i="2887" s="1"/>
  <c r="AD7" i="2887"/>
  <c r="Z13" i="2887"/>
  <c r="Z11" i="2887"/>
  <c r="Q24" i="2887" s="1"/>
  <c r="Z9" i="2887"/>
  <c r="Z7" i="2887"/>
  <c r="AB3" i="2887"/>
  <c r="Y14" i="2887"/>
  <c r="Z14" i="2887" s="1"/>
  <c r="Y13" i="2887"/>
  <c r="Y12" i="2887"/>
  <c r="Z12" i="2887" s="1"/>
  <c r="Y11" i="2887"/>
  <c r="Y10" i="2887"/>
  <c r="Z10" i="2887" s="1"/>
  <c r="Y9" i="2887"/>
  <c r="Y8" i="2887"/>
  <c r="Z8" i="2887" s="1"/>
  <c r="Y7" i="2887"/>
  <c r="U13" i="2887"/>
  <c r="U11" i="2887"/>
  <c r="P24" i="2887" s="1"/>
  <c r="U9" i="2887"/>
  <c r="U7" i="2887"/>
  <c r="W3" i="2887"/>
  <c r="T14" i="2887"/>
  <c r="U14" i="2887" s="1"/>
  <c r="T13" i="2887"/>
  <c r="T12" i="2887"/>
  <c r="U12" i="2887" s="1"/>
  <c r="T11" i="2887"/>
  <c r="T10" i="2887"/>
  <c r="U10" i="2887" s="1"/>
  <c r="T9" i="2887"/>
  <c r="T8" i="2887"/>
  <c r="U8" i="2887" s="1"/>
  <c r="T7" i="2887"/>
  <c r="O14" i="2887"/>
  <c r="P14" i="2887" s="1"/>
  <c r="Q14" i="2887" s="1"/>
  <c r="O13" i="2887"/>
  <c r="O12" i="2887"/>
  <c r="P12" i="2887" s="1"/>
  <c r="Q12" i="2887" s="1"/>
  <c r="O11" i="2887"/>
  <c r="O10" i="2887"/>
  <c r="P10" i="2887" s="1"/>
  <c r="Q10" i="2887" s="1"/>
  <c r="O9" i="2887"/>
  <c r="O8" i="2887"/>
  <c r="P8" i="2887" s="1"/>
  <c r="Q8" i="2887" s="1"/>
  <c r="O7" i="2887"/>
  <c r="Q4" i="2887"/>
  <c r="P13" i="2887" s="1"/>
  <c r="Q13" i="2887" s="1"/>
  <c r="Q3" i="2887"/>
  <c r="G3" i="2887"/>
  <c r="U23" i="2887" s="1"/>
  <c r="U28" i="2886"/>
  <c r="T28" i="2886"/>
  <c r="S28" i="2886"/>
  <c r="R28" i="2886"/>
  <c r="Q28" i="2886"/>
  <c r="P28" i="2886"/>
  <c r="AT14" i="2886"/>
  <c r="AT12" i="2886"/>
  <c r="AT10" i="2886"/>
  <c r="AT8" i="2886"/>
  <c r="AV3" i="2886"/>
  <c r="AS14" i="2886"/>
  <c r="AS13" i="2886"/>
  <c r="AT13" i="2886" s="1"/>
  <c r="AS12" i="2886"/>
  <c r="AS11" i="2886"/>
  <c r="AT11" i="2886" s="1"/>
  <c r="U24" i="2886" s="1"/>
  <c r="AS10" i="2886"/>
  <c r="AS9" i="2886"/>
  <c r="AT9" i="2886" s="1"/>
  <c r="AS8" i="2886"/>
  <c r="AS7" i="2886"/>
  <c r="AT7" i="2886" s="1"/>
  <c r="AO14" i="2886"/>
  <c r="AO12" i="2886"/>
  <c r="AO10" i="2886"/>
  <c r="AO8" i="2886"/>
  <c r="AQ3" i="2886"/>
  <c r="AN14" i="2886"/>
  <c r="AN13" i="2886"/>
  <c r="AO13" i="2886" s="1"/>
  <c r="AN12" i="2886"/>
  <c r="AN11" i="2886"/>
  <c r="AO11" i="2886" s="1"/>
  <c r="T24" i="2886" s="1"/>
  <c r="AN10" i="2886"/>
  <c r="AN9" i="2886"/>
  <c r="AO9" i="2886" s="1"/>
  <c r="AN8" i="2886"/>
  <c r="AN7" i="2886"/>
  <c r="AO7" i="2886" s="1"/>
  <c r="AJ14" i="2886"/>
  <c r="AJ12" i="2886"/>
  <c r="AJ10" i="2886"/>
  <c r="AJ8" i="2886"/>
  <c r="AL3" i="2886"/>
  <c r="AI14" i="2886"/>
  <c r="AI13" i="2886"/>
  <c r="AJ13" i="2886" s="1"/>
  <c r="AI12" i="2886"/>
  <c r="AI11" i="2886"/>
  <c r="AJ11" i="2886" s="1"/>
  <c r="S24" i="2886" s="1"/>
  <c r="AI10" i="2886"/>
  <c r="AI9" i="2886"/>
  <c r="AJ9" i="2886" s="1"/>
  <c r="AI8" i="2886"/>
  <c r="AI7" i="2886"/>
  <c r="AJ7" i="2886" s="1"/>
  <c r="AE14" i="2886"/>
  <c r="AE12" i="2886"/>
  <c r="AE10" i="2886"/>
  <c r="AE8" i="2886"/>
  <c r="AG3" i="2886"/>
  <c r="AD14" i="2886"/>
  <c r="AD13" i="2886"/>
  <c r="AE13" i="2886" s="1"/>
  <c r="AD12" i="2886"/>
  <c r="AD11" i="2886"/>
  <c r="AE11" i="2886" s="1"/>
  <c r="R24" i="2886" s="1"/>
  <c r="AD10" i="2886"/>
  <c r="AD9" i="2886"/>
  <c r="AE9" i="2886" s="1"/>
  <c r="AD8" i="2886"/>
  <c r="AD7" i="2886"/>
  <c r="AE7" i="2886" s="1"/>
  <c r="Q24" i="2886"/>
  <c r="Z14" i="2886"/>
  <c r="Z12" i="2886"/>
  <c r="Z10" i="2886"/>
  <c r="Z8" i="2886"/>
  <c r="AB3" i="2886"/>
  <c r="Y14" i="2886"/>
  <c r="Y13" i="2886"/>
  <c r="Z13" i="2886" s="1"/>
  <c r="Y12" i="2886"/>
  <c r="Y11" i="2886"/>
  <c r="Z11" i="2886" s="1"/>
  <c r="Y10" i="2886"/>
  <c r="Y9" i="2886"/>
  <c r="Z9" i="2886" s="1"/>
  <c r="Y8" i="2886"/>
  <c r="Y7" i="2886"/>
  <c r="Z7" i="2886" s="1"/>
  <c r="P24" i="2886"/>
  <c r="U14" i="2886"/>
  <c r="U12" i="2886"/>
  <c r="U10" i="2886"/>
  <c r="U8" i="2886"/>
  <c r="W3" i="2886"/>
  <c r="T14" i="2886"/>
  <c r="T13" i="2886"/>
  <c r="U13" i="2886" s="1"/>
  <c r="T12" i="2886"/>
  <c r="T11" i="2886"/>
  <c r="U11" i="2886" s="1"/>
  <c r="T10" i="2886"/>
  <c r="T9" i="2886"/>
  <c r="U9" i="2886" s="1"/>
  <c r="T8" i="2886"/>
  <c r="T7" i="2886"/>
  <c r="U7" i="2886" s="1"/>
  <c r="T23" i="2886"/>
  <c r="R23" i="2886"/>
  <c r="P23" i="2886"/>
  <c r="O14" i="2886"/>
  <c r="O13" i="2886"/>
  <c r="O12" i="2886"/>
  <c r="O11" i="2886"/>
  <c r="O10" i="2886"/>
  <c r="O9" i="2886"/>
  <c r="O8" i="2886"/>
  <c r="O7" i="2886"/>
  <c r="Q3" i="2886"/>
  <c r="G3" i="2886"/>
  <c r="U23" i="2886" s="1"/>
  <c r="U28" i="2885"/>
  <c r="T28" i="2885"/>
  <c r="S28" i="2885"/>
  <c r="R28" i="2885"/>
  <c r="Q28" i="2885"/>
  <c r="P28" i="2885"/>
  <c r="AT13" i="2885"/>
  <c r="AT11" i="2885"/>
  <c r="U24" i="2885" s="1"/>
  <c r="AT9" i="2885"/>
  <c r="AT7" i="2885"/>
  <c r="AV3" i="2885"/>
  <c r="AS14" i="2885"/>
  <c r="AT14" i="2885" s="1"/>
  <c r="AS13" i="2885"/>
  <c r="AS12" i="2885"/>
  <c r="AT12" i="2885" s="1"/>
  <c r="AS11" i="2885"/>
  <c r="AS10" i="2885"/>
  <c r="AT10" i="2885" s="1"/>
  <c r="AS9" i="2885"/>
  <c r="AS8" i="2885"/>
  <c r="AT8" i="2885" s="1"/>
  <c r="AS7" i="2885"/>
  <c r="AO13" i="2885"/>
  <c r="AO11" i="2885"/>
  <c r="T24" i="2885" s="1"/>
  <c r="AO9" i="2885"/>
  <c r="AP9" i="2885" s="1"/>
  <c r="AQ9" i="2885" s="1"/>
  <c r="AO7" i="2885"/>
  <c r="AQ4" i="2885" s="1"/>
  <c r="AQ3" i="2885"/>
  <c r="AN14" i="2885"/>
  <c r="AO14" i="2885" s="1"/>
  <c r="AP14" i="2885" s="1"/>
  <c r="AQ14" i="2885" s="1"/>
  <c r="AN13" i="2885"/>
  <c r="AN12" i="2885"/>
  <c r="AO12" i="2885" s="1"/>
  <c r="AN11" i="2885"/>
  <c r="AN10" i="2885"/>
  <c r="AO10" i="2885" s="1"/>
  <c r="AN9" i="2885"/>
  <c r="AN8" i="2885"/>
  <c r="AO8" i="2885" s="1"/>
  <c r="AN7" i="2885"/>
  <c r="AJ13" i="2885"/>
  <c r="AJ11" i="2885"/>
  <c r="S24" i="2885" s="1"/>
  <c r="AJ9" i="2885"/>
  <c r="AJ7" i="2885"/>
  <c r="AL3" i="2885"/>
  <c r="AI14" i="2885"/>
  <c r="AJ14" i="2885" s="1"/>
  <c r="AI13" i="2885"/>
  <c r="AI12" i="2885"/>
  <c r="AJ12" i="2885" s="1"/>
  <c r="AI11" i="2885"/>
  <c r="AI10" i="2885"/>
  <c r="AJ10" i="2885" s="1"/>
  <c r="AI9" i="2885"/>
  <c r="AI8" i="2885"/>
  <c r="AJ8" i="2885" s="1"/>
  <c r="AI7" i="2885"/>
  <c r="AE13" i="2885"/>
  <c r="AE11" i="2885"/>
  <c r="R24" i="2885" s="1"/>
  <c r="AE9" i="2885"/>
  <c r="AF9" i="2885" s="1"/>
  <c r="AG9" i="2885" s="1"/>
  <c r="AE7" i="2885"/>
  <c r="AG4" i="2885" s="1"/>
  <c r="AG3" i="2885"/>
  <c r="AD14" i="2885"/>
  <c r="AE14" i="2885" s="1"/>
  <c r="AF14" i="2885" s="1"/>
  <c r="AG14" i="2885" s="1"/>
  <c r="AD13" i="2885"/>
  <c r="AD12" i="2885"/>
  <c r="AE12" i="2885" s="1"/>
  <c r="AD11" i="2885"/>
  <c r="AD10" i="2885"/>
  <c r="AE10" i="2885" s="1"/>
  <c r="AD9" i="2885"/>
  <c r="AD8" i="2885"/>
  <c r="AE8" i="2885" s="1"/>
  <c r="AD7" i="2885"/>
  <c r="Z13" i="2885"/>
  <c r="Z11" i="2885"/>
  <c r="Q24" i="2885" s="1"/>
  <c r="Z9" i="2885"/>
  <c r="Z7" i="2885"/>
  <c r="AB3" i="2885"/>
  <c r="Y14" i="2885"/>
  <c r="Z14" i="2885" s="1"/>
  <c r="Y13" i="2885"/>
  <c r="Y12" i="2885"/>
  <c r="Z12" i="2885" s="1"/>
  <c r="Y11" i="2885"/>
  <c r="Y10" i="2885"/>
  <c r="Z10" i="2885" s="1"/>
  <c r="Y9" i="2885"/>
  <c r="Y8" i="2885"/>
  <c r="Z8" i="2885" s="1"/>
  <c r="Y7" i="2885"/>
  <c r="U13" i="2885"/>
  <c r="U11" i="2885"/>
  <c r="P24" i="2885" s="1"/>
  <c r="U9" i="2885"/>
  <c r="V9" i="2885" s="1"/>
  <c r="W9" i="2885" s="1"/>
  <c r="U7" i="2885"/>
  <c r="W4" i="2885" s="1"/>
  <c r="W3" i="2885"/>
  <c r="T14" i="2885"/>
  <c r="U14" i="2885" s="1"/>
  <c r="V14" i="2885" s="1"/>
  <c r="W14" i="2885" s="1"/>
  <c r="T13" i="2885"/>
  <c r="T12" i="2885"/>
  <c r="U12" i="2885" s="1"/>
  <c r="T11" i="2885"/>
  <c r="T10" i="2885"/>
  <c r="U10" i="2885" s="1"/>
  <c r="T9" i="2885"/>
  <c r="T8" i="2885"/>
  <c r="U8" i="2885" s="1"/>
  <c r="T7" i="2885"/>
  <c r="O14" i="2885"/>
  <c r="O13" i="2885"/>
  <c r="O12" i="2885"/>
  <c r="O11" i="2885"/>
  <c r="O10" i="2885"/>
  <c r="O9" i="2885"/>
  <c r="O8" i="2885"/>
  <c r="Q4" i="2885" s="1"/>
  <c r="O7" i="2885"/>
  <c r="Q3" i="2885"/>
  <c r="G3" i="2885"/>
  <c r="U28" i="2884"/>
  <c r="T28" i="2884"/>
  <c r="S28" i="2884"/>
  <c r="R28" i="2884"/>
  <c r="Q28" i="2884"/>
  <c r="P28" i="2884"/>
  <c r="AT14" i="2884"/>
  <c r="AT12" i="2884"/>
  <c r="AT10" i="2884"/>
  <c r="AT8" i="2884"/>
  <c r="AV3" i="2884"/>
  <c r="AS14" i="2884"/>
  <c r="AS13" i="2884"/>
  <c r="AT13" i="2884" s="1"/>
  <c r="AS12" i="2884"/>
  <c r="AS11" i="2884"/>
  <c r="AT11" i="2884" s="1"/>
  <c r="U24" i="2884" s="1"/>
  <c r="AS10" i="2884"/>
  <c r="AS9" i="2884"/>
  <c r="AT9" i="2884" s="1"/>
  <c r="AS8" i="2884"/>
  <c r="AS7" i="2884"/>
  <c r="AT7" i="2884" s="1"/>
  <c r="AO14" i="2884"/>
  <c r="AO12" i="2884"/>
  <c r="AO10" i="2884"/>
  <c r="AO8" i="2884"/>
  <c r="AQ3" i="2884"/>
  <c r="AN14" i="2884"/>
  <c r="AN13" i="2884"/>
  <c r="AO13" i="2884" s="1"/>
  <c r="AN12" i="2884"/>
  <c r="AN11" i="2884"/>
  <c r="AO11" i="2884" s="1"/>
  <c r="T24" i="2884" s="1"/>
  <c r="AN10" i="2884"/>
  <c r="AN9" i="2884"/>
  <c r="AO9" i="2884" s="1"/>
  <c r="AN8" i="2884"/>
  <c r="AN7" i="2884"/>
  <c r="AO7" i="2884" s="1"/>
  <c r="AJ14" i="2884"/>
  <c r="AJ12" i="2884"/>
  <c r="AJ10" i="2884"/>
  <c r="AJ8" i="2884"/>
  <c r="AL3" i="2884"/>
  <c r="AI14" i="2884"/>
  <c r="AI13" i="2884"/>
  <c r="AJ13" i="2884" s="1"/>
  <c r="AI12" i="2884"/>
  <c r="AI11" i="2884"/>
  <c r="AJ11" i="2884" s="1"/>
  <c r="S24" i="2884" s="1"/>
  <c r="AI10" i="2884"/>
  <c r="AI9" i="2884"/>
  <c r="AJ9" i="2884" s="1"/>
  <c r="AI8" i="2884"/>
  <c r="AI7" i="2884"/>
  <c r="AJ7" i="2884" s="1"/>
  <c r="AE14" i="2884"/>
  <c r="AE12" i="2884"/>
  <c r="AE10" i="2884"/>
  <c r="AE8" i="2884"/>
  <c r="AG3" i="2884"/>
  <c r="AD14" i="2884"/>
  <c r="AD13" i="2884"/>
  <c r="AE13" i="2884" s="1"/>
  <c r="AD12" i="2884"/>
  <c r="AD11" i="2884"/>
  <c r="AE11" i="2884" s="1"/>
  <c r="R24" i="2884" s="1"/>
  <c r="AD10" i="2884"/>
  <c r="AD9" i="2884"/>
  <c r="AE9" i="2884" s="1"/>
  <c r="AD8" i="2884"/>
  <c r="AD7" i="2884"/>
  <c r="AE7" i="2884" s="1"/>
  <c r="Z14" i="2884"/>
  <c r="Z12" i="2884"/>
  <c r="Z10" i="2884"/>
  <c r="Z8" i="2884"/>
  <c r="AB3" i="2884"/>
  <c r="Y14" i="2884"/>
  <c r="Y13" i="2884"/>
  <c r="Z13" i="2884" s="1"/>
  <c r="Y12" i="2884"/>
  <c r="Y11" i="2884"/>
  <c r="Z11" i="2884" s="1"/>
  <c r="Q24" i="2884" s="1"/>
  <c r="Y10" i="2884"/>
  <c r="Y9" i="2884"/>
  <c r="Z9" i="2884" s="1"/>
  <c r="Y8" i="2884"/>
  <c r="Y7" i="2884"/>
  <c r="Z7" i="2884" s="1"/>
  <c r="U14" i="2884"/>
  <c r="U12" i="2884"/>
  <c r="U10" i="2884"/>
  <c r="U8" i="2884"/>
  <c r="W3" i="2884"/>
  <c r="T14" i="2884"/>
  <c r="T13" i="2884"/>
  <c r="U13" i="2884" s="1"/>
  <c r="T12" i="2884"/>
  <c r="T11" i="2884"/>
  <c r="U11" i="2884" s="1"/>
  <c r="P24" i="2884" s="1"/>
  <c r="T10" i="2884"/>
  <c r="T9" i="2884"/>
  <c r="U9" i="2884" s="1"/>
  <c r="T8" i="2884"/>
  <c r="T7" i="2884"/>
  <c r="U7" i="2884" s="1"/>
  <c r="T23" i="2884"/>
  <c r="R23" i="2884"/>
  <c r="P23" i="2884"/>
  <c r="O14" i="2884"/>
  <c r="O13" i="2884"/>
  <c r="O12" i="2884"/>
  <c r="O11" i="2884"/>
  <c r="O10" i="2884"/>
  <c r="O9" i="2884"/>
  <c r="O8" i="2884"/>
  <c r="O7" i="2884"/>
  <c r="Q3" i="2884"/>
  <c r="G3" i="2884"/>
  <c r="U23" i="2884" s="1"/>
  <c r="U28" i="2883"/>
  <c r="T28" i="2883"/>
  <c r="S28" i="2883"/>
  <c r="R28" i="2883"/>
  <c r="Q28" i="2883"/>
  <c r="P28" i="2883"/>
  <c r="AT13" i="2883"/>
  <c r="AT11" i="2883"/>
  <c r="U24" i="2883" s="1"/>
  <c r="AT9" i="2883"/>
  <c r="AU9" i="2883" s="1"/>
  <c r="AV9" i="2883" s="1"/>
  <c r="AT7" i="2883"/>
  <c r="AV4" i="2883" s="1"/>
  <c r="AV3" i="2883"/>
  <c r="AS14" i="2883"/>
  <c r="AT14" i="2883" s="1"/>
  <c r="AU14" i="2883" s="1"/>
  <c r="AV14" i="2883" s="1"/>
  <c r="AS13" i="2883"/>
  <c r="AS12" i="2883"/>
  <c r="AT12" i="2883" s="1"/>
  <c r="AS11" i="2883"/>
  <c r="AS10" i="2883"/>
  <c r="AT10" i="2883" s="1"/>
  <c r="AS9" i="2883"/>
  <c r="AS8" i="2883"/>
  <c r="AT8" i="2883" s="1"/>
  <c r="AS7" i="2883"/>
  <c r="AO13" i="2883"/>
  <c r="AO11" i="2883"/>
  <c r="T24" i="2883" s="1"/>
  <c r="AO9" i="2883"/>
  <c r="AO7" i="2883"/>
  <c r="AQ3" i="2883"/>
  <c r="AN14" i="2883"/>
  <c r="AO14" i="2883" s="1"/>
  <c r="AN13" i="2883"/>
  <c r="AN12" i="2883"/>
  <c r="AO12" i="2883" s="1"/>
  <c r="AN11" i="2883"/>
  <c r="AN10" i="2883"/>
  <c r="AO10" i="2883" s="1"/>
  <c r="AN9" i="2883"/>
  <c r="AN8" i="2883"/>
  <c r="AO8" i="2883" s="1"/>
  <c r="AN7" i="2883"/>
  <c r="AJ13" i="2883"/>
  <c r="AJ11" i="2883"/>
  <c r="S24" i="2883" s="1"/>
  <c r="AJ9" i="2883"/>
  <c r="AK9" i="2883" s="1"/>
  <c r="AL9" i="2883" s="1"/>
  <c r="AJ7" i="2883"/>
  <c r="AL4" i="2883" s="1"/>
  <c r="AL3" i="2883"/>
  <c r="AI14" i="2883"/>
  <c r="AJ14" i="2883" s="1"/>
  <c r="AK14" i="2883" s="1"/>
  <c r="AL14" i="2883" s="1"/>
  <c r="AI13" i="2883"/>
  <c r="AI12" i="2883"/>
  <c r="AJ12" i="2883" s="1"/>
  <c r="AI11" i="2883"/>
  <c r="AI10" i="2883"/>
  <c r="AJ10" i="2883" s="1"/>
  <c r="AI9" i="2883"/>
  <c r="AI8" i="2883"/>
  <c r="AJ8" i="2883" s="1"/>
  <c r="AI7" i="2883"/>
  <c r="AE13" i="2883"/>
  <c r="AE11" i="2883"/>
  <c r="R24" i="2883" s="1"/>
  <c r="AE9" i="2883"/>
  <c r="AE7" i="2883"/>
  <c r="AG3" i="2883"/>
  <c r="AD14" i="2883"/>
  <c r="AE14" i="2883" s="1"/>
  <c r="AD13" i="2883"/>
  <c r="AD12" i="2883"/>
  <c r="AE12" i="2883" s="1"/>
  <c r="AD11" i="2883"/>
  <c r="AD10" i="2883"/>
  <c r="AE10" i="2883" s="1"/>
  <c r="AD9" i="2883"/>
  <c r="AD8" i="2883"/>
  <c r="AE8" i="2883" s="1"/>
  <c r="AD7" i="2883"/>
  <c r="Z13" i="2883"/>
  <c r="Z11" i="2883"/>
  <c r="Q24" i="2883" s="1"/>
  <c r="Z9" i="2883"/>
  <c r="AA9" i="2883" s="1"/>
  <c r="AB9" i="2883" s="1"/>
  <c r="Z7" i="2883"/>
  <c r="AB4" i="2883" s="1"/>
  <c r="AB3" i="2883"/>
  <c r="Y14" i="2883"/>
  <c r="Z14" i="2883" s="1"/>
  <c r="AA14" i="2883" s="1"/>
  <c r="AB14" i="2883" s="1"/>
  <c r="Y13" i="2883"/>
  <c r="Y12" i="2883"/>
  <c r="Z12" i="2883" s="1"/>
  <c r="Y11" i="2883"/>
  <c r="Y10" i="2883"/>
  <c r="Z10" i="2883" s="1"/>
  <c r="Y9" i="2883"/>
  <c r="Y8" i="2883"/>
  <c r="Z8" i="2883" s="1"/>
  <c r="Y7" i="2883"/>
  <c r="U13" i="2883"/>
  <c r="U11" i="2883"/>
  <c r="P24" i="2883" s="1"/>
  <c r="U9" i="2883"/>
  <c r="U7" i="2883"/>
  <c r="W3" i="2883"/>
  <c r="T14" i="2883"/>
  <c r="U14" i="2883" s="1"/>
  <c r="T13" i="2883"/>
  <c r="T12" i="2883"/>
  <c r="U12" i="2883" s="1"/>
  <c r="T11" i="2883"/>
  <c r="T10" i="2883"/>
  <c r="U10" i="2883" s="1"/>
  <c r="T9" i="2883"/>
  <c r="T8" i="2883"/>
  <c r="U8" i="2883" s="1"/>
  <c r="T7" i="2883"/>
  <c r="U23" i="2883"/>
  <c r="Q23" i="2883"/>
  <c r="O14" i="2883"/>
  <c r="O13" i="2883"/>
  <c r="O12" i="2883"/>
  <c r="O11" i="2883"/>
  <c r="O10" i="2883"/>
  <c r="O9" i="2883"/>
  <c r="O8" i="2883"/>
  <c r="O7" i="2883"/>
  <c r="Q3" i="2883"/>
  <c r="G3" i="2883"/>
  <c r="U28" i="2882"/>
  <c r="T28" i="2882"/>
  <c r="S28" i="2882"/>
  <c r="R28" i="2882"/>
  <c r="Q28" i="2882"/>
  <c r="P28" i="2882"/>
  <c r="U24" i="2882"/>
  <c r="AT14" i="2882"/>
  <c r="AT12" i="2882"/>
  <c r="AT10" i="2882"/>
  <c r="AT8" i="2882"/>
  <c r="AV3" i="2882"/>
  <c r="AS14" i="2882"/>
  <c r="AS13" i="2882"/>
  <c r="AT13" i="2882" s="1"/>
  <c r="AS12" i="2882"/>
  <c r="AS11" i="2882"/>
  <c r="AT11" i="2882" s="1"/>
  <c r="AS10" i="2882"/>
  <c r="AS9" i="2882"/>
  <c r="AT9" i="2882" s="1"/>
  <c r="AS8" i="2882"/>
  <c r="AS7" i="2882"/>
  <c r="AT7" i="2882" s="1"/>
  <c r="T24" i="2882"/>
  <c r="AO14" i="2882"/>
  <c r="AO12" i="2882"/>
  <c r="AO10" i="2882"/>
  <c r="AO8" i="2882"/>
  <c r="AQ3" i="2882"/>
  <c r="AN14" i="2882"/>
  <c r="AN13" i="2882"/>
  <c r="AO13" i="2882" s="1"/>
  <c r="AN12" i="2882"/>
  <c r="AN11" i="2882"/>
  <c r="AO11" i="2882" s="1"/>
  <c r="AN10" i="2882"/>
  <c r="AN9" i="2882"/>
  <c r="AO9" i="2882" s="1"/>
  <c r="AN8" i="2882"/>
  <c r="AN7" i="2882"/>
  <c r="AO7" i="2882" s="1"/>
  <c r="AJ14" i="2882"/>
  <c r="AJ12" i="2882"/>
  <c r="AJ10" i="2882"/>
  <c r="AJ8" i="2882"/>
  <c r="AL3" i="2882"/>
  <c r="AI14" i="2882"/>
  <c r="AI13" i="2882"/>
  <c r="AJ13" i="2882" s="1"/>
  <c r="AI12" i="2882"/>
  <c r="AI11" i="2882"/>
  <c r="AJ11" i="2882" s="1"/>
  <c r="S24" i="2882" s="1"/>
  <c r="AI10" i="2882"/>
  <c r="AI9" i="2882"/>
  <c r="AJ9" i="2882" s="1"/>
  <c r="AI8" i="2882"/>
  <c r="AI7" i="2882"/>
  <c r="AJ7" i="2882" s="1"/>
  <c r="AE14" i="2882"/>
  <c r="AE12" i="2882"/>
  <c r="AE10" i="2882"/>
  <c r="AE8" i="2882"/>
  <c r="AG3" i="2882"/>
  <c r="AD14" i="2882"/>
  <c r="AD13" i="2882"/>
  <c r="AE13" i="2882" s="1"/>
  <c r="AD12" i="2882"/>
  <c r="AD11" i="2882"/>
  <c r="AE11" i="2882" s="1"/>
  <c r="R24" i="2882" s="1"/>
  <c r="AD10" i="2882"/>
  <c r="AD9" i="2882"/>
  <c r="AE9" i="2882" s="1"/>
  <c r="AD8" i="2882"/>
  <c r="AD7" i="2882"/>
  <c r="AE7" i="2882" s="1"/>
  <c r="Z14" i="2882"/>
  <c r="Z12" i="2882"/>
  <c r="Z10" i="2882"/>
  <c r="Z8" i="2882"/>
  <c r="AB3" i="2882"/>
  <c r="Y14" i="2882"/>
  <c r="Y13" i="2882"/>
  <c r="Z13" i="2882" s="1"/>
  <c r="Y12" i="2882"/>
  <c r="Y11" i="2882"/>
  <c r="Z11" i="2882" s="1"/>
  <c r="Q24" i="2882" s="1"/>
  <c r="Y10" i="2882"/>
  <c r="Y9" i="2882"/>
  <c r="Z9" i="2882" s="1"/>
  <c r="Y8" i="2882"/>
  <c r="Y7" i="2882"/>
  <c r="Z7" i="2882" s="1"/>
  <c r="U14" i="2882"/>
  <c r="U12" i="2882"/>
  <c r="U10" i="2882"/>
  <c r="U8" i="2882"/>
  <c r="W3" i="2882"/>
  <c r="T14" i="2882"/>
  <c r="T13" i="2882"/>
  <c r="U13" i="2882" s="1"/>
  <c r="T12" i="2882"/>
  <c r="T11" i="2882"/>
  <c r="U11" i="2882" s="1"/>
  <c r="P24" i="2882" s="1"/>
  <c r="T10" i="2882"/>
  <c r="T9" i="2882"/>
  <c r="U9" i="2882" s="1"/>
  <c r="T8" i="2882"/>
  <c r="T7" i="2882"/>
  <c r="U7" i="2882" s="1"/>
  <c r="O14" i="2882"/>
  <c r="O13" i="2882"/>
  <c r="O12" i="2882"/>
  <c r="O11" i="2882"/>
  <c r="O10" i="2882"/>
  <c r="O9" i="2882"/>
  <c r="O8" i="2882"/>
  <c r="O7" i="2882"/>
  <c r="Q3" i="2882"/>
  <c r="G3" i="2882"/>
  <c r="U28" i="2881"/>
  <c r="T28" i="2881"/>
  <c r="S28" i="2881"/>
  <c r="R28" i="2881"/>
  <c r="Q28" i="2881"/>
  <c r="P28" i="2881"/>
  <c r="AT13" i="2881"/>
  <c r="AT11" i="2881"/>
  <c r="U24" i="2881" s="1"/>
  <c r="AT9" i="2881"/>
  <c r="AT7" i="2881"/>
  <c r="AV3" i="2881"/>
  <c r="AS14" i="2881"/>
  <c r="AT14" i="2881" s="1"/>
  <c r="AS13" i="2881"/>
  <c r="AS12" i="2881"/>
  <c r="AT12" i="2881" s="1"/>
  <c r="AS11" i="2881"/>
  <c r="AS10" i="2881"/>
  <c r="AT10" i="2881" s="1"/>
  <c r="AS9" i="2881"/>
  <c r="AS8" i="2881"/>
  <c r="AT8" i="2881" s="1"/>
  <c r="AS7" i="2881"/>
  <c r="AO13" i="2881"/>
  <c r="AO11" i="2881"/>
  <c r="T24" i="2881" s="1"/>
  <c r="AO9" i="2881"/>
  <c r="AO7" i="2881"/>
  <c r="AQ3" i="2881"/>
  <c r="AN14" i="2881"/>
  <c r="AO14" i="2881" s="1"/>
  <c r="AN13" i="2881"/>
  <c r="AN12" i="2881"/>
  <c r="AO12" i="2881" s="1"/>
  <c r="AN11" i="2881"/>
  <c r="AN10" i="2881"/>
  <c r="AO10" i="2881" s="1"/>
  <c r="AN9" i="2881"/>
  <c r="AN8" i="2881"/>
  <c r="AO8" i="2881" s="1"/>
  <c r="AN7" i="2881"/>
  <c r="AJ13" i="2881"/>
  <c r="AJ11" i="2881"/>
  <c r="S24" i="2881" s="1"/>
  <c r="AJ9" i="2881"/>
  <c r="AJ7" i="2881"/>
  <c r="AL3" i="2881"/>
  <c r="AI14" i="2881"/>
  <c r="AJ14" i="2881" s="1"/>
  <c r="AI13" i="2881"/>
  <c r="AI12" i="2881"/>
  <c r="AJ12" i="2881" s="1"/>
  <c r="AI11" i="2881"/>
  <c r="AI10" i="2881"/>
  <c r="AJ10" i="2881" s="1"/>
  <c r="AI9" i="2881"/>
  <c r="AI8" i="2881"/>
  <c r="AJ8" i="2881" s="1"/>
  <c r="AI7" i="2881"/>
  <c r="AE13" i="2881"/>
  <c r="AE11" i="2881"/>
  <c r="R24" i="2881" s="1"/>
  <c r="AE9" i="2881"/>
  <c r="AE7" i="2881"/>
  <c r="AG3" i="2881"/>
  <c r="AD14" i="2881"/>
  <c r="AE14" i="2881" s="1"/>
  <c r="AD13" i="2881"/>
  <c r="AD12" i="2881"/>
  <c r="AE12" i="2881" s="1"/>
  <c r="AD11" i="2881"/>
  <c r="AD10" i="2881"/>
  <c r="AE10" i="2881" s="1"/>
  <c r="AD9" i="2881"/>
  <c r="AD8" i="2881"/>
  <c r="AE8" i="2881" s="1"/>
  <c r="AD7" i="2881"/>
  <c r="Z13" i="2881"/>
  <c r="Z11" i="2881"/>
  <c r="Q24" i="2881" s="1"/>
  <c r="Z9" i="2881"/>
  <c r="Z7" i="2881"/>
  <c r="AB3" i="2881"/>
  <c r="Y14" i="2881"/>
  <c r="Z14" i="2881" s="1"/>
  <c r="Y13" i="2881"/>
  <c r="Y12" i="2881"/>
  <c r="Z12" i="2881" s="1"/>
  <c r="Y11" i="2881"/>
  <c r="Y10" i="2881"/>
  <c r="Z10" i="2881" s="1"/>
  <c r="Y9" i="2881"/>
  <c r="Y8" i="2881"/>
  <c r="Z8" i="2881" s="1"/>
  <c r="Y7" i="2881"/>
  <c r="U13" i="2881"/>
  <c r="U11" i="2881"/>
  <c r="P24" i="2881" s="1"/>
  <c r="U9" i="2881"/>
  <c r="U7" i="2881"/>
  <c r="W3" i="2881"/>
  <c r="T14" i="2881"/>
  <c r="U14" i="2881" s="1"/>
  <c r="T13" i="2881"/>
  <c r="T12" i="2881"/>
  <c r="U12" i="2881" s="1"/>
  <c r="T11" i="2881"/>
  <c r="T10" i="2881"/>
  <c r="U10" i="2881" s="1"/>
  <c r="T9" i="2881"/>
  <c r="T8" i="2881"/>
  <c r="U8" i="2881" s="1"/>
  <c r="T7" i="2881"/>
  <c r="O14" i="2881"/>
  <c r="P14" i="2881" s="1"/>
  <c r="Q14" i="2881" s="1"/>
  <c r="O13" i="2881"/>
  <c r="O12" i="2881"/>
  <c r="P12" i="2881" s="1"/>
  <c r="Q12" i="2881" s="1"/>
  <c r="O11" i="2881"/>
  <c r="O10" i="2881"/>
  <c r="P10" i="2881" s="1"/>
  <c r="Q10" i="2881" s="1"/>
  <c r="O9" i="2881"/>
  <c r="O8" i="2881"/>
  <c r="P8" i="2881" s="1"/>
  <c r="Q8" i="2881" s="1"/>
  <c r="O7" i="2881"/>
  <c r="Q4" i="2881"/>
  <c r="P13" i="2881" s="1"/>
  <c r="Q13" i="2881" s="1"/>
  <c r="Q3" i="2881"/>
  <c r="G3" i="2881"/>
  <c r="U23" i="2881" s="1"/>
  <c r="U28" i="2880"/>
  <c r="T28" i="2880"/>
  <c r="S28" i="2880"/>
  <c r="R28" i="2880"/>
  <c r="Q28" i="2880"/>
  <c r="P28" i="2880"/>
  <c r="AT14" i="2880"/>
  <c r="AT12" i="2880"/>
  <c r="AT10" i="2880"/>
  <c r="AT8" i="2880"/>
  <c r="AV3" i="2880"/>
  <c r="AS14" i="2880"/>
  <c r="AS13" i="2880"/>
  <c r="AT13" i="2880" s="1"/>
  <c r="AS12" i="2880"/>
  <c r="AS11" i="2880"/>
  <c r="AT11" i="2880" s="1"/>
  <c r="U24" i="2880" s="1"/>
  <c r="AS10" i="2880"/>
  <c r="AS9" i="2880"/>
  <c r="AT9" i="2880" s="1"/>
  <c r="AS8" i="2880"/>
  <c r="AS7" i="2880"/>
  <c r="AT7" i="2880" s="1"/>
  <c r="AO14" i="2880"/>
  <c r="AO12" i="2880"/>
  <c r="AO10" i="2880"/>
  <c r="AO8" i="2880"/>
  <c r="AQ3" i="2880"/>
  <c r="AN14" i="2880"/>
  <c r="AN13" i="2880"/>
  <c r="AO13" i="2880" s="1"/>
  <c r="AN12" i="2880"/>
  <c r="AN11" i="2880"/>
  <c r="AO11" i="2880" s="1"/>
  <c r="T24" i="2880" s="1"/>
  <c r="AN10" i="2880"/>
  <c r="AN9" i="2880"/>
  <c r="AO9" i="2880" s="1"/>
  <c r="AN8" i="2880"/>
  <c r="AN7" i="2880"/>
  <c r="AO7" i="2880" s="1"/>
  <c r="AJ14" i="2880"/>
  <c r="AJ12" i="2880"/>
  <c r="AJ10" i="2880"/>
  <c r="AJ8" i="2880"/>
  <c r="AL3" i="2880"/>
  <c r="AI14" i="2880"/>
  <c r="AI13" i="2880"/>
  <c r="AJ13" i="2880" s="1"/>
  <c r="AI12" i="2880"/>
  <c r="AI11" i="2880"/>
  <c r="AJ11" i="2880" s="1"/>
  <c r="S24" i="2880" s="1"/>
  <c r="AI10" i="2880"/>
  <c r="AI9" i="2880"/>
  <c r="AJ9" i="2880" s="1"/>
  <c r="AI8" i="2880"/>
  <c r="AI7" i="2880"/>
  <c r="AJ7" i="2880" s="1"/>
  <c r="AE14" i="2880"/>
  <c r="AE12" i="2880"/>
  <c r="AE10" i="2880"/>
  <c r="AE8" i="2880"/>
  <c r="AG3" i="2880"/>
  <c r="AD14" i="2880"/>
  <c r="AD13" i="2880"/>
  <c r="AE13" i="2880" s="1"/>
  <c r="AD12" i="2880"/>
  <c r="AD11" i="2880"/>
  <c r="AE11" i="2880" s="1"/>
  <c r="R24" i="2880" s="1"/>
  <c r="AD10" i="2880"/>
  <c r="AD9" i="2880"/>
  <c r="AE9" i="2880" s="1"/>
  <c r="AD8" i="2880"/>
  <c r="AD7" i="2880"/>
  <c r="AE7" i="2880" s="1"/>
  <c r="Z14" i="2880"/>
  <c r="Z12" i="2880"/>
  <c r="Z10" i="2880"/>
  <c r="Z8" i="2880"/>
  <c r="AB3" i="2880"/>
  <c r="Y14" i="2880"/>
  <c r="Y13" i="2880"/>
  <c r="Z13" i="2880" s="1"/>
  <c r="Y12" i="2880"/>
  <c r="Y11" i="2880"/>
  <c r="Z11" i="2880" s="1"/>
  <c r="Q24" i="2880" s="1"/>
  <c r="Y10" i="2880"/>
  <c r="Y9" i="2880"/>
  <c r="Z9" i="2880" s="1"/>
  <c r="Y8" i="2880"/>
  <c r="Y7" i="2880"/>
  <c r="Z7" i="2880" s="1"/>
  <c r="U14" i="2880"/>
  <c r="U12" i="2880"/>
  <c r="U10" i="2880"/>
  <c r="U8" i="2880"/>
  <c r="W3" i="2880"/>
  <c r="T14" i="2880"/>
  <c r="T13" i="2880"/>
  <c r="U13" i="2880" s="1"/>
  <c r="T12" i="2880"/>
  <c r="T11" i="2880"/>
  <c r="U11" i="2880" s="1"/>
  <c r="P24" i="2880" s="1"/>
  <c r="T10" i="2880"/>
  <c r="T9" i="2880"/>
  <c r="U9" i="2880" s="1"/>
  <c r="T8" i="2880"/>
  <c r="T7" i="2880"/>
  <c r="U7" i="2880" s="1"/>
  <c r="T23" i="2880"/>
  <c r="R23" i="2880"/>
  <c r="P23" i="2880"/>
  <c r="O14" i="2880"/>
  <c r="O13" i="2880"/>
  <c r="O12" i="2880"/>
  <c r="O11" i="2880"/>
  <c r="O10" i="2880"/>
  <c r="O9" i="2880"/>
  <c r="O8" i="2880"/>
  <c r="O7" i="2880"/>
  <c r="Q3" i="2880"/>
  <c r="G3" i="2880"/>
  <c r="U23" i="2880" s="1"/>
  <c r="P5" i="2910" l="1"/>
  <c r="M5" i="2910"/>
  <c r="L6" i="2910"/>
  <c r="L5" i="2910"/>
  <c r="K5" i="2910"/>
  <c r="AB4" i="2880"/>
  <c r="AA7" i="2880" s="1"/>
  <c r="AA13" i="2880"/>
  <c r="AB13" i="2880" s="1"/>
  <c r="AA14" i="2880"/>
  <c r="AB14" i="2880" s="1"/>
  <c r="AL4" i="2880"/>
  <c r="AK7" i="2880" s="1"/>
  <c r="AK13" i="2880"/>
  <c r="AL13" i="2880" s="1"/>
  <c r="AK14" i="2880"/>
  <c r="AL14" i="2880" s="1"/>
  <c r="AV4" i="2880"/>
  <c r="AU7" i="2880" s="1"/>
  <c r="AU13" i="2880"/>
  <c r="AV13" i="2880" s="1"/>
  <c r="AU14" i="2880"/>
  <c r="AV14" i="2880" s="1"/>
  <c r="AA12" i="2883"/>
  <c r="AB12" i="2883" s="1"/>
  <c r="AA7" i="2883"/>
  <c r="AK12" i="2883"/>
  <c r="AL12" i="2883" s="1"/>
  <c r="AK7" i="2883"/>
  <c r="AU12" i="2883"/>
  <c r="AV12" i="2883" s="1"/>
  <c r="AU7" i="2883"/>
  <c r="P13" i="2885"/>
  <c r="Q13" i="2885" s="1"/>
  <c r="P11" i="2885"/>
  <c r="Q11" i="2885" s="1"/>
  <c r="P9" i="2885"/>
  <c r="Q9" i="2885" s="1"/>
  <c r="P7" i="2885"/>
  <c r="V12" i="2885"/>
  <c r="W12" i="2885" s="1"/>
  <c r="V7" i="2885"/>
  <c r="AF12" i="2885"/>
  <c r="AG12" i="2885" s="1"/>
  <c r="AF7" i="2885"/>
  <c r="AP12" i="2885"/>
  <c r="AQ12" i="2885" s="1"/>
  <c r="AP7" i="2885"/>
  <c r="V7" i="2880"/>
  <c r="W4" i="2880"/>
  <c r="V8" i="2880" s="1"/>
  <c r="W8" i="2880" s="1"/>
  <c r="V9" i="2880"/>
  <c r="W9" i="2880" s="1"/>
  <c r="V13" i="2880"/>
  <c r="W13" i="2880" s="1"/>
  <c r="V10" i="2880"/>
  <c r="W10" i="2880" s="1"/>
  <c r="V14" i="2880"/>
  <c r="W14" i="2880" s="1"/>
  <c r="AA8" i="2880"/>
  <c r="AB8" i="2880" s="1"/>
  <c r="AA12" i="2880"/>
  <c r="AB12" i="2880" s="1"/>
  <c r="AF7" i="2880"/>
  <c r="AG4" i="2880"/>
  <c r="AF8" i="2880" s="1"/>
  <c r="AG8" i="2880" s="1"/>
  <c r="AF9" i="2880"/>
  <c r="AG9" i="2880" s="1"/>
  <c r="AF13" i="2880"/>
  <c r="AG13" i="2880" s="1"/>
  <c r="AF10" i="2880"/>
  <c r="AG10" i="2880" s="1"/>
  <c r="AF14" i="2880"/>
  <c r="AG14" i="2880" s="1"/>
  <c r="AK8" i="2880"/>
  <c r="AL8" i="2880" s="1"/>
  <c r="AK12" i="2880"/>
  <c r="AL12" i="2880" s="1"/>
  <c r="AP7" i="2880"/>
  <c r="AQ4" i="2880"/>
  <c r="AP8" i="2880" s="1"/>
  <c r="AQ8" i="2880" s="1"/>
  <c r="AP9" i="2880"/>
  <c r="AQ9" i="2880" s="1"/>
  <c r="AP13" i="2880"/>
  <c r="AQ13" i="2880" s="1"/>
  <c r="AP10" i="2880"/>
  <c r="AQ10" i="2880" s="1"/>
  <c r="AP14" i="2880"/>
  <c r="AQ14" i="2880" s="1"/>
  <c r="AU8" i="2880"/>
  <c r="AV8" i="2880" s="1"/>
  <c r="AU12" i="2880"/>
  <c r="AV12" i="2880" s="1"/>
  <c r="Q4" i="2880"/>
  <c r="N20" i="2880"/>
  <c r="Q23" i="2880"/>
  <c r="S23" i="2880"/>
  <c r="P23" i="2881"/>
  <c r="R23" i="2881"/>
  <c r="T23" i="2881"/>
  <c r="U23" i="2882"/>
  <c r="S23" i="2882"/>
  <c r="Q23" i="2882"/>
  <c r="N20" i="2882"/>
  <c r="Q4" i="2882"/>
  <c r="P7" i="2882" s="1"/>
  <c r="P23" i="2882"/>
  <c r="T23" i="2882"/>
  <c r="W4" i="2883"/>
  <c r="V9" i="2883" s="1"/>
  <c r="W9" i="2883" s="1"/>
  <c r="AA13" i="2883"/>
  <c r="AB13" i="2883" s="1"/>
  <c r="AG4" i="2883"/>
  <c r="AF9" i="2883" s="1"/>
  <c r="AG9" i="2883" s="1"/>
  <c r="AK13" i="2883"/>
  <c r="AL13" i="2883" s="1"/>
  <c r="AQ4" i="2883"/>
  <c r="AP9" i="2883" s="1"/>
  <c r="AQ9" i="2883" s="1"/>
  <c r="AU13" i="2883"/>
  <c r="AV13" i="2883" s="1"/>
  <c r="V7" i="2884"/>
  <c r="W4" i="2884"/>
  <c r="V8" i="2884" s="1"/>
  <c r="W8" i="2884" s="1"/>
  <c r="V9" i="2884"/>
  <c r="W9" i="2884" s="1"/>
  <c r="V14" i="2884"/>
  <c r="W14" i="2884" s="1"/>
  <c r="AA7" i="2884"/>
  <c r="AB4" i="2884"/>
  <c r="AA8" i="2884" s="1"/>
  <c r="AB8" i="2884" s="1"/>
  <c r="AA9" i="2884"/>
  <c r="AB9" i="2884" s="1"/>
  <c r="AA14" i="2884"/>
  <c r="AB14" i="2884" s="1"/>
  <c r="AF7" i="2884"/>
  <c r="AG4" i="2884"/>
  <c r="AF8" i="2884" s="1"/>
  <c r="AG8" i="2884" s="1"/>
  <c r="AF9" i="2884"/>
  <c r="AG9" i="2884" s="1"/>
  <c r="AF14" i="2884"/>
  <c r="AG14" i="2884" s="1"/>
  <c r="AK7" i="2884"/>
  <c r="AL4" i="2884"/>
  <c r="AK8" i="2884" s="1"/>
  <c r="AL8" i="2884" s="1"/>
  <c r="AK9" i="2884"/>
  <c r="AL9" i="2884" s="1"/>
  <c r="AK14" i="2884"/>
  <c r="AL14" i="2884" s="1"/>
  <c r="AQ4" i="2884"/>
  <c r="AP8" i="2884" s="1"/>
  <c r="AQ8" i="2884" s="1"/>
  <c r="AP9" i="2884"/>
  <c r="AQ9" i="2884" s="1"/>
  <c r="AP14" i="2884"/>
  <c r="AQ14" i="2884" s="1"/>
  <c r="AV4" i="2884"/>
  <c r="AU10" i="2884" s="1"/>
  <c r="AV10" i="2884" s="1"/>
  <c r="AU14" i="2884"/>
  <c r="AV14" i="2884" s="1"/>
  <c r="T23" i="2885"/>
  <c r="R23" i="2885"/>
  <c r="P23" i="2885"/>
  <c r="N20" i="2885"/>
  <c r="S23" i="2885"/>
  <c r="V13" i="2885"/>
  <c r="W13" i="2885" s="1"/>
  <c r="AA10" i="2885"/>
  <c r="AB10" i="2885" s="1"/>
  <c r="AB4" i="2885"/>
  <c r="AA9" i="2885" s="1"/>
  <c r="AB9" i="2885" s="1"/>
  <c r="AF13" i="2885"/>
  <c r="AG13" i="2885" s="1"/>
  <c r="AK10" i="2885"/>
  <c r="AL10" i="2885" s="1"/>
  <c r="AL4" i="2885"/>
  <c r="AK9" i="2885" s="1"/>
  <c r="AL9" i="2885" s="1"/>
  <c r="AP13" i="2885"/>
  <c r="AQ13" i="2885" s="1"/>
  <c r="AU10" i="2885"/>
  <c r="AV10" i="2885" s="1"/>
  <c r="AV4" i="2885"/>
  <c r="AU9" i="2885" s="1"/>
  <c r="AV9" i="2885" s="1"/>
  <c r="P7" i="2886"/>
  <c r="Q4" i="2886"/>
  <c r="P9" i="2886"/>
  <c r="Q9" i="2886" s="1"/>
  <c r="P11" i="2886"/>
  <c r="Q11" i="2886" s="1"/>
  <c r="P13" i="2886"/>
  <c r="Q13" i="2886" s="1"/>
  <c r="AG4" i="2886"/>
  <c r="AF7" i="2886" s="1"/>
  <c r="AF13" i="2886"/>
  <c r="AG13" i="2886" s="1"/>
  <c r="AF14" i="2886"/>
  <c r="AG14" i="2886" s="1"/>
  <c r="AQ4" i="2886"/>
  <c r="AP7" i="2886" s="1"/>
  <c r="AP13" i="2886"/>
  <c r="AQ13" i="2886" s="1"/>
  <c r="AP14" i="2886"/>
  <c r="AQ14" i="2886" s="1"/>
  <c r="V7" i="2888"/>
  <c r="W4" i="2888"/>
  <c r="V9" i="2888"/>
  <c r="W9" i="2888" s="1"/>
  <c r="V13" i="2888"/>
  <c r="W13" i="2888" s="1"/>
  <c r="V10" i="2888"/>
  <c r="W10" i="2888" s="1"/>
  <c r="V14" i="2888"/>
  <c r="W14" i="2888" s="1"/>
  <c r="AF7" i="2888"/>
  <c r="AG4" i="2888"/>
  <c r="AF9" i="2888"/>
  <c r="AG9" i="2888" s="1"/>
  <c r="AF13" i="2888"/>
  <c r="AG13" i="2888" s="1"/>
  <c r="AF10" i="2888"/>
  <c r="AG10" i="2888" s="1"/>
  <c r="AF14" i="2888"/>
  <c r="AG14" i="2888" s="1"/>
  <c r="AP7" i="2888"/>
  <c r="AQ4" i="2888"/>
  <c r="AP9" i="2888"/>
  <c r="AQ9" i="2888" s="1"/>
  <c r="AP13" i="2888"/>
  <c r="AQ13" i="2888" s="1"/>
  <c r="AP10" i="2888"/>
  <c r="AQ10" i="2888" s="1"/>
  <c r="AP14" i="2888"/>
  <c r="AQ14" i="2888" s="1"/>
  <c r="W4" i="2890"/>
  <c r="V7" i="2890" s="1"/>
  <c r="V13" i="2890"/>
  <c r="W13" i="2890" s="1"/>
  <c r="V14" i="2890"/>
  <c r="W14" i="2890" s="1"/>
  <c r="AG4" i="2890"/>
  <c r="AF7" i="2890" s="1"/>
  <c r="AF13" i="2890"/>
  <c r="AG13" i="2890" s="1"/>
  <c r="AF14" i="2890"/>
  <c r="AG14" i="2890" s="1"/>
  <c r="AQ4" i="2890"/>
  <c r="AP7" i="2890" s="1"/>
  <c r="AP13" i="2890"/>
  <c r="AQ13" i="2890" s="1"/>
  <c r="AP14" i="2890"/>
  <c r="AQ14" i="2890" s="1"/>
  <c r="V7" i="2892"/>
  <c r="W4" i="2892"/>
  <c r="V9" i="2892"/>
  <c r="W9" i="2892" s="1"/>
  <c r="V13" i="2892"/>
  <c r="W13" i="2892" s="1"/>
  <c r="V10" i="2892"/>
  <c r="W10" i="2892" s="1"/>
  <c r="V14" i="2892"/>
  <c r="W14" i="2892" s="1"/>
  <c r="AF7" i="2892"/>
  <c r="AG4" i="2892"/>
  <c r="AF9" i="2892"/>
  <c r="AG9" i="2892" s="1"/>
  <c r="AF13" i="2892"/>
  <c r="AG13" i="2892" s="1"/>
  <c r="AF10" i="2892"/>
  <c r="AG10" i="2892" s="1"/>
  <c r="AF14" i="2892"/>
  <c r="AG14" i="2892" s="1"/>
  <c r="AP7" i="2892"/>
  <c r="AQ4" i="2892"/>
  <c r="AP9" i="2892"/>
  <c r="AQ9" i="2892" s="1"/>
  <c r="AP13" i="2892"/>
  <c r="AQ13" i="2892" s="1"/>
  <c r="AP10" i="2892"/>
  <c r="AQ10" i="2892" s="1"/>
  <c r="AP14" i="2892"/>
  <c r="AQ14" i="2892" s="1"/>
  <c r="V9" i="2895"/>
  <c r="W9" i="2895" s="1"/>
  <c r="AF9" i="2895"/>
  <c r="AG9" i="2895" s="1"/>
  <c r="AP9" i="2895"/>
  <c r="AQ9" i="2895" s="1"/>
  <c r="P7" i="2881"/>
  <c r="P9" i="2881"/>
  <c r="Q9" i="2881" s="1"/>
  <c r="P11" i="2881"/>
  <c r="Q11" i="2881" s="1"/>
  <c r="N20" i="2881"/>
  <c r="Q23" i="2881"/>
  <c r="S23" i="2881"/>
  <c r="W4" i="2881"/>
  <c r="V9" i="2881" s="1"/>
  <c r="W9" i="2881" s="1"/>
  <c r="AB4" i="2881"/>
  <c r="AA8" i="2881" s="1"/>
  <c r="AB8" i="2881" s="1"/>
  <c r="AG4" i="2881"/>
  <c r="AF13" i="2881" s="1"/>
  <c r="AG13" i="2881" s="1"/>
  <c r="AL4" i="2881"/>
  <c r="AK10" i="2881" s="1"/>
  <c r="AL10" i="2881" s="1"/>
  <c r="AQ4" i="2881"/>
  <c r="AP9" i="2881" s="1"/>
  <c r="AQ9" i="2881" s="1"/>
  <c r="AV4" i="2881"/>
  <c r="AU8" i="2881" s="1"/>
  <c r="AV8" i="2881" s="1"/>
  <c r="R23" i="2882"/>
  <c r="V7" i="2882"/>
  <c r="W4" i="2882"/>
  <c r="V8" i="2882" s="1"/>
  <c r="W8" i="2882" s="1"/>
  <c r="V9" i="2882"/>
  <c r="W9" i="2882" s="1"/>
  <c r="V14" i="2882"/>
  <c r="W14" i="2882" s="1"/>
  <c r="AA7" i="2882"/>
  <c r="AB4" i="2882"/>
  <c r="AA8" i="2882" s="1"/>
  <c r="AB8" i="2882" s="1"/>
  <c r="AA9" i="2882"/>
  <c r="AB9" i="2882" s="1"/>
  <c r="AA14" i="2882"/>
  <c r="AB14" i="2882" s="1"/>
  <c r="AF7" i="2882"/>
  <c r="AG4" i="2882"/>
  <c r="AF13" i="2882" s="1"/>
  <c r="AG13" i="2882" s="1"/>
  <c r="AF9" i="2882"/>
  <c r="AG9" i="2882" s="1"/>
  <c r="AF14" i="2882"/>
  <c r="AG14" i="2882" s="1"/>
  <c r="AK7" i="2882"/>
  <c r="AL4" i="2882"/>
  <c r="AK10" i="2882" s="1"/>
  <c r="AL10" i="2882" s="1"/>
  <c r="AK9" i="2882"/>
  <c r="AL9" i="2882" s="1"/>
  <c r="AK14" i="2882"/>
  <c r="AL14" i="2882" s="1"/>
  <c r="AP7" i="2882"/>
  <c r="AQ4" i="2882"/>
  <c r="AP10" i="2882" s="1"/>
  <c r="AQ10" i="2882" s="1"/>
  <c r="AP9" i="2882"/>
  <c r="AQ9" i="2882" s="1"/>
  <c r="AP14" i="2882"/>
  <c r="AQ14" i="2882" s="1"/>
  <c r="AU7" i="2882"/>
  <c r="AV4" i="2882"/>
  <c r="AU10" i="2882" s="1"/>
  <c r="AV10" i="2882" s="1"/>
  <c r="AU9" i="2882"/>
  <c r="AV9" i="2882" s="1"/>
  <c r="AU14" i="2882"/>
  <c r="AV14" i="2882" s="1"/>
  <c r="T23" i="2883"/>
  <c r="R23" i="2883"/>
  <c r="P23" i="2883"/>
  <c r="Q4" i="2883"/>
  <c r="N20" i="2883"/>
  <c r="S23" i="2883"/>
  <c r="V13" i="2883"/>
  <c r="W13" i="2883" s="1"/>
  <c r="AA8" i="2883"/>
  <c r="AB8" i="2883" s="1"/>
  <c r="AA10" i="2883"/>
  <c r="AB10" i="2883" s="1"/>
  <c r="AF13" i="2883"/>
  <c r="AG13" i="2883" s="1"/>
  <c r="AK8" i="2883"/>
  <c r="AL8" i="2883" s="1"/>
  <c r="AK10" i="2883"/>
  <c r="AL10" i="2883" s="1"/>
  <c r="AP13" i="2883"/>
  <c r="AQ13" i="2883" s="1"/>
  <c r="AU8" i="2883"/>
  <c r="AV8" i="2883" s="1"/>
  <c r="AU10" i="2883"/>
  <c r="AV10" i="2883" s="1"/>
  <c r="Q4" i="2884"/>
  <c r="P7" i="2884" s="1"/>
  <c r="P11" i="2884"/>
  <c r="Q11" i="2884" s="1"/>
  <c r="V12" i="2884"/>
  <c r="W12" i="2884" s="1"/>
  <c r="AA12" i="2884"/>
  <c r="AB12" i="2884" s="1"/>
  <c r="AF12" i="2884"/>
  <c r="AG12" i="2884" s="1"/>
  <c r="AK12" i="2884"/>
  <c r="AL12" i="2884" s="1"/>
  <c r="AP12" i="2884"/>
  <c r="AQ12" i="2884" s="1"/>
  <c r="AU12" i="2884"/>
  <c r="AV12" i="2884" s="1"/>
  <c r="P8" i="2885"/>
  <c r="Q8" i="2885" s="1"/>
  <c r="P10" i="2885"/>
  <c r="Q10" i="2885" s="1"/>
  <c r="P12" i="2885"/>
  <c r="Q12" i="2885" s="1"/>
  <c r="P14" i="2885"/>
  <c r="Q14" i="2885" s="1"/>
  <c r="Q23" i="2885"/>
  <c r="U23" i="2885"/>
  <c r="V8" i="2885"/>
  <c r="W8" i="2885" s="1"/>
  <c r="V10" i="2885"/>
  <c r="W10" i="2885" s="1"/>
  <c r="AA13" i="2885"/>
  <c r="AB13" i="2885" s="1"/>
  <c r="AF8" i="2885"/>
  <c r="AG8" i="2885" s="1"/>
  <c r="AF10" i="2885"/>
  <c r="AG10" i="2885" s="1"/>
  <c r="AK13" i="2885"/>
  <c r="AL13" i="2885" s="1"/>
  <c r="AP8" i="2885"/>
  <c r="AQ8" i="2885" s="1"/>
  <c r="AP10" i="2885"/>
  <c r="AQ10" i="2885" s="1"/>
  <c r="AU13" i="2885"/>
  <c r="AV13" i="2885" s="1"/>
  <c r="W4" i="2886"/>
  <c r="V10" i="2886" s="1"/>
  <c r="W10" i="2886" s="1"/>
  <c r="V14" i="2886"/>
  <c r="W14" i="2886" s="1"/>
  <c r="AB4" i="2886"/>
  <c r="AA10" i="2886" s="1"/>
  <c r="AB10" i="2886" s="1"/>
  <c r="AA14" i="2886"/>
  <c r="AB14" i="2886" s="1"/>
  <c r="AF8" i="2886"/>
  <c r="AG8" i="2886" s="1"/>
  <c r="AF12" i="2886"/>
  <c r="AG12" i="2886" s="1"/>
  <c r="AL4" i="2886"/>
  <c r="AK8" i="2886" s="1"/>
  <c r="AL8" i="2886" s="1"/>
  <c r="AK13" i="2886"/>
  <c r="AL13" i="2886" s="1"/>
  <c r="AK14" i="2886"/>
  <c r="AL14" i="2886" s="1"/>
  <c r="AP8" i="2886"/>
  <c r="AQ8" i="2886" s="1"/>
  <c r="AP12" i="2886"/>
  <c r="AQ12" i="2886" s="1"/>
  <c r="AV4" i="2886"/>
  <c r="AU8" i="2886" s="1"/>
  <c r="AV8" i="2886" s="1"/>
  <c r="AU13" i="2886"/>
  <c r="AV13" i="2886" s="1"/>
  <c r="AU14" i="2886"/>
  <c r="AV14" i="2886" s="1"/>
  <c r="V8" i="2888"/>
  <c r="W8" i="2888" s="1"/>
  <c r="V12" i="2888"/>
  <c r="W12" i="2888" s="1"/>
  <c r="AA7" i="2888"/>
  <c r="AB4" i="2888"/>
  <c r="AA12" i="2888" s="1"/>
  <c r="AB12" i="2888" s="1"/>
  <c r="AA9" i="2888"/>
  <c r="AB9" i="2888" s="1"/>
  <c r="AA13" i="2888"/>
  <c r="AB13" i="2888" s="1"/>
  <c r="AA10" i="2888"/>
  <c r="AB10" i="2888" s="1"/>
  <c r="AA14" i="2888"/>
  <c r="AB14" i="2888" s="1"/>
  <c r="AF8" i="2888"/>
  <c r="AG8" i="2888" s="1"/>
  <c r="AF12" i="2888"/>
  <c r="AG12" i="2888" s="1"/>
  <c r="AK7" i="2888"/>
  <c r="AL4" i="2888"/>
  <c r="AK12" i="2888" s="1"/>
  <c r="AL12" i="2888" s="1"/>
  <c r="AK9" i="2888"/>
  <c r="AL9" i="2888" s="1"/>
  <c r="AK13" i="2888"/>
  <c r="AL13" i="2888" s="1"/>
  <c r="AK10" i="2888"/>
  <c r="AL10" i="2888" s="1"/>
  <c r="AK14" i="2888"/>
  <c r="AL14" i="2888" s="1"/>
  <c r="AP8" i="2888"/>
  <c r="AQ8" i="2888" s="1"/>
  <c r="AP12" i="2888"/>
  <c r="AQ12" i="2888" s="1"/>
  <c r="AU7" i="2888"/>
  <c r="AV4" i="2888"/>
  <c r="AU12" i="2888" s="1"/>
  <c r="AV12" i="2888" s="1"/>
  <c r="AU9" i="2888"/>
  <c r="AV9" i="2888" s="1"/>
  <c r="AU13" i="2888"/>
  <c r="AV13" i="2888" s="1"/>
  <c r="AU10" i="2888"/>
  <c r="AV10" i="2888" s="1"/>
  <c r="AU14" i="2888"/>
  <c r="AV14" i="2888" s="1"/>
  <c r="V8" i="2890"/>
  <c r="W8" i="2890" s="1"/>
  <c r="V12" i="2890"/>
  <c r="W12" i="2890" s="1"/>
  <c r="AB4" i="2890"/>
  <c r="AA8" i="2890" s="1"/>
  <c r="AB8" i="2890" s="1"/>
  <c r="AA13" i="2890"/>
  <c r="AB13" i="2890" s="1"/>
  <c r="AA14" i="2890"/>
  <c r="AB14" i="2890" s="1"/>
  <c r="AF8" i="2890"/>
  <c r="AG8" i="2890" s="1"/>
  <c r="AF12" i="2890"/>
  <c r="AG12" i="2890" s="1"/>
  <c r="AL4" i="2890"/>
  <c r="AK8" i="2890" s="1"/>
  <c r="AL8" i="2890" s="1"/>
  <c r="AK13" i="2890"/>
  <c r="AL13" i="2890" s="1"/>
  <c r="AK14" i="2890"/>
  <c r="AL14" i="2890" s="1"/>
  <c r="AP8" i="2890"/>
  <c r="AQ8" i="2890" s="1"/>
  <c r="AP12" i="2890"/>
  <c r="AQ12" i="2890" s="1"/>
  <c r="AV4" i="2890"/>
  <c r="AU8" i="2890" s="1"/>
  <c r="AV8" i="2890" s="1"/>
  <c r="AU13" i="2890"/>
  <c r="AV13" i="2890" s="1"/>
  <c r="AU14" i="2890"/>
  <c r="AV14" i="2890" s="1"/>
  <c r="V8" i="2892"/>
  <c r="W8" i="2892" s="1"/>
  <c r="V12" i="2892"/>
  <c r="W12" i="2892" s="1"/>
  <c r="AA7" i="2892"/>
  <c r="AB4" i="2892"/>
  <c r="AA12" i="2892" s="1"/>
  <c r="AB12" i="2892" s="1"/>
  <c r="AA9" i="2892"/>
  <c r="AB9" i="2892" s="1"/>
  <c r="AA13" i="2892"/>
  <c r="AB13" i="2892" s="1"/>
  <c r="AA10" i="2892"/>
  <c r="AB10" i="2892" s="1"/>
  <c r="AA14" i="2892"/>
  <c r="AB14" i="2892" s="1"/>
  <c r="AF8" i="2892"/>
  <c r="AG8" i="2892" s="1"/>
  <c r="AF12" i="2892"/>
  <c r="AG12" i="2892" s="1"/>
  <c r="AK7" i="2892"/>
  <c r="AL4" i="2892"/>
  <c r="AK12" i="2892" s="1"/>
  <c r="AL12" i="2892" s="1"/>
  <c r="AK9" i="2892"/>
  <c r="AL9" i="2892" s="1"/>
  <c r="AK13" i="2892"/>
  <c r="AL13" i="2892" s="1"/>
  <c r="AK10" i="2892"/>
  <c r="AL10" i="2892" s="1"/>
  <c r="AK14" i="2892"/>
  <c r="AL14" i="2892" s="1"/>
  <c r="AP8" i="2892"/>
  <c r="AQ8" i="2892" s="1"/>
  <c r="AP12" i="2892"/>
  <c r="AQ12" i="2892" s="1"/>
  <c r="AU7" i="2892"/>
  <c r="AV4" i="2892"/>
  <c r="AU12" i="2892" s="1"/>
  <c r="AV12" i="2892" s="1"/>
  <c r="AU9" i="2892"/>
  <c r="AV9" i="2892" s="1"/>
  <c r="AU13" i="2892"/>
  <c r="AV13" i="2892" s="1"/>
  <c r="AU10" i="2892"/>
  <c r="AV10" i="2892" s="1"/>
  <c r="AU14" i="2892"/>
  <c r="AV14" i="2892" s="1"/>
  <c r="P13" i="2895"/>
  <c r="Q13" i="2895" s="1"/>
  <c r="P11" i="2895"/>
  <c r="Q11" i="2895" s="1"/>
  <c r="P9" i="2895"/>
  <c r="Q9" i="2895" s="1"/>
  <c r="P7" i="2895"/>
  <c r="W7" i="2895"/>
  <c r="AF12" i="2895"/>
  <c r="AG12" i="2895" s="1"/>
  <c r="AF7" i="2895"/>
  <c r="AP12" i="2895"/>
  <c r="AQ12" i="2895" s="1"/>
  <c r="AP7" i="2895"/>
  <c r="N20" i="2884"/>
  <c r="Q23" i="2884"/>
  <c r="S23" i="2884"/>
  <c r="N20" i="2886"/>
  <c r="Q23" i="2886"/>
  <c r="S23" i="2886"/>
  <c r="P23" i="2887"/>
  <c r="R23" i="2887"/>
  <c r="T23" i="2887"/>
  <c r="Q4" i="2888"/>
  <c r="P9" i="2888" s="1"/>
  <c r="Q9" i="2888" s="1"/>
  <c r="N20" i="2888"/>
  <c r="Q23" i="2888"/>
  <c r="S23" i="2888"/>
  <c r="P23" i="2889"/>
  <c r="R23" i="2889"/>
  <c r="T23" i="2889"/>
  <c r="Q4" i="2890"/>
  <c r="N20" i="2890"/>
  <c r="Q23" i="2890"/>
  <c r="S23" i="2890"/>
  <c r="P23" i="2891"/>
  <c r="R23" i="2891"/>
  <c r="T23" i="2891"/>
  <c r="Q4" i="2892"/>
  <c r="P9" i="2892" s="1"/>
  <c r="Q9" i="2892" s="1"/>
  <c r="N20" i="2892"/>
  <c r="Q23" i="2892"/>
  <c r="S23" i="2892"/>
  <c r="P23" i="2893"/>
  <c r="R23" i="2893"/>
  <c r="T23" i="2893"/>
  <c r="W4" i="2894"/>
  <c r="V10" i="2894" s="1"/>
  <c r="W10" i="2894" s="1"/>
  <c r="V14" i="2894"/>
  <c r="W14" i="2894" s="1"/>
  <c r="AB4" i="2894"/>
  <c r="AA10" i="2894" s="1"/>
  <c r="AB10" i="2894" s="1"/>
  <c r="AA14" i="2894"/>
  <c r="AB14" i="2894" s="1"/>
  <c r="AG4" i="2894"/>
  <c r="AF10" i="2894" s="1"/>
  <c r="AG10" i="2894" s="1"/>
  <c r="AF14" i="2894"/>
  <c r="AG14" i="2894" s="1"/>
  <c r="AL4" i="2894"/>
  <c r="AK10" i="2894" s="1"/>
  <c r="AL10" i="2894" s="1"/>
  <c r="AK14" i="2894"/>
  <c r="AL14" i="2894" s="1"/>
  <c r="AQ4" i="2894"/>
  <c r="AP10" i="2894" s="1"/>
  <c r="AQ10" i="2894" s="1"/>
  <c r="AP14" i="2894"/>
  <c r="AQ14" i="2894" s="1"/>
  <c r="AV4" i="2894"/>
  <c r="AU10" i="2894" s="1"/>
  <c r="AV10" i="2894" s="1"/>
  <c r="AU14" i="2894"/>
  <c r="AV14" i="2894" s="1"/>
  <c r="T23" i="2895"/>
  <c r="R23" i="2895"/>
  <c r="P23" i="2895"/>
  <c r="N20" i="2895"/>
  <c r="S23" i="2895"/>
  <c r="V13" i="2895"/>
  <c r="W13" i="2895" s="1"/>
  <c r="AA10" i="2895"/>
  <c r="AB10" i="2895" s="1"/>
  <c r="AB4" i="2895"/>
  <c r="AA14" i="2895" s="1"/>
  <c r="AB14" i="2895" s="1"/>
  <c r="AF13" i="2895"/>
  <c r="AG13" i="2895" s="1"/>
  <c r="AK10" i="2895"/>
  <c r="AL10" i="2895" s="1"/>
  <c r="AL4" i="2895"/>
  <c r="AK14" i="2895" s="1"/>
  <c r="AL14" i="2895" s="1"/>
  <c r="AP13" i="2895"/>
  <c r="AQ13" i="2895" s="1"/>
  <c r="AV4" i="2895"/>
  <c r="AU10" i="2895" s="1"/>
  <c r="AV10" i="2895" s="1"/>
  <c r="AB4" i="2896"/>
  <c r="AA7" i="2896" s="1"/>
  <c r="AA13" i="2896"/>
  <c r="AB13" i="2896" s="1"/>
  <c r="AA14" i="2896"/>
  <c r="AB14" i="2896" s="1"/>
  <c r="AL4" i="2896"/>
  <c r="AK7" i="2896" s="1"/>
  <c r="AK13" i="2896"/>
  <c r="AL13" i="2896" s="1"/>
  <c r="AK14" i="2896"/>
  <c r="AL14" i="2896" s="1"/>
  <c r="AV4" i="2896"/>
  <c r="AU7" i="2896" s="1"/>
  <c r="AU13" i="2896"/>
  <c r="AV13" i="2896" s="1"/>
  <c r="AU14" i="2896"/>
  <c r="AV14" i="2896" s="1"/>
  <c r="AA7" i="2898"/>
  <c r="AB4" i="2898"/>
  <c r="AA9" i="2898"/>
  <c r="AB9" i="2898" s="1"/>
  <c r="AA13" i="2898"/>
  <c r="AB13" i="2898" s="1"/>
  <c r="AA10" i="2898"/>
  <c r="AB10" i="2898" s="1"/>
  <c r="AA14" i="2898"/>
  <c r="AB14" i="2898" s="1"/>
  <c r="AK7" i="2898"/>
  <c r="AL4" i="2898"/>
  <c r="AK9" i="2898"/>
  <c r="AL9" i="2898" s="1"/>
  <c r="AK13" i="2898"/>
  <c r="AL13" i="2898" s="1"/>
  <c r="AK10" i="2898"/>
  <c r="AL10" i="2898" s="1"/>
  <c r="AK14" i="2898"/>
  <c r="AL14" i="2898" s="1"/>
  <c r="AU7" i="2898"/>
  <c r="AV4" i="2898"/>
  <c r="AU9" i="2898"/>
  <c r="AV9" i="2898" s="1"/>
  <c r="AU13" i="2898"/>
  <c r="AV13" i="2898" s="1"/>
  <c r="AU10" i="2898"/>
  <c r="AV10" i="2898" s="1"/>
  <c r="AU14" i="2898"/>
  <c r="AV14" i="2898" s="1"/>
  <c r="W4" i="2900"/>
  <c r="V7" i="2900" s="1"/>
  <c r="V13" i="2900"/>
  <c r="W13" i="2900" s="1"/>
  <c r="V14" i="2900"/>
  <c r="W14" i="2900" s="1"/>
  <c r="V9" i="2901"/>
  <c r="W9" i="2901" s="1"/>
  <c r="AF9" i="2901"/>
  <c r="AG9" i="2901" s="1"/>
  <c r="P7" i="2887"/>
  <c r="P9" i="2887"/>
  <c r="Q9" i="2887" s="1"/>
  <c r="P11" i="2887"/>
  <c r="Q11" i="2887" s="1"/>
  <c r="N20" i="2887"/>
  <c r="Q23" i="2887"/>
  <c r="S23" i="2887"/>
  <c r="W4" i="2887"/>
  <c r="V8" i="2887" s="1"/>
  <c r="W8" i="2887" s="1"/>
  <c r="AB4" i="2887"/>
  <c r="AA13" i="2887" s="1"/>
  <c r="AB13" i="2887" s="1"/>
  <c r="AG4" i="2887"/>
  <c r="AF10" i="2887" s="1"/>
  <c r="AG10" i="2887" s="1"/>
  <c r="AL4" i="2887"/>
  <c r="AK9" i="2887" s="1"/>
  <c r="AL9" i="2887" s="1"/>
  <c r="AQ4" i="2887"/>
  <c r="AP8" i="2887" s="1"/>
  <c r="AQ8" i="2887" s="1"/>
  <c r="AV4" i="2887"/>
  <c r="AU13" i="2887" s="1"/>
  <c r="AV13" i="2887" s="1"/>
  <c r="P7" i="2889"/>
  <c r="P9" i="2889"/>
  <c r="Q9" i="2889" s="1"/>
  <c r="P11" i="2889"/>
  <c r="Q11" i="2889" s="1"/>
  <c r="N20" i="2889"/>
  <c r="Q23" i="2889"/>
  <c r="S23" i="2889"/>
  <c r="W4" i="2889"/>
  <c r="V10" i="2889" s="1"/>
  <c r="W10" i="2889" s="1"/>
  <c r="AB4" i="2889"/>
  <c r="AA9" i="2889" s="1"/>
  <c r="AB9" i="2889" s="1"/>
  <c r="AG4" i="2889"/>
  <c r="AF8" i="2889" s="1"/>
  <c r="AG8" i="2889" s="1"/>
  <c r="AL4" i="2889"/>
  <c r="AK13" i="2889" s="1"/>
  <c r="AL13" i="2889" s="1"/>
  <c r="AQ4" i="2889"/>
  <c r="AP10" i="2889" s="1"/>
  <c r="AQ10" i="2889" s="1"/>
  <c r="AV4" i="2889"/>
  <c r="AU9" i="2889" s="1"/>
  <c r="AV9" i="2889" s="1"/>
  <c r="P7" i="2891"/>
  <c r="P9" i="2891"/>
  <c r="Q9" i="2891" s="1"/>
  <c r="P11" i="2891"/>
  <c r="Q11" i="2891" s="1"/>
  <c r="N20" i="2891"/>
  <c r="Q23" i="2891"/>
  <c r="S23" i="2891"/>
  <c r="W4" i="2891"/>
  <c r="V8" i="2891" s="1"/>
  <c r="W8" i="2891" s="1"/>
  <c r="AB4" i="2891"/>
  <c r="AA13" i="2891" s="1"/>
  <c r="AB13" i="2891" s="1"/>
  <c r="AG4" i="2891"/>
  <c r="AF10" i="2891" s="1"/>
  <c r="AG10" i="2891" s="1"/>
  <c r="AL4" i="2891"/>
  <c r="AK9" i="2891" s="1"/>
  <c r="AL9" i="2891" s="1"/>
  <c r="AQ4" i="2891"/>
  <c r="AP8" i="2891" s="1"/>
  <c r="AQ8" i="2891" s="1"/>
  <c r="AV4" i="2891"/>
  <c r="AU13" i="2891" s="1"/>
  <c r="AV13" i="2891" s="1"/>
  <c r="P7" i="2893"/>
  <c r="P9" i="2893"/>
  <c r="Q9" i="2893" s="1"/>
  <c r="P11" i="2893"/>
  <c r="Q11" i="2893" s="1"/>
  <c r="N20" i="2893"/>
  <c r="Q23" i="2893"/>
  <c r="S23" i="2893"/>
  <c r="W4" i="2893"/>
  <c r="V10" i="2893" s="1"/>
  <c r="W10" i="2893" s="1"/>
  <c r="AB4" i="2893"/>
  <c r="AA9" i="2893" s="1"/>
  <c r="AB9" i="2893" s="1"/>
  <c r="AG4" i="2893"/>
  <c r="AF8" i="2893" s="1"/>
  <c r="AG8" i="2893" s="1"/>
  <c r="AL4" i="2893"/>
  <c r="AK13" i="2893" s="1"/>
  <c r="AL13" i="2893" s="1"/>
  <c r="AQ4" i="2893"/>
  <c r="AP10" i="2893" s="1"/>
  <c r="AQ10" i="2893" s="1"/>
  <c r="AV4" i="2893"/>
  <c r="AU9" i="2893" s="1"/>
  <c r="AV9" i="2893" s="1"/>
  <c r="P7" i="2894"/>
  <c r="Q4" i="2894"/>
  <c r="P9" i="2894"/>
  <c r="Q9" i="2894" s="1"/>
  <c r="P11" i="2894"/>
  <c r="Q11" i="2894" s="1"/>
  <c r="P13" i="2894"/>
  <c r="Q13" i="2894" s="1"/>
  <c r="V12" i="2894"/>
  <c r="W12" i="2894" s="1"/>
  <c r="AA12" i="2894"/>
  <c r="AB12" i="2894" s="1"/>
  <c r="AF12" i="2894"/>
  <c r="AG12" i="2894" s="1"/>
  <c r="AK12" i="2894"/>
  <c r="AL12" i="2894" s="1"/>
  <c r="AP12" i="2894"/>
  <c r="AQ12" i="2894" s="1"/>
  <c r="AU12" i="2894"/>
  <c r="AV12" i="2894" s="1"/>
  <c r="P8" i="2895"/>
  <c r="Q8" i="2895" s="1"/>
  <c r="P10" i="2895"/>
  <c r="Q10" i="2895" s="1"/>
  <c r="P12" i="2895"/>
  <c r="Q12" i="2895" s="1"/>
  <c r="P14" i="2895"/>
  <c r="Q14" i="2895" s="1"/>
  <c r="V8" i="2895"/>
  <c r="W8" i="2895" s="1"/>
  <c r="V10" i="2895"/>
  <c r="W10" i="2895" s="1"/>
  <c r="AA13" i="2895"/>
  <c r="AB13" i="2895" s="1"/>
  <c r="AF8" i="2895"/>
  <c r="AG8" i="2895" s="1"/>
  <c r="AF10" i="2895"/>
  <c r="AG10" i="2895" s="1"/>
  <c r="AK13" i="2895"/>
  <c r="AL13" i="2895" s="1"/>
  <c r="AP8" i="2895"/>
  <c r="AQ8" i="2895" s="1"/>
  <c r="AP10" i="2895"/>
  <c r="AQ10" i="2895" s="1"/>
  <c r="AU9" i="2895"/>
  <c r="AV9" i="2895" s="1"/>
  <c r="AU13" i="2895"/>
  <c r="AV13" i="2895" s="1"/>
  <c r="W4" i="2896"/>
  <c r="V12" i="2896" s="1"/>
  <c r="W12" i="2896" s="1"/>
  <c r="V13" i="2896"/>
  <c r="W13" i="2896" s="1"/>
  <c r="V14" i="2896"/>
  <c r="W14" i="2896" s="1"/>
  <c r="AA8" i="2896"/>
  <c r="AB8" i="2896" s="1"/>
  <c r="AA12" i="2896"/>
  <c r="AB12" i="2896" s="1"/>
  <c r="AG4" i="2896"/>
  <c r="AF12" i="2896" s="1"/>
  <c r="AG12" i="2896" s="1"/>
  <c r="AF13" i="2896"/>
  <c r="AG13" i="2896" s="1"/>
  <c r="AF14" i="2896"/>
  <c r="AG14" i="2896" s="1"/>
  <c r="AK8" i="2896"/>
  <c r="AL8" i="2896" s="1"/>
  <c r="AK12" i="2896"/>
  <c r="AL12" i="2896" s="1"/>
  <c r="AQ4" i="2896"/>
  <c r="AP12" i="2896" s="1"/>
  <c r="AQ12" i="2896" s="1"/>
  <c r="AP13" i="2896"/>
  <c r="AQ13" i="2896" s="1"/>
  <c r="AP14" i="2896"/>
  <c r="AQ14" i="2896" s="1"/>
  <c r="AU8" i="2896"/>
  <c r="AV8" i="2896" s="1"/>
  <c r="AU12" i="2896"/>
  <c r="AV12" i="2896" s="1"/>
  <c r="V7" i="2898"/>
  <c r="W4" i="2898"/>
  <c r="V8" i="2898" s="1"/>
  <c r="W8" i="2898" s="1"/>
  <c r="V9" i="2898"/>
  <c r="W9" i="2898" s="1"/>
  <c r="V13" i="2898"/>
  <c r="W13" i="2898" s="1"/>
  <c r="V10" i="2898"/>
  <c r="W10" i="2898" s="1"/>
  <c r="V14" i="2898"/>
  <c r="W14" i="2898" s="1"/>
  <c r="AA8" i="2898"/>
  <c r="AB8" i="2898" s="1"/>
  <c r="AA12" i="2898"/>
  <c r="AB12" i="2898" s="1"/>
  <c r="AF7" i="2898"/>
  <c r="AG4" i="2898"/>
  <c r="AF8" i="2898" s="1"/>
  <c r="AG8" i="2898" s="1"/>
  <c r="AF9" i="2898"/>
  <c r="AG9" i="2898" s="1"/>
  <c r="AF13" i="2898"/>
  <c r="AG13" i="2898" s="1"/>
  <c r="AF10" i="2898"/>
  <c r="AG10" i="2898" s="1"/>
  <c r="AF14" i="2898"/>
  <c r="AG14" i="2898" s="1"/>
  <c r="AK8" i="2898"/>
  <c r="AL8" i="2898" s="1"/>
  <c r="AK12" i="2898"/>
  <c r="AL12" i="2898" s="1"/>
  <c r="AP7" i="2898"/>
  <c r="AQ4" i="2898"/>
  <c r="AP8" i="2898" s="1"/>
  <c r="AQ8" i="2898" s="1"/>
  <c r="AP9" i="2898"/>
  <c r="AQ9" i="2898" s="1"/>
  <c r="AP13" i="2898"/>
  <c r="AQ13" i="2898" s="1"/>
  <c r="AP10" i="2898"/>
  <c r="AQ10" i="2898" s="1"/>
  <c r="AP14" i="2898"/>
  <c r="AQ14" i="2898" s="1"/>
  <c r="AU8" i="2898"/>
  <c r="AV8" i="2898" s="1"/>
  <c r="AU12" i="2898"/>
  <c r="AV12" i="2898" s="1"/>
  <c r="V8" i="2900"/>
  <c r="W8" i="2900" s="1"/>
  <c r="V12" i="2900"/>
  <c r="W12" i="2900" s="1"/>
  <c r="V12" i="2901"/>
  <c r="W12" i="2901" s="1"/>
  <c r="V7" i="2901"/>
  <c r="AF12" i="2901"/>
  <c r="AG12" i="2901" s="1"/>
  <c r="AF7" i="2901"/>
  <c r="N20" i="2894"/>
  <c r="Q23" i="2894"/>
  <c r="S23" i="2894"/>
  <c r="Q4" i="2896"/>
  <c r="P7" i="2896" s="1"/>
  <c r="N20" i="2896"/>
  <c r="Q23" i="2896"/>
  <c r="S23" i="2896"/>
  <c r="P23" i="2897"/>
  <c r="R23" i="2897"/>
  <c r="T23" i="2897"/>
  <c r="Q4" i="2898"/>
  <c r="N20" i="2898"/>
  <c r="Q23" i="2898"/>
  <c r="S23" i="2898"/>
  <c r="P23" i="2899"/>
  <c r="R23" i="2899"/>
  <c r="T23" i="2899"/>
  <c r="Q4" i="2900"/>
  <c r="P7" i="2900" s="1"/>
  <c r="N20" i="2900"/>
  <c r="Q23" i="2900"/>
  <c r="S23" i="2900"/>
  <c r="U23" i="2900"/>
  <c r="Q23" i="2901"/>
  <c r="V8" i="2901"/>
  <c r="W8" i="2901" s="1"/>
  <c r="V10" i="2901"/>
  <c r="W10" i="2901" s="1"/>
  <c r="AA13" i="2901"/>
  <c r="AB13" i="2901" s="1"/>
  <c r="AA7" i="2901"/>
  <c r="AF8" i="2901"/>
  <c r="AG8" i="2901" s="1"/>
  <c r="AF10" i="2901"/>
  <c r="AG10" i="2901" s="1"/>
  <c r="AK13" i="2901"/>
  <c r="AL13" i="2901" s="1"/>
  <c r="AK7" i="2901"/>
  <c r="AB4" i="2902"/>
  <c r="AA7" i="2902" s="1"/>
  <c r="AA13" i="2902"/>
  <c r="AB13" i="2902" s="1"/>
  <c r="AA14" i="2902"/>
  <c r="AB14" i="2902" s="1"/>
  <c r="AL4" i="2902"/>
  <c r="AK7" i="2902" s="1"/>
  <c r="AK13" i="2902"/>
  <c r="AL13" i="2902" s="1"/>
  <c r="AK14" i="2902"/>
  <c r="AL14" i="2902" s="1"/>
  <c r="AP12" i="2902"/>
  <c r="AQ12" i="2902" s="1"/>
  <c r="AP7" i="2902"/>
  <c r="P7" i="2897"/>
  <c r="P9" i="2897"/>
  <c r="Q9" i="2897" s="1"/>
  <c r="P11" i="2897"/>
  <c r="Q11" i="2897" s="1"/>
  <c r="N20" i="2897"/>
  <c r="Q23" i="2897"/>
  <c r="S23" i="2897"/>
  <c r="W4" i="2897"/>
  <c r="V13" i="2897" s="1"/>
  <c r="W13" i="2897" s="1"/>
  <c r="AB4" i="2897"/>
  <c r="AA10" i="2897" s="1"/>
  <c r="AB10" i="2897" s="1"/>
  <c r="AG4" i="2897"/>
  <c r="AF9" i="2897" s="1"/>
  <c r="AG9" i="2897" s="1"/>
  <c r="AL4" i="2897"/>
  <c r="AK8" i="2897" s="1"/>
  <c r="AL8" i="2897" s="1"/>
  <c r="AQ4" i="2897"/>
  <c r="AP13" i="2897" s="1"/>
  <c r="AQ13" i="2897" s="1"/>
  <c r="AV4" i="2897"/>
  <c r="AU10" i="2897" s="1"/>
  <c r="AV10" i="2897" s="1"/>
  <c r="P7" i="2899"/>
  <c r="P9" i="2899"/>
  <c r="Q9" i="2899" s="1"/>
  <c r="P11" i="2899"/>
  <c r="Q11" i="2899" s="1"/>
  <c r="N20" i="2899"/>
  <c r="Q23" i="2899"/>
  <c r="S23" i="2899"/>
  <c r="W4" i="2899"/>
  <c r="V9" i="2899" s="1"/>
  <c r="W9" i="2899" s="1"/>
  <c r="AB4" i="2899"/>
  <c r="AA8" i="2899" s="1"/>
  <c r="AB8" i="2899" s="1"/>
  <c r="AG4" i="2899"/>
  <c r="AF13" i="2899" s="1"/>
  <c r="AG13" i="2899" s="1"/>
  <c r="AL4" i="2899"/>
  <c r="AK10" i="2899" s="1"/>
  <c r="AL10" i="2899" s="1"/>
  <c r="AQ4" i="2899"/>
  <c r="AP9" i="2899" s="1"/>
  <c r="AQ9" i="2899" s="1"/>
  <c r="AV4" i="2899"/>
  <c r="AU8" i="2899" s="1"/>
  <c r="AV8" i="2899" s="1"/>
  <c r="P23" i="2900"/>
  <c r="R23" i="2900"/>
  <c r="AB4" i="2900"/>
  <c r="AA10" i="2900" s="1"/>
  <c r="AB10" i="2900" s="1"/>
  <c r="AA14" i="2900"/>
  <c r="AB14" i="2900" s="1"/>
  <c r="AG4" i="2900"/>
  <c r="AF10" i="2900" s="1"/>
  <c r="AG10" i="2900" s="1"/>
  <c r="AF14" i="2900"/>
  <c r="AG14" i="2900" s="1"/>
  <c r="AL4" i="2900"/>
  <c r="AK10" i="2900" s="1"/>
  <c r="AL10" i="2900" s="1"/>
  <c r="AK14" i="2900"/>
  <c r="AL14" i="2900" s="1"/>
  <c r="AQ4" i="2900"/>
  <c r="AP10" i="2900" s="1"/>
  <c r="AQ10" i="2900" s="1"/>
  <c r="AP14" i="2900"/>
  <c r="AQ14" i="2900" s="1"/>
  <c r="AV4" i="2900"/>
  <c r="AU10" i="2900" s="1"/>
  <c r="AV10" i="2900" s="1"/>
  <c r="AU14" i="2900"/>
  <c r="AV14" i="2900" s="1"/>
  <c r="T23" i="2901"/>
  <c r="R23" i="2901"/>
  <c r="P23" i="2901"/>
  <c r="Q4" i="2901"/>
  <c r="P10" i="2901" s="1"/>
  <c r="Q10" i="2901" s="1"/>
  <c r="N20" i="2901"/>
  <c r="S23" i="2901"/>
  <c r="V13" i="2901"/>
  <c r="W13" i="2901" s="1"/>
  <c r="AA8" i="2901"/>
  <c r="AB8" i="2901" s="1"/>
  <c r="AA10" i="2901"/>
  <c r="AB10" i="2901" s="1"/>
  <c r="AF13" i="2901"/>
  <c r="AG13" i="2901" s="1"/>
  <c r="AK8" i="2901"/>
  <c r="AL8" i="2901" s="1"/>
  <c r="AK10" i="2901"/>
  <c r="AL10" i="2901" s="1"/>
  <c r="AK12" i="2901"/>
  <c r="AL12" i="2901" s="1"/>
  <c r="AK14" i="2901"/>
  <c r="AL14" i="2901" s="1"/>
  <c r="W4" i="2902"/>
  <c r="V8" i="2902" s="1"/>
  <c r="W8" i="2902" s="1"/>
  <c r="V13" i="2902"/>
  <c r="W13" i="2902" s="1"/>
  <c r="V14" i="2902"/>
  <c r="W14" i="2902" s="1"/>
  <c r="AA8" i="2902"/>
  <c r="AB8" i="2902" s="1"/>
  <c r="AA12" i="2902"/>
  <c r="AB12" i="2902" s="1"/>
  <c r="AG4" i="2902"/>
  <c r="AF8" i="2902" s="1"/>
  <c r="AG8" i="2902" s="1"/>
  <c r="AF13" i="2902"/>
  <c r="AG13" i="2902" s="1"/>
  <c r="AF14" i="2902"/>
  <c r="AG14" i="2902" s="1"/>
  <c r="AK8" i="2902"/>
  <c r="AL8" i="2902" s="1"/>
  <c r="AK12" i="2902"/>
  <c r="AL12" i="2902" s="1"/>
  <c r="P13" i="2904"/>
  <c r="Q13" i="2904" s="1"/>
  <c r="P11" i="2904"/>
  <c r="Q11" i="2904" s="1"/>
  <c r="P9" i="2904"/>
  <c r="Q9" i="2904" s="1"/>
  <c r="P7" i="2904"/>
  <c r="Q4" i="2902"/>
  <c r="P9" i="2902" s="1"/>
  <c r="Q9" i="2902" s="1"/>
  <c r="N20" i="2902"/>
  <c r="Q23" i="2902"/>
  <c r="S23" i="2902"/>
  <c r="AP8" i="2902"/>
  <c r="AQ8" i="2902" s="1"/>
  <c r="AP10" i="2902"/>
  <c r="AQ10" i="2902" s="1"/>
  <c r="AU13" i="2902"/>
  <c r="AV13" i="2902" s="1"/>
  <c r="AU7" i="2902"/>
  <c r="W4" i="2903"/>
  <c r="V8" i="2903" s="1"/>
  <c r="W8" i="2903" s="1"/>
  <c r="V14" i="2903"/>
  <c r="W14" i="2903" s="1"/>
  <c r="AB4" i="2903"/>
  <c r="AA8" i="2903" s="1"/>
  <c r="AB8" i="2903" s="1"/>
  <c r="AA14" i="2903"/>
  <c r="AB14" i="2903" s="1"/>
  <c r="AG4" i="2903"/>
  <c r="AF10" i="2903" s="1"/>
  <c r="AG10" i="2903" s="1"/>
  <c r="AF14" i="2903"/>
  <c r="AG14" i="2903" s="1"/>
  <c r="AL4" i="2903"/>
  <c r="AK10" i="2903" s="1"/>
  <c r="AL10" i="2903" s="1"/>
  <c r="AK14" i="2903"/>
  <c r="AL14" i="2903" s="1"/>
  <c r="AQ4" i="2903"/>
  <c r="AP10" i="2903" s="1"/>
  <c r="AQ10" i="2903" s="1"/>
  <c r="AP14" i="2903"/>
  <c r="AQ14" i="2903" s="1"/>
  <c r="AV4" i="2903"/>
  <c r="AU10" i="2903" s="1"/>
  <c r="AV10" i="2903" s="1"/>
  <c r="AU14" i="2903"/>
  <c r="AV14" i="2903" s="1"/>
  <c r="T23" i="2904"/>
  <c r="R23" i="2904"/>
  <c r="P23" i="2904"/>
  <c r="U23" i="2904"/>
  <c r="S23" i="2904"/>
  <c r="Q23" i="2904"/>
  <c r="N20" i="2904"/>
  <c r="V9" i="2904"/>
  <c r="W9" i="2904" s="1"/>
  <c r="AF13" i="2904"/>
  <c r="AG13" i="2904" s="1"/>
  <c r="AP9" i="2904"/>
  <c r="AQ9" i="2904" s="1"/>
  <c r="V12" i="2905"/>
  <c r="W12" i="2905" s="1"/>
  <c r="AB4" i="2905"/>
  <c r="AA7" i="2905" s="1"/>
  <c r="AA13" i="2905"/>
  <c r="AB13" i="2905" s="1"/>
  <c r="AA14" i="2905"/>
  <c r="AB14" i="2905" s="1"/>
  <c r="AF12" i="2905"/>
  <c r="AG12" i="2905" s="1"/>
  <c r="AL4" i="2905"/>
  <c r="AK7" i="2905" s="1"/>
  <c r="AK13" i="2905"/>
  <c r="AL13" i="2905" s="1"/>
  <c r="AK14" i="2905"/>
  <c r="AL14" i="2905" s="1"/>
  <c r="AP12" i="2905"/>
  <c r="AQ12" i="2905" s="1"/>
  <c r="AV4" i="2905"/>
  <c r="AU14" i="2905" s="1"/>
  <c r="AV14" i="2905" s="1"/>
  <c r="AU13" i="2905"/>
  <c r="AV13" i="2905" s="1"/>
  <c r="AQ4" i="2901"/>
  <c r="AP13" i="2901" s="1"/>
  <c r="AQ13" i="2901" s="1"/>
  <c r="AV4" i="2901"/>
  <c r="AU10" i="2901" s="1"/>
  <c r="AV10" i="2901" s="1"/>
  <c r="AP13" i="2902"/>
  <c r="AQ13" i="2902" s="1"/>
  <c r="AU8" i="2902"/>
  <c r="AV8" i="2902" s="1"/>
  <c r="AU10" i="2902"/>
  <c r="AV10" i="2902" s="1"/>
  <c r="P7" i="2903"/>
  <c r="Q4" i="2903"/>
  <c r="P9" i="2903"/>
  <c r="Q9" i="2903" s="1"/>
  <c r="P11" i="2903"/>
  <c r="Q11" i="2903" s="1"/>
  <c r="P13" i="2903"/>
  <c r="Q13" i="2903" s="1"/>
  <c r="AA12" i="2903"/>
  <c r="AB12" i="2903" s="1"/>
  <c r="AK12" i="2903"/>
  <c r="AL12" i="2903" s="1"/>
  <c r="AU12" i="2903"/>
  <c r="AV12" i="2903" s="1"/>
  <c r="P8" i="2904"/>
  <c r="Q8" i="2904" s="1"/>
  <c r="P10" i="2904"/>
  <c r="Q10" i="2904" s="1"/>
  <c r="P12" i="2904"/>
  <c r="Q12" i="2904" s="1"/>
  <c r="P14" i="2904"/>
  <c r="Q14" i="2904" s="1"/>
  <c r="V10" i="2904"/>
  <c r="W10" i="2904" s="1"/>
  <c r="V14" i="2904"/>
  <c r="W14" i="2904" s="1"/>
  <c r="AF8" i="2904"/>
  <c r="AG8" i="2904" s="1"/>
  <c r="AF12" i="2904"/>
  <c r="AG12" i="2904" s="1"/>
  <c r="AF7" i="2904"/>
  <c r="AP10" i="2904"/>
  <c r="AQ10" i="2904" s="1"/>
  <c r="AP14" i="2904"/>
  <c r="AQ14" i="2904" s="1"/>
  <c r="V7" i="2905"/>
  <c r="W4" i="2905"/>
  <c r="V8" i="2905" s="1"/>
  <c r="W8" i="2905" s="1"/>
  <c r="V9" i="2905"/>
  <c r="W9" i="2905" s="1"/>
  <c r="V13" i="2905"/>
  <c r="W13" i="2905" s="1"/>
  <c r="V10" i="2905"/>
  <c r="W10" i="2905" s="1"/>
  <c r="V14" i="2905"/>
  <c r="W14" i="2905" s="1"/>
  <c r="AA8" i="2905"/>
  <c r="AB8" i="2905" s="1"/>
  <c r="AF7" i="2905"/>
  <c r="AG4" i="2905"/>
  <c r="AF8" i="2905" s="1"/>
  <c r="AG8" i="2905" s="1"/>
  <c r="AF9" i="2905"/>
  <c r="AG9" i="2905" s="1"/>
  <c r="AF13" i="2905"/>
  <c r="AG13" i="2905" s="1"/>
  <c r="AF10" i="2905"/>
  <c r="AG10" i="2905" s="1"/>
  <c r="AF14" i="2905"/>
  <c r="AG14" i="2905" s="1"/>
  <c r="AK8" i="2905"/>
  <c r="AL8" i="2905" s="1"/>
  <c r="AP7" i="2905"/>
  <c r="AQ4" i="2905"/>
  <c r="AP8" i="2905" s="1"/>
  <c r="AQ8" i="2905" s="1"/>
  <c r="AP9" i="2905"/>
  <c r="AQ9" i="2905" s="1"/>
  <c r="AP13" i="2905"/>
  <c r="AQ13" i="2905" s="1"/>
  <c r="AP10" i="2905"/>
  <c r="AQ10" i="2905" s="1"/>
  <c r="AP14" i="2905"/>
  <c r="AQ14" i="2905" s="1"/>
  <c r="AU12" i="2905"/>
  <c r="AV12" i="2905" s="1"/>
  <c r="W4" i="2904"/>
  <c r="V13" i="2904" s="1"/>
  <c r="W13" i="2904" s="1"/>
  <c r="AB4" i="2904"/>
  <c r="AA10" i="2904" s="1"/>
  <c r="AB10" i="2904" s="1"/>
  <c r="AG4" i="2904"/>
  <c r="AF9" i="2904" s="1"/>
  <c r="AG9" i="2904" s="1"/>
  <c r="AL4" i="2904"/>
  <c r="AK8" i="2904" s="1"/>
  <c r="AL8" i="2904" s="1"/>
  <c r="AQ4" i="2904"/>
  <c r="AP13" i="2904" s="1"/>
  <c r="AQ13" i="2904" s="1"/>
  <c r="AV4" i="2904"/>
  <c r="AU10" i="2904" s="1"/>
  <c r="AV10" i="2904" s="1"/>
  <c r="P7" i="2906"/>
  <c r="Q4" i="2906"/>
  <c r="P9" i="2906"/>
  <c r="Q9" i="2906" s="1"/>
  <c r="P11" i="2906"/>
  <c r="Q11" i="2906" s="1"/>
  <c r="P13" i="2906"/>
  <c r="Q13" i="2906" s="1"/>
  <c r="AB4" i="2906"/>
  <c r="AA7" i="2906" s="1"/>
  <c r="AA13" i="2906"/>
  <c r="AB13" i="2906" s="1"/>
  <c r="AA14" i="2906"/>
  <c r="AB14" i="2906" s="1"/>
  <c r="AL4" i="2906"/>
  <c r="AK7" i="2906" s="1"/>
  <c r="AK13" i="2906"/>
  <c r="AL13" i="2906" s="1"/>
  <c r="AK14" i="2906"/>
  <c r="AL14" i="2906" s="1"/>
  <c r="AV4" i="2906"/>
  <c r="AU7" i="2906" s="1"/>
  <c r="AU13" i="2906"/>
  <c r="AV13" i="2906" s="1"/>
  <c r="AU14" i="2906"/>
  <c r="AV14" i="2906" s="1"/>
  <c r="V9" i="2907"/>
  <c r="W9" i="2907" s="1"/>
  <c r="AA12" i="2907"/>
  <c r="AB12" i="2907" s="1"/>
  <c r="AA7" i="2907"/>
  <c r="AF9" i="2907"/>
  <c r="AG9" i="2907" s="1"/>
  <c r="AK12" i="2907"/>
  <c r="AL12" i="2907" s="1"/>
  <c r="AK7" i="2907"/>
  <c r="N20" i="2903"/>
  <c r="Q23" i="2903"/>
  <c r="S23" i="2903"/>
  <c r="Q4" i="2905"/>
  <c r="N20" i="2905"/>
  <c r="Q23" i="2905"/>
  <c r="S23" i="2905"/>
  <c r="AU10" i="2905"/>
  <c r="AV10" i="2905" s="1"/>
  <c r="W4" i="2906"/>
  <c r="V8" i="2906" s="1"/>
  <c r="W8" i="2906" s="1"/>
  <c r="V13" i="2906"/>
  <c r="W13" i="2906" s="1"/>
  <c r="V14" i="2906"/>
  <c r="W14" i="2906" s="1"/>
  <c r="AA12" i="2906"/>
  <c r="AB12" i="2906" s="1"/>
  <c r="AG4" i="2906"/>
  <c r="AF8" i="2906" s="1"/>
  <c r="AG8" i="2906" s="1"/>
  <c r="AF13" i="2906"/>
  <c r="AG13" i="2906" s="1"/>
  <c r="AF14" i="2906"/>
  <c r="AG14" i="2906" s="1"/>
  <c r="AK12" i="2906"/>
  <c r="AL12" i="2906" s="1"/>
  <c r="AQ4" i="2906"/>
  <c r="AP8" i="2906" s="1"/>
  <c r="AQ8" i="2906" s="1"/>
  <c r="AP13" i="2906"/>
  <c r="AQ13" i="2906" s="1"/>
  <c r="AP14" i="2906"/>
  <c r="AQ14" i="2906" s="1"/>
  <c r="AU12" i="2906"/>
  <c r="AV12" i="2906" s="1"/>
  <c r="Q7" i="2907"/>
  <c r="V12" i="2907"/>
  <c r="W12" i="2907" s="1"/>
  <c r="V7" i="2907"/>
  <c r="AF12" i="2907"/>
  <c r="AG12" i="2907" s="1"/>
  <c r="AF7" i="2907"/>
  <c r="N20" i="2906"/>
  <c r="Q23" i="2906"/>
  <c r="S23" i="2906"/>
  <c r="P9" i="2907"/>
  <c r="Q9" i="2907" s="1"/>
  <c r="P11" i="2907"/>
  <c r="Q11" i="2907" s="1"/>
  <c r="P13" i="2907"/>
  <c r="Q13" i="2907" s="1"/>
  <c r="N20" i="2907"/>
  <c r="V13" i="2907"/>
  <c r="W13" i="2907" s="1"/>
  <c r="AA10" i="2907"/>
  <c r="AB10" i="2907" s="1"/>
  <c r="AB4" i="2907"/>
  <c r="AA9" i="2907" s="1"/>
  <c r="AB9" i="2907" s="1"/>
  <c r="AF13" i="2907"/>
  <c r="AG13" i="2907" s="1"/>
  <c r="AK10" i="2907"/>
  <c r="AL10" i="2907" s="1"/>
  <c r="AL4" i="2907"/>
  <c r="AK9" i="2907" s="1"/>
  <c r="AL9" i="2907" s="1"/>
  <c r="AP9" i="2907"/>
  <c r="AQ9" i="2907" s="1"/>
  <c r="P9" i="2908"/>
  <c r="Q9" i="2908" s="1"/>
  <c r="P13" i="2908"/>
  <c r="Q13" i="2908" s="1"/>
  <c r="W4" i="2908"/>
  <c r="V7" i="2908" s="1"/>
  <c r="V13" i="2908"/>
  <c r="W13" i="2908" s="1"/>
  <c r="V14" i="2908"/>
  <c r="W14" i="2908" s="1"/>
  <c r="AA12" i="2908"/>
  <c r="AB12" i="2908" s="1"/>
  <c r="AG4" i="2908"/>
  <c r="AF7" i="2908" s="1"/>
  <c r="AF13" i="2908"/>
  <c r="AG13" i="2908" s="1"/>
  <c r="AF14" i="2908"/>
  <c r="AG14" i="2908" s="1"/>
  <c r="AP10" i="2908"/>
  <c r="AQ10" i="2908" s="1"/>
  <c r="T23" i="2907"/>
  <c r="R23" i="2907"/>
  <c r="P23" i="2907"/>
  <c r="P8" i="2907"/>
  <c r="Q8" i="2907" s="1"/>
  <c r="P10" i="2907"/>
  <c r="Q10" i="2907" s="1"/>
  <c r="P12" i="2907"/>
  <c r="Q12" i="2907" s="1"/>
  <c r="P14" i="2907"/>
  <c r="Q14" i="2907" s="1"/>
  <c r="Q23" i="2907"/>
  <c r="U23" i="2907"/>
  <c r="V8" i="2907"/>
  <c r="W8" i="2907" s="1"/>
  <c r="V10" i="2907"/>
  <c r="W10" i="2907" s="1"/>
  <c r="AA13" i="2907"/>
  <c r="AB13" i="2907" s="1"/>
  <c r="AF8" i="2907"/>
  <c r="AG8" i="2907" s="1"/>
  <c r="AF10" i="2907"/>
  <c r="AG10" i="2907" s="1"/>
  <c r="AK13" i="2907"/>
  <c r="AL13" i="2907" s="1"/>
  <c r="AP10" i="2907"/>
  <c r="AQ10" i="2907" s="1"/>
  <c r="AP14" i="2907"/>
  <c r="AQ14" i="2907" s="1"/>
  <c r="V8" i="2908"/>
  <c r="W8" i="2908" s="1"/>
  <c r="AA7" i="2908"/>
  <c r="AB4" i="2908"/>
  <c r="AA8" i="2908" s="1"/>
  <c r="AB8" i="2908" s="1"/>
  <c r="AA9" i="2908"/>
  <c r="AB9" i="2908" s="1"/>
  <c r="AA13" i="2908"/>
  <c r="AB13" i="2908" s="1"/>
  <c r="AA10" i="2908"/>
  <c r="AB10" i="2908" s="1"/>
  <c r="AA14" i="2908"/>
  <c r="AB14" i="2908" s="1"/>
  <c r="AF8" i="2908"/>
  <c r="AG8" i="2908" s="1"/>
  <c r="AK13" i="2908"/>
  <c r="AL13" i="2908" s="1"/>
  <c r="AP8" i="2908"/>
  <c r="AQ8" i="2908" s="1"/>
  <c r="AU10" i="2908"/>
  <c r="AV10" i="2908" s="1"/>
  <c r="P13" i="2909"/>
  <c r="Q13" i="2909" s="1"/>
  <c r="P11" i="2909"/>
  <c r="Q11" i="2909" s="1"/>
  <c r="P9" i="2909"/>
  <c r="Q9" i="2909" s="1"/>
  <c r="P7" i="2909"/>
  <c r="AQ4" i="2907"/>
  <c r="AP13" i="2907" s="1"/>
  <c r="AQ13" i="2907" s="1"/>
  <c r="AV4" i="2907"/>
  <c r="AU10" i="2907" s="1"/>
  <c r="AV10" i="2907" s="1"/>
  <c r="P23" i="2908"/>
  <c r="R23" i="2908"/>
  <c r="T23" i="2908"/>
  <c r="AK7" i="2908"/>
  <c r="AL4" i="2908"/>
  <c r="AK8" i="2908" s="1"/>
  <c r="AL8" i="2908" s="1"/>
  <c r="AK9" i="2908"/>
  <c r="AL9" i="2908" s="1"/>
  <c r="AK14" i="2908"/>
  <c r="AL14" i="2908" s="1"/>
  <c r="AP7" i="2908"/>
  <c r="AQ4" i="2908"/>
  <c r="AP13" i="2908" s="1"/>
  <c r="AQ13" i="2908" s="1"/>
  <c r="AP9" i="2908"/>
  <c r="AQ9" i="2908" s="1"/>
  <c r="AP14" i="2908"/>
  <c r="AQ14" i="2908" s="1"/>
  <c r="AU7" i="2908"/>
  <c r="AV4" i="2908"/>
  <c r="AU8" i="2908" s="1"/>
  <c r="AV8" i="2908" s="1"/>
  <c r="AU9" i="2908"/>
  <c r="AV9" i="2908" s="1"/>
  <c r="AU14" i="2908"/>
  <c r="AV14" i="2908" s="1"/>
  <c r="U23" i="2909"/>
  <c r="S23" i="2909"/>
  <c r="Q23" i="2909"/>
  <c r="N20" i="2909"/>
  <c r="T23" i="2909"/>
  <c r="R23" i="2909"/>
  <c r="P23" i="2909"/>
  <c r="V10" i="2909"/>
  <c r="W10" i="2909" s="1"/>
  <c r="AF10" i="2909"/>
  <c r="AG10" i="2909" s="1"/>
  <c r="Q4" i="2908"/>
  <c r="N20" i="2908"/>
  <c r="Q23" i="2908"/>
  <c r="S23" i="2908"/>
  <c r="AK12" i="2908"/>
  <c r="AL12" i="2908" s="1"/>
  <c r="AP12" i="2908"/>
  <c r="AQ12" i="2908" s="1"/>
  <c r="AU12" i="2908"/>
  <c r="AV12" i="2908" s="1"/>
  <c r="P8" i="2909"/>
  <c r="Q8" i="2909" s="1"/>
  <c r="P10" i="2909"/>
  <c r="Q10" i="2909" s="1"/>
  <c r="P12" i="2909"/>
  <c r="Q12" i="2909" s="1"/>
  <c r="P14" i="2909"/>
  <c r="Q14" i="2909" s="1"/>
  <c r="AA13" i="2909"/>
  <c r="AB13" i="2909" s="1"/>
  <c r="AF8" i="2909"/>
  <c r="AG8" i="2909" s="1"/>
  <c r="AA12" i="2909"/>
  <c r="AB12" i="2909" s="1"/>
  <c r="AK8" i="2909"/>
  <c r="AL8" i="2909" s="1"/>
  <c r="AP7" i="2909"/>
  <c r="AQ4" i="2909"/>
  <c r="AP9" i="2909"/>
  <c r="AQ9" i="2909" s="1"/>
  <c r="AP13" i="2909"/>
  <c r="AQ13" i="2909" s="1"/>
  <c r="AP10" i="2909"/>
  <c r="AQ10" i="2909" s="1"/>
  <c r="AP14" i="2909"/>
  <c r="AQ14" i="2909" s="1"/>
  <c r="AU8" i="2909"/>
  <c r="AV8" i="2909" s="1"/>
  <c r="AU12" i="2909"/>
  <c r="AV12" i="2909" s="1"/>
  <c r="V7" i="2909"/>
  <c r="W4" i="2909"/>
  <c r="V8" i="2909" s="1"/>
  <c r="W8" i="2909" s="1"/>
  <c r="V9" i="2909"/>
  <c r="W9" i="2909" s="1"/>
  <c r="V14" i="2909"/>
  <c r="W14" i="2909" s="1"/>
  <c r="AA7" i="2909"/>
  <c r="AB4" i="2909"/>
  <c r="AA8" i="2909" s="1"/>
  <c r="AB8" i="2909" s="1"/>
  <c r="AA9" i="2909"/>
  <c r="AB9" i="2909" s="1"/>
  <c r="AA14" i="2909"/>
  <c r="AB14" i="2909" s="1"/>
  <c r="AF7" i="2909"/>
  <c r="AG4" i="2909"/>
  <c r="AF13" i="2909" s="1"/>
  <c r="AG13" i="2909" s="1"/>
  <c r="AF9" i="2909"/>
  <c r="AG9" i="2909" s="1"/>
  <c r="AF14" i="2909"/>
  <c r="AG14" i="2909" s="1"/>
  <c r="AK7" i="2909"/>
  <c r="AL4" i="2909"/>
  <c r="AK12" i="2909" s="1"/>
  <c r="AL12" i="2909" s="1"/>
  <c r="AK9" i="2909"/>
  <c r="AL9" i="2909" s="1"/>
  <c r="AK13" i="2909"/>
  <c r="AL13" i="2909" s="1"/>
  <c r="AK10" i="2909"/>
  <c r="AL10" i="2909" s="1"/>
  <c r="AK14" i="2909"/>
  <c r="AL14" i="2909" s="1"/>
  <c r="AP8" i="2909"/>
  <c r="AQ8" i="2909" s="1"/>
  <c r="AP12" i="2909"/>
  <c r="AQ12" i="2909" s="1"/>
  <c r="AU7" i="2909"/>
  <c r="AV4" i="2909"/>
  <c r="AU10" i="2909" s="1"/>
  <c r="AV10" i="2909" s="1"/>
  <c r="AU9" i="2909"/>
  <c r="AV9" i="2909" s="1"/>
  <c r="AU13" i="2909"/>
  <c r="AV13" i="2909" s="1"/>
  <c r="AG7" i="2908" l="1"/>
  <c r="W7" i="2908"/>
  <c r="AV7" i="2906"/>
  <c r="AB7" i="2906"/>
  <c r="AL7" i="2905"/>
  <c r="AB7" i="2905"/>
  <c r="AL7" i="2902"/>
  <c r="AV7" i="2896"/>
  <c r="AB7" i="2896"/>
  <c r="Q7" i="2884"/>
  <c r="AQ7" i="2890"/>
  <c r="W7" i="2890"/>
  <c r="AG7" i="2886"/>
  <c r="AL7" i="2880"/>
  <c r="AL7" i="2906"/>
  <c r="AB7" i="2902"/>
  <c r="Q7" i="2900"/>
  <c r="Q7" i="2896"/>
  <c r="W7" i="2900"/>
  <c r="AL7" i="2896"/>
  <c r="AG7" i="2890"/>
  <c r="AQ7" i="2886"/>
  <c r="Q7" i="2882"/>
  <c r="AV7" i="2880"/>
  <c r="AB7" i="2880"/>
  <c r="AK15" i="2909"/>
  <c r="AL7" i="2909"/>
  <c r="AL15" i="2909" s="1"/>
  <c r="AL16" i="2909" s="1"/>
  <c r="AG7" i="2909"/>
  <c r="AB7" i="2909"/>
  <c r="W7" i="2909"/>
  <c r="AP15" i="2909"/>
  <c r="AQ7" i="2909"/>
  <c r="AQ15" i="2909" s="1"/>
  <c r="AQ16" i="2909" s="1"/>
  <c r="AA15" i="2908"/>
  <c r="AB7" i="2908"/>
  <c r="AB15" i="2908" s="1"/>
  <c r="AB16" i="2908" s="1"/>
  <c r="AU9" i="2907"/>
  <c r="AV9" i="2907" s="1"/>
  <c r="AU7" i="2907"/>
  <c r="AU12" i="2907"/>
  <c r="AV12" i="2907" s="1"/>
  <c r="AU8" i="2907"/>
  <c r="AV8" i="2907" s="1"/>
  <c r="AG7" i="2907"/>
  <c r="AG15" i="2907" s="1"/>
  <c r="AG16" i="2907" s="1"/>
  <c r="AF15" i="2907"/>
  <c r="W7" i="2907"/>
  <c r="W15" i="2907" s="1"/>
  <c r="W16" i="2907" s="1"/>
  <c r="V15" i="2907"/>
  <c r="Q15" i="2907"/>
  <c r="Q16" i="2907" s="1"/>
  <c r="P14" i="2905"/>
  <c r="Q14" i="2905" s="1"/>
  <c r="P12" i="2905"/>
  <c r="Q12" i="2905" s="1"/>
  <c r="P10" i="2905"/>
  <c r="Q10" i="2905" s="1"/>
  <c r="P8" i="2905"/>
  <c r="Q8" i="2905" s="1"/>
  <c r="AL7" i="2907"/>
  <c r="AB7" i="2907"/>
  <c r="AP12" i="2906"/>
  <c r="AQ12" i="2906" s="1"/>
  <c r="AF12" i="2906"/>
  <c r="AG12" i="2906" s="1"/>
  <c r="V12" i="2906"/>
  <c r="W12" i="2906" s="1"/>
  <c r="Q7" i="2906"/>
  <c r="AP15" i="2905"/>
  <c r="AQ7" i="2905"/>
  <c r="AQ15" i="2905" s="1"/>
  <c r="AQ16" i="2905" s="1"/>
  <c r="AF15" i="2905"/>
  <c r="AG7" i="2905"/>
  <c r="AG15" i="2905" s="1"/>
  <c r="AG16" i="2905" s="1"/>
  <c r="V15" i="2905"/>
  <c r="W7" i="2905"/>
  <c r="W15" i="2905" s="1"/>
  <c r="W16" i="2905" s="1"/>
  <c r="AU9" i="2904"/>
  <c r="AV9" i="2904" s="1"/>
  <c r="AK13" i="2904"/>
  <c r="AL13" i="2904" s="1"/>
  <c r="AG7" i="2904"/>
  <c r="AA9" i="2904"/>
  <c r="AB9" i="2904" s="1"/>
  <c r="Q7" i="2903"/>
  <c r="P13" i="2905"/>
  <c r="Q13" i="2905" s="1"/>
  <c r="P9" i="2905"/>
  <c r="Q9" i="2905" s="1"/>
  <c r="AU7" i="2904"/>
  <c r="AU12" i="2904"/>
  <c r="AV12" i="2904" s="1"/>
  <c r="AU8" i="2904"/>
  <c r="AV8" i="2904" s="1"/>
  <c r="AK14" i="2904"/>
  <c r="AL14" i="2904" s="1"/>
  <c r="AK10" i="2904"/>
  <c r="AL10" i="2904" s="1"/>
  <c r="AA7" i="2904"/>
  <c r="AA12" i="2904"/>
  <c r="AB12" i="2904" s="1"/>
  <c r="AA8" i="2904"/>
  <c r="AB8" i="2904" s="1"/>
  <c r="AV7" i="2902"/>
  <c r="AV15" i="2902" s="1"/>
  <c r="AV16" i="2902" s="1"/>
  <c r="AU15" i="2902"/>
  <c r="P15" i="2904"/>
  <c r="Q7" i="2904"/>
  <c r="Q15" i="2904" s="1"/>
  <c r="Q16" i="2904" s="1"/>
  <c r="AU8" i="2903"/>
  <c r="AV8" i="2903" s="1"/>
  <c r="AK8" i="2903"/>
  <c r="AL8" i="2903" s="1"/>
  <c r="AA10" i="2903"/>
  <c r="AB10" i="2903" s="1"/>
  <c r="AU13" i="2901"/>
  <c r="AV13" i="2901" s="1"/>
  <c r="AP7" i="2901"/>
  <c r="AP12" i="2901"/>
  <c r="AQ12" i="2901" s="1"/>
  <c r="AP8" i="2901"/>
  <c r="AQ8" i="2901" s="1"/>
  <c r="AU9" i="2900"/>
  <c r="AV9" i="2900" s="1"/>
  <c r="AU7" i="2900"/>
  <c r="AP9" i="2900"/>
  <c r="AQ9" i="2900" s="1"/>
  <c r="AP7" i="2900"/>
  <c r="AK9" i="2900"/>
  <c r="AL9" i="2900" s="1"/>
  <c r="AK7" i="2900"/>
  <c r="AF9" i="2900"/>
  <c r="AG9" i="2900" s="1"/>
  <c r="AF7" i="2900"/>
  <c r="AA9" i="2900"/>
  <c r="AB9" i="2900" s="1"/>
  <c r="AA7" i="2900"/>
  <c r="P15" i="2899"/>
  <c r="Q7" i="2899"/>
  <c r="Q15" i="2899" s="1"/>
  <c r="Q16" i="2899" s="1"/>
  <c r="P15" i="2897"/>
  <c r="Q7" i="2897"/>
  <c r="Q15" i="2897" s="1"/>
  <c r="Q16" i="2897" s="1"/>
  <c r="AP13" i="2903"/>
  <c r="AQ13" i="2903" s="1"/>
  <c r="AF13" i="2903"/>
  <c r="AG13" i="2903" s="1"/>
  <c r="V10" i="2903"/>
  <c r="W10" i="2903" s="1"/>
  <c r="AQ7" i="2902"/>
  <c r="AQ15" i="2902" s="1"/>
  <c r="AQ16" i="2902" s="1"/>
  <c r="AP15" i="2902"/>
  <c r="AF12" i="2902"/>
  <c r="AG12" i="2902" s="1"/>
  <c r="V12" i="2902"/>
  <c r="W12" i="2902" s="1"/>
  <c r="P13" i="2902"/>
  <c r="Q13" i="2902" s="1"/>
  <c r="AU7" i="2901"/>
  <c r="AU12" i="2901"/>
  <c r="AV12" i="2901" s="1"/>
  <c r="AU8" i="2901"/>
  <c r="AV8" i="2901" s="1"/>
  <c r="AP9" i="2901"/>
  <c r="AQ9" i="2901" s="1"/>
  <c r="P14" i="2901"/>
  <c r="Q14" i="2901" s="1"/>
  <c r="AU12" i="2900"/>
  <c r="AV12" i="2900" s="1"/>
  <c r="AK12" i="2900"/>
  <c r="AL12" i="2900" s="1"/>
  <c r="AA12" i="2900"/>
  <c r="AB12" i="2900" s="1"/>
  <c r="P14" i="2898"/>
  <c r="Q14" i="2898" s="1"/>
  <c r="P12" i="2898"/>
  <c r="Q12" i="2898" s="1"/>
  <c r="P10" i="2898"/>
  <c r="Q10" i="2898" s="1"/>
  <c r="P8" i="2898"/>
  <c r="Q8" i="2898" s="1"/>
  <c r="AP8" i="2900"/>
  <c r="AQ8" i="2900" s="1"/>
  <c r="AF8" i="2900"/>
  <c r="AG8" i="2900" s="1"/>
  <c r="AA13" i="2900"/>
  <c r="AB13" i="2900" s="1"/>
  <c r="AU9" i="2899"/>
  <c r="AV9" i="2899" s="1"/>
  <c r="AP14" i="2899"/>
  <c r="AQ14" i="2899" s="1"/>
  <c r="AP10" i="2899"/>
  <c r="AQ10" i="2899" s="1"/>
  <c r="AK13" i="2899"/>
  <c r="AL13" i="2899" s="1"/>
  <c r="AF7" i="2899"/>
  <c r="AF12" i="2899"/>
  <c r="AG12" i="2899" s="1"/>
  <c r="AF8" i="2899"/>
  <c r="AG8" i="2899" s="1"/>
  <c r="AA9" i="2899"/>
  <c r="AB9" i="2899" s="1"/>
  <c r="V14" i="2899"/>
  <c r="W14" i="2899" s="1"/>
  <c r="V10" i="2899"/>
  <c r="W10" i="2899" s="1"/>
  <c r="AU13" i="2897"/>
  <c r="AV13" i="2897" s="1"/>
  <c r="AP7" i="2897"/>
  <c r="AP12" i="2897"/>
  <c r="AQ12" i="2897" s="1"/>
  <c r="AP8" i="2897"/>
  <c r="AQ8" i="2897" s="1"/>
  <c r="AK9" i="2897"/>
  <c r="AL9" i="2897" s="1"/>
  <c r="AF14" i="2897"/>
  <c r="AG14" i="2897" s="1"/>
  <c r="AF10" i="2897"/>
  <c r="AG10" i="2897" s="1"/>
  <c r="AA13" i="2897"/>
  <c r="AB13" i="2897" s="1"/>
  <c r="V7" i="2897"/>
  <c r="V12" i="2897"/>
  <c r="W12" i="2897" s="1"/>
  <c r="V8" i="2897"/>
  <c r="W8" i="2897" s="1"/>
  <c r="AP10" i="2896"/>
  <c r="AQ10" i="2896" s="1"/>
  <c r="AP9" i="2896"/>
  <c r="AQ9" i="2896" s="1"/>
  <c r="AP7" i="2896"/>
  <c r="AF10" i="2896"/>
  <c r="AG10" i="2896" s="1"/>
  <c r="AF9" i="2896"/>
  <c r="AG9" i="2896" s="1"/>
  <c r="AF7" i="2896"/>
  <c r="V10" i="2896"/>
  <c r="W10" i="2896" s="1"/>
  <c r="V9" i="2896"/>
  <c r="W9" i="2896" s="1"/>
  <c r="V7" i="2896"/>
  <c r="P14" i="2894"/>
  <c r="Q14" i="2894" s="1"/>
  <c r="P12" i="2894"/>
  <c r="Q12" i="2894" s="1"/>
  <c r="P10" i="2894"/>
  <c r="Q10" i="2894" s="1"/>
  <c r="P8" i="2894"/>
  <c r="Q8" i="2894" s="1"/>
  <c r="AU13" i="2900"/>
  <c r="AV13" i="2900" s="1"/>
  <c r="AK13" i="2900"/>
  <c r="AL13" i="2900" s="1"/>
  <c r="AA8" i="2900"/>
  <c r="AB8" i="2900" s="1"/>
  <c r="V10" i="2900"/>
  <c r="W10" i="2900" s="1"/>
  <c r="V9" i="2900"/>
  <c r="W9" i="2900" s="1"/>
  <c r="P11" i="2900"/>
  <c r="Q11" i="2900" s="1"/>
  <c r="AU14" i="2899"/>
  <c r="AV14" i="2899" s="1"/>
  <c r="AU10" i="2899"/>
  <c r="AV10" i="2899" s="1"/>
  <c r="AP13" i="2899"/>
  <c r="AQ13" i="2899" s="1"/>
  <c r="AK7" i="2899"/>
  <c r="AK12" i="2899"/>
  <c r="AL12" i="2899" s="1"/>
  <c r="AK8" i="2899"/>
  <c r="AL8" i="2899" s="1"/>
  <c r="AF9" i="2899"/>
  <c r="AG9" i="2899" s="1"/>
  <c r="AA14" i="2899"/>
  <c r="AB14" i="2899" s="1"/>
  <c r="AA10" i="2899"/>
  <c r="AB10" i="2899" s="1"/>
  <c r="V13" i="2899"/>
  <c r="W13" i="2899" s="1"/>
  <c r="AP12" i="2898"/>
  <c r="AQ12" i="2898" s="1"/>
  <c r="AF12" i="2898"/>
  <c r="AG12" i="2898" s="1"/>
  <c r="V12" i="2898"/>
  <c r="W12" i="2898" s="1"/>
  <c r="P13" i="2898"/>
  <c r="Q13" i="2898" s="1"/>
  <c r="P9" i="2898"/>
  <c r="Q9" i="2898" s="1"/>
  <c r="AU7" i="2897"/>
  <c r="AU12" i="2897"/>
  <c r="AV12" i="2897" s="1"/>
  <c r="AU8" i="2897"/>
  <c r="AV8" i="2897" s="1"/>
  <c r="AP9" i="2897"/>
  <c r="AQ9" i="2897" s="1"/>
  <c r="AK14" i="2897"/>
  <c r="AL14" i="2897" s="1"/>
  <c r="AK10" i="2897"/>
  <c r="AL10" i="2897" s="1"/>
  <c r="AF13" i="2897"/>
  <c r="AG13" i="2897" s="1"/>
  <c r="AA7" i="2897"/>
  <c r="AA12" i="2897"/>
  <c r="AB12" i="2897" s="1"/>
  <c r="AA8" i="2897"/>
  <c r="AB8" i="2897" s="1"/>
  <c r="V9" i="2897"/>
  <c r="W9" i="2897" s="1"/>
  <c r="AU10" i="2896"/>
  <c r="AV10" i="2896" s="1"/>
  <c r="AU9" i="2896"/>
  <c r="AV9" i="2896" s="1"/>
  <c r="AP8" i="2896"/>
  <c r="AQ8" i="2896" s="1"/>
  <c r="AK10" i="2896"/>
  <c r="AL10" i="2896" s="1"/>
  <c r="AK9" i="2896"/>
  <c r="AL9" i="2896" s="1"/>
  <c r="AF8" i="2896"/>
  <c r="AG8" i="2896" s="1"/>
  <c r="AA10" i="2896"/>
  <c r="AB10" i="2896" s="1"/>
  <c r="AA9" i="2896"/>
  <c r="AB9" i="2896" s="1"/>
  <c r="V8" i="2896"/>
  <c r="W8" i="2896" s="1"/>
  <c r="P11" i="2896"/>
  <c r="Q11" i="2896" s="1"/>
  <c r="AU7" i="2895"/>
  <c r="AU12" i="2895"/>
  <c r="AV12" i="2895" s="1"/>
  <c r="AU8" i="2895"/>
  <c r="AV8" i="2895" s="1"/>
  <c r="AK8" i="2895"/>
  <c r="AL8" i="2895" s="1"/>
  <c r="AA8" i="2895"/>
  <c r="AB8" i="2895" s="1"/>
  <c r="AU9" i="2894"/>
  <c r="AV9" i="2894" s="1"/>
  <c r="AU7" i="2894"/>
  <c r="AP9" i="2894"/>
  <c r="AQ9" i="2894" s="1"/>
  <c r="AP7" i="2894"/>
  <c r="AK9" i="2894"/>
  <c r="AL9" i="2894" s="1"/>
  <c r="AK7" i="2894"/>
  <c r="AF9" i="2894"/>
  <c r="AG9" i="2894" s="1"/>
  <c r="AF7" i="2894"/>
  <c r="AA9" i="2894"/>
  <c r="AB9" i="2894" s="1"/>
  <c r="AA7" i="2894"/>
  <c r="V9" i="2894"/>
  <c r="W9" i="2894" s="1"/>
  <c r="V7" i="2894"/>
  <c r="P14" i="2890"/>
  <c r="Q14" i="2890" s="1"/>
  <c r="P12" i="2890"/>
  <c r="Q12" i="2890" s="1"/>
  <c r="P10" i="2890"/>
  <c r="Q10" i="2890" s="1"/>
  <c r="P8" i="2890"/>
  <c r="Q8" i="2890" s="1"/>
  <c r="AG7" i="2895"/>
  <c r="AG15" i="2895" s="1"/>
  <c r="AG16" i="2895" s="1"/>
  <c r="AF15" i="2895"/>
  <c r="AA9" i="2895"/>
  <c r="AB9" i="2895" s="1"/>
  <c r="W15" i="2895"/>
  <c r="W16" i="2895" s="1"/>
  <c r="AP8" i="2894"/>
  <c r="AQ8" i="2894" s="1"/>
  <c r="AF8" i="2894"/>
  <c r="AG8" i="2894" s="1"/>
  <c r="V8" i="2894"/>
  <c r="W8" i="2894" s="1"/>
  <c r="AU14" i="2893"/>
  <c r="AV14" i="2893" s="1"/>
  <c r="AU10" i="2893"/>
  <c r="AV10" i="2893" s="1"/>
  <c r="AP13" i="2893"/>
  <c r="AQ13" i="2893" s="1"/>
  <c r="AK7" i="2893"/>
  <c r="AK12" i="2893"/>
  <c r="AL12" i="2893" s="1"/>
  <c r="AK8" i="2893"/>
  <c r="AL8" i="2893" s="1"/>
  <c r="AF9" i="2893"/>
  <c r="AG9" i="2893" s="1"/>
  <c r="AA14" i="2893"/>
  <c r="AB14" i="2893" s="1"/>
  <c r="AA10" i="2893"/>
  <c r="AB10" i="2893" s="1"/>
  <c r="V13" i="2893"/>
  <c r="W13" i="2893" s="1"/>
  <c r="P13" i="2892"/>
  <c r="Q13" i="2892" s="1"/>
  <c r="AU7" i="2891"/>
  <c r="AU12" i="2891"/>
  <c r="AV12" i="2891" s="1"/>
  <c r="AU8" i="2891"/>
  <c r="AV8" i="2891" s="1"/>
  <c r="AP9" i="2891"/>
  <c r="AQ9" i="2891" s="1"/>
  <c r="AK14" i="2891"/>
  <c r="AL14" i="2891" s="1"/>
  <c r="AK10" i="2891"/>
  <c r="AL10" i="2891" s="1"/>
  <c r="AF13" i="2891"/>
  <c r="AG13" i="2891" s="1"/>
  <c r="AA7" i="2891"/>
  <c r="AA12" i="2891"/>
  <c r="AB12" i="2891" s="1"/>
  <c r="AA8" i="2891"/>
  <c r="AB8" i="2891" s="1"/>
  <c r="V9" i="2891"/>
  <c r="W9" i="2891" s="1"/>
  <c r="AU10" i="2890"/>
  <c r="AV10" i="2890" s="1"/>
  <c r="AU9" i="2890"/>
  <c r="AV9" i="2890" s="1"/>
  <c r="AU7" i="2890"/>
  <c r="AK10" i="2890"/>
  <c r="AL10" i="2890" s="1"/>
  <c r="AK9" i="2890"/>
  <c r="AL9" i="2890" s="1"/>
  <c r="AK7" i="2890"/>
  <c r="AA10" i="2890"/>
  <c r="AB10" i="2890" s="1"/>
  <c r="AA9" i="2890"/>
  <c r="AB9" i="2890" s="1"/>
  <c r="AA7" i="2890"/>
  <c r="P11" i="2890"/>
  <c r="Q11" i="2890" s="1"/>
  <c r="P7" i="2890"/>
  <c r="AU14" i="2889"/>
  <c r="AV14" i="2889" s="1"/>
  <c r="AU10" i="2889"/>
  <c r="AV10" i="2889" s="1"/>
  <c r="AP13" i="2889"/>
  <c r="AQ13" i="2889" s="1"/>
  <c r="AK7" i="2889"/>
  <c r="AK12" i="2889"/>
  <c r="AL12" i="2889" s="1"/>
  <c r="AK8" i="2889"/>
  <c r="AL8" i="2889" s="1"/>
  <c r="AF9" i="2889"/>
  <c r="AG9" i="2889" s="1"/>
  <c r="AA14" i="2889"/>
  <c r="AB14" i="2889" s="1"/>
  <c r="AA10" i="2889"/>
  <c r="AB10" i="2889" s="1"/>
  <c r="V13" i="2889"/>
  <c r="W13" i="2889" s="1"/>
  <c r="P13" i="2888"/>
  <c r="Q13" i="2888" s="1"/>
  <c r="AU7" i="2887"/>
  <c r="AU12" i="2887"/>
  <c r="AV12" i="2887" s="1"/>
  <c r="AU8" i="2887"/>
  <c r="AV8" i="2887" s="1"/>
  <c r="AP9" i="2887"/>
  <c r="AQ9" i="2887" s="1"/>
  <c r="AK14" i="2887"/>
  <c r="AL14" i="2887" s="1"/>
  <c r="AK10" i="2887"/>
  <c r="AL10" i="2887" s="1"/>
  <c r="AF13" i="2887"/>
  <c r="AG13" i="2887" s="1"/>
  <c r="AA7" i="2887"/>
  <c r="AA12" i="2887"/>
  <c r="AB12" i="2887" s="1"/>
  <c r="AA8" i="2887"/>
  <c r="AB8" i="2887" s="1"/>
  <c r="V9" i="2887"/>
  <c r="W9" i="2887" s="1"/>
  <c r="AU10" i="2886"/>
  <c r="AV10" i="2886" s="1"/>
  <c r="AU9" i="2886"/>
  <c r="AV9" i="2886" s="1"/>
  <c r="AU7" i="2886"/>
  <c r="AK10" i="2886"/>
  <c r="AL10" i="2886" s="1"/>
  <c r="AK9" i="2886"/>
  <c r="AL9" i="2886" s="1"/>
  <c r="AK7" i="2886"/>
  <c r="AA9" i="2886"/>
  <c r="AB9" i="2886" s="1"/>
  <c r="AA7" i="2886"/>
  <c r="V9" i="2886"/>
  <c r="W9" i="2886" s="1"/>
  <c r="V7" i="2886"/>
  <c r="P13" i="2884"/>
  <c r="Q13" i="2884" s="1"/>
  <c r="P9" i="2884"/>
  <c r="Q9" i="2884" s="1"/>
  <c r="P13" i="2883"/>
  <c r="Q13" i="2883" s="1"/>
  <c r="P11" i="2883"/>
  <c r="Q11" i="2883" s="1"/>
  <c r="P9" i="2883"/>
  <c r="Q9" i="2883" s="1"/>
  <c r="P7" i="2883"/>
  <c r="P15" i="2881"/>
  <c r="Q7" i="2881"/>
  <c r="Q15" i="2881" s="1"/>
  <c r="Q16" i="2881" s="1"/>
  <c r="AK7" i="2895"/>
  <c r="AK12" i="2895"/>
  <c r="AL12" i="2895" s="1"/>
  <c r="AA7" i="2895"/>
  <c r="AA12" i="2895"/>
  <c r="AB12" i="2895" s="1"/>
  <c r="AU13" i="2894"/>
  <c r="AV13" i="2894" s="1"/>
  <c r="AK13" i="2894"/>
  <c r="AL13" i="2894" s="1"/>
  <c r="AA13" i="2894"/>
  <c r="AB13" i="2894" s="1"/>
  <c r="AU13" i="2893"/>
  <c r="AV13" i="2893" s="1"/>
  <c r="AP7" i="2893"/>
  <c r="AP12" i="2893"/>
  <c r="AQ12" i="2893" s="1"/>
  <c r="AP8" i="2893"/>
  <c r="AQ8" i="2893" s="1"/>
  <c r="AK9" i="2893"/>
  <c r="AL9" i="2893" s="1"/>
  <c r="AF14" i="2893"/>
  <c r="AG14" i="2893" s="1"/>
  <c r="AF10" i="2893"/>
  <c r="AG10" i="2893" s="1"/>
  <c r="AA13" i="2893"/>
  <c r="AB13" i="2893" s="1"/>
  <c r="V7" i="2893"/>
  <c r="V12" i="2893"/>
  <c r="W12" i="2893" s="1"/>
  <c r="V8" i="2893"/>
  <c r="W8" i="2893" s="1"/>
  <c r="AU8" i="2892"/>
  <c r="AV8" i="2892" s="1"/>
  <c r="AQ7" i="2892"/>
  <c r="AQ15" i="2892" s="1"/>
  <c r="AQ16" i="2892" s="1"/>
  <c r="AP15" i="2892"/>
  <c r="AK8" i="2892"/>
  <c r="AL8" i="2892" s="1"/>
  <c r="AG7" i="2892"/>
  <c r="AG15" i="2892" s="1"/>
  <c r="AG16" i="2892" s="1"/>
  <c r="AF15" i="2892"/>
  <c r="AA8" i="2892"/>
  <c r="AB8" i="2892" s="1"/>
  <c r="W7" i="2892"/>
  <c r="W15" i="2892" s="1"/>
  <c r="W16" i="2892" s="1"/>
  <c r="V15" i="2892"/>
  <c r="AU9" i="2891"/>
  <c r="AV9" i="2891" s="1"/>
  <c r="AP14" i="2891"/>
  <c r="AQ14" i="2891" s="1"/>
  <c r="AP10" i="2891"/>
  <c r="AQ10" i="2891" s="1"/>
  <c r="AK13" i="2891"/>
  <c r="AL13" i="2891" s="1"/>
  <c r="AF7" i="2891"/>
  <c r="AF12" i="2891"/>
  <c r="AG12" i="2891" s="1"/>
  <c r="AF8" i="2891"/>
  <c r="AG8" i="2891" s="1"/>
  <c r="AA9" i="2891"/>
  <c r="AB9" i="2891" s="1"/>
  <c r="V14" i="2891"/>
  <c r="W14" i="2891" s="1"/>
  <c r="V10" i="2891"/>
  <c r="W10" i="2891" s="1"/>
  <c r="AU12" i="2890"/>
  <c r="AV12" i="2890" s="1"/>
  <c r="AK12" i="2890"/>
  <c r="AL12" i="2890" s="1"/>
  <c r="AA12" i="2890"/>
  <c r="AB12" i="2890" s="1"/>
  <c r="AU13" i="2889"/>
  <c r="AV13" i="2889" s="1"/>
  <c r="AP7" i="2889"/>
  <c r="AP12" i="2889"/>
  <c r="AQ12" i="2889" s="1"/>
  <c r="AP8" i="2889"/>
  <c r="AQ8" i="2889" s="1"/>
  <c r="AK9" i="2889"/>
  <c r="AL9" i="2889" s="1"/>
  <c r="AF14" i="2889"/>
  <c r="AG14" i="2889" s="1"/>
  <c r="AF10" i="2889"/>
  <c r="AG10" i="2889" s="1"/>
  <c r="AA13" i="2889"/>
  <c r="AB13" i="2889" s="1"/>
  <c r="V7" i="2889"/>
  <c r="V12" i="2889"/>
  <c r="W12" i="2889" s="1"/>
  <c r="V8" i="2889"/>
  <c r="W8" i="2889" s="1"/>
  <c r="AU8" i="2888"/>
  <c r="AV8" i="2888" s="1"/>
  <c r="AQ7" i="2888"/>
  <c r="AQ15" i="2888" s="1"/>
  <c r="AQ16" i="2888" s="1"/>
  <c r="AP15" i="2888"/>
  <c r="AK8" i="2888"/>
  <c r="AL8" i="2888" s="1"/>
  <c r="AG7" i="2888"/>
  <c r="AG15" i="2888" s="1"/>
  <c r="AG16" i="2888" s="1"/>
  <c r="AF15" i="2888"/>
  <c r="AA8" i="2888"/>
  <c r="AB8" i="2888" s="1"/>
  <c r="W7" i="2888"/>
  <c r="W15" i="2888" s="1"/>
  <c r="W16" i="2888" s="1"/>
  <c r="V15" i="2888"/>
  <c r="AU9" i="2887"/>
  <c r="AV9" i="2887" s="1"/>
  <c r="AP14" i="2887"/>
  <c r="AQ14" i="2887" s="1"/>
  <c r="AP10" i="2887"/>
  <c r="AQ10" i="2887" s="1"/>
  <c r="AK13" i="2887"/>
  <c r="AL13" i="2887" s="1"/>
  <c r="AF7" i="2887"/>
  <c r="AF12" i="2887"/>
  <c r="AG12" i="2887" s="1"/>
  <c r="AF8" i="2887"/>
  <c r="AG8" i="2887" s="1"/>
  <c r="AA9" i="2887"/>
  <c r="AB9" i="2887" s="1"/>
  <c r="V14" i="2887"/>
  <c r="W14" i="2887" s="1"/>
  <c r="V10" i="2887"/>
  <c r="W10" i="2887" s="1"/>
  <c r="AU12" i="2886"/>
  <c r="AV12" i="2886" s="1"/>
  <c r="AK12" i="2886"/>
  <c r="AL12" i="2886" s="1"/>
  <c r="AA12" i="2886"/>
  <c r="AB12" i="2886" s="1"/>
  <c r="Q7" i="2886"/>
  <c r="AP10" i="2883"/>
  <c r="AQ10" i="2883" s="1"/>
  <c r="AF10" i="2883"/>
  <c r="AG10" i="2883" s="1"/>
  <c r="V10" i="2883"/>
  <c r="W10" i="2883" s="1"/>
  <c r="P14" i="2883"/>
  <c r="Q14" i="2883" s="1"/>
  <c r="P10" i="2883"/>
  <c r="Q10" i="2883" s="1"/>
  <c r="AU12" i="2882"/>
  <c r="AV12" i="2882" s="1"/>
  <c r="AK12" i="2882"/>
  <c r="AL12" i="2882" s="1"/>
  <c r="AA12" i="2882"/>
  <c r="AB12" i="2882" s="1"/>
  <c r="P13" i="2882"/>
  <c r="Q13" i="2882" s="1"/>
  <c r="P14" i="2880"/>
  <c r="Q14" i="2880" s="1"/>
  <c r="P10" i="2880"/>
  <c r="Q10" i="2880" s="1"/>
  <c r="P12" i="2880"/>
  <c r="Q12" i="2880" s="1"/>
  <c r="P8" i="2880"/>
  <c r="Q8" i="2880" s="1"/>
  <c r="V8" i="2886"/>
  <c r="W8" i="2886" s="1"/>
  <c r="AU14" i="2885"/>
  <c r="AV14" i="2885" s="1"/>
  <c r="AK7" i="2885"/>
  <c r="AK12" i="2885"/>
  <c r="AL12" i="2885" s="1"/>
  <c r="AA14" i="2885"/>
  <c r="AB14" i="2885" s="1"/>
  <c r="AU8" i="2884"/>
  <c r="AV8" i="2884" s="1"/>
  <c r="AP13" i="2884"/>
  <c r="AQ13" i="2884" s="1"/>
  <c r="AF13" i="2884"/>
  <c r="AG13" i="2884" s="1"/>
  <c r="V13" i="2884"/>
  <c r="W13" i="2884" s="1"/>
  <c r="AP14" i="2883"/>
  <c r="AQ14" i="2883" s="1"/>
  <c r="AF7" i="2883"/>
  <c r="AF12" i="2883"/>
  <c r="AG12" i="2883" s="1"/>
  <c r="V14" i="2883"/>
  <c r="W14" i="2883" s="1"/>
  <c r="AU8" i="2882"/>
  <c r="AV8" i="2882" s="1"/>
  <c r="AK13" i="2882"/>
  <c r="AL13" i="2882" s="1"/>
  <c r="AA10" i="2882"/>
  <c r="AB10" i="2882" s="1"/>
  <c r="AU13" i="2881"/>
  <c r="AV13" i="2881" s="1"/>
  <c r="AP7" i="2881"/>
  <c r="AP12" i="2881"/>
  <c r="AQ12" i="2881" s="1"/>
  <c r="AP8" i="2881"/>
  <c r="AQ8" i="2881" s="1"/>
  <c r="AK9" i="2881"/>
  <c r="AL9" i="2881" s="1"/>
  <c r="AF14" i="2881"/>
  <c r="AG14" i="2881" s="1"/>
  <c r="AF10" i="2881"/>
  <c r="AG10" i="2881" s="1"/>
  <c r="AA13" i="2881"/>
  <c r="AB13" i="2881" s="1"/>
  <c r="V7" i="2881"/>
  <c r="V12" i="2881"/>
  <c r="W12" i="2881" s="1"/>
  <c r="V8" i="2881"/>
  <c r="W8" i="2881" s="1"/>
  <c r="AQ7" i="2880"/>
  <c r="AG7" i="2880"/>
  <c r="W7" i="2880"/>
  <c r="V13" i="2886"/>
  <c r="W13" i="2886" s="1"/>
  <c r="AU13" i="2884"/>
  <c r="AV13" i="2884" s="1"/>
  <c r="AK13" i="2884"/>
  <c r="AL13" i="2884" s="1"/>
  <c r="AA13" i="2884"/>
  <c r="AB13" i="2884" s="1"/>
  <c r="AP13" i="2882"/>
  <c r="AQ13" i="2882" s="1"/>
  <c r="AF10" i="2882"/>
  <c r="AG10" i="2882" s="1"/>
  <c r="V10" i="2882"/>
  <c r="W10" i="2882" s="1"/>
  <c r="P11" i="2882"/>
  <c r="Q11" i="2882" s="1"/>
  <c r="AU14" i="2881"/>
  <c r="AV14" i="2881" s="1"/>
  <c r="AU10" i="2881"/>
  <c r="AV10" i="2881" s="1"/>
  <c r="AP13" i="2881"/>
  <c r="AQ13" i="2881" s="1"/>
  <c r="AK7" i="2881"/>
  <c r="AK12" i="2881"/>
  <c r="AL12" i="2881" s="1"/>
  <c r="AK8" i="2881"/>
  <c r="AL8" i="2881" s="1"/>
  <c r="AF9" i="2881"/>
  <c r="AG9" i="2881" s="1"/>
  <c r="AA14" i="2881"/>
  <c r="AB14" i="2881" s="1"/>
  <c r="AA10" i="2881"/>
  <c r="AB10" i="2881" s="1"/>
  <c r="V13" i="2881"/>
  <c r="W13" i="2881" s="1"/>
  <c r="AP12" i="2880"/>
  <c r="AQ12" i="2880" s="1"/>
  <c r="AF12" i="2880"/>
  <c r="AG12" i="2880" s="1"/>
  <c r="V12" i="2880"/>
  <c r="W12" i="2880" s="1"/>
  <c r="P13" i="2880"/>
  <c r="Q13" i="2880" s="1"/>
  <c r="P9" i="2880"/>
  <c r="Q9" i="2880" s="1"/>
  <c r="AV7" i="2909"/>
  <c r="AV15" i="2909" s="1"/>
  <c r="AV16" i="2909" s="1"/>
  <c r="AV7" i="2908"/>
  <c r="AP15" i="2908"/>
  <c r="AQ7" i="2908"/>
  <c r="AQ15" i="2908" s="1"/>
  <c r="AQ16" i="2908" s="1"/>
  <c r="AL7" i="2908"/>
  <c r="AL15" i="2908" s="1"/>
  <c r="AL16" i="2908" s="1"/>
  <c r="P15" i="2909"/>
  <c r="Q7" i="2909"/>
  <c r="Q15" i="2909" s="1"/>
  <c r="Q16" i="2909" s="1"/>
  <c r="AU14" i="2909"/>
  <c r="AV14" i="2909" s="1"/>
  <c r="AF12" i="2909"/>
  <c r="AG12" i="2909" s="1"/>
  <c r="V12" i="2909"/>
  <c r="W12" i="2909" s="1"/>
  <c r="AA10" i="2909"/>
  <c r="AB10" i="2909" s="1"/>
  <c r="P14" i="2908"/>
  <c r="Q14" i="2908" s="1"/>
  <c r="P12" i="2908"/>
  <c r="Q12" i="2908" s="1"/>
  <c r="P10" i="2908"/>
  <c r="Q10" i="2908" s="1"/>
  <c r="P8" i="2908"/>
  <c r="Q8" i="2908" s="1"/>
  <c r="V13" i="2909"/>
  <c r="W13" i="2909" s="1"/>
  <c r="AU13" i="2908"/>
  <c r="AV13" i="2908" s="1"/>
  <c r="AK10" i="2908"/>
  <c r="AL10" i="2908" s="1"/>
  <c r="AF12" i="2908"/>
  <c r="AG12" i="2908" s="1"/>
  <c r="V12" i="2908"/>
  <c r="W12" i="2908" s="1"/>
  <c r="AU13" i="2907"/>
  <c r="AV13" i="2907" s="1"/>
  <c r="AP7" i="2907"/>
  <c r="AP12" i="2907"/>
  <c r="AQ12" i="2907" s="1"/>
  <c r="AP8" i="2907"/>
  <c r="AQ8" i="2907" s="1"/>
  <c r="AF10" i="2908"/>
  <c r="AG10" i="2908" s="1"/>
  <c r="AF9" i="2908"/>
  <c r="AG9" i="2908" s="1"/>
  <c r="V10" i="2908"/>
  <c r="W10" i="2908" s="1"/>
  <c r="V9" i="2908"/>
  <c r="W9" i="2908" s="1"/>
  <c r="P11" i="2908"/>
  <c r="Q11" i="2908" s="1"/>
  <c r="P7" i="2908"/>
  <c r="AU14" i="2907"/>
  <c r="AV14" i="2907" s="1"/>
  <c r="AK8" i="2907"/>
  <c r="AL8" i="2907" s="1"/>
  <c r="AA8" i="2907"/>
  <c r="AB8" i="2907" s="1"/>
  <c r="P15" i="2907"/>
  <c r="AU8" i="2906"/>
  <c r="AV8" i="2906" s="1"/>
  <c r="AP10" i="2906"/>
  <c r="AQ10" i="2906" s="1"/>
  <c r="AP9" i="2906"/>
  <c r="AQ9" i="2906" s="1"/>
  <c r="AP7" i="2906"/>
  <c r="AK8" i="2906"/>
  <c r="AL8" i="2906" s="1"/>
  <c r="AF10" i="2906"/>
  <c r="AG10" i="2906" s="1"/>
  <c r="AF9" i="2906"/>
  <c r="AG9" i="2906" s="1"/>
  <c r="AF7" i="2906"/>
  <c r="AA8" i="2906"/>
  <c r="AB8" i="2906" s="1"/>
  <c r="V10" i="2906"/>
  <c r="W10" i="2906" s="1"/>
  <c r="V9" i="2906"/>
  <c r="W9" i="2906" s="1"/>
  <c r="V7" i="2906"/>
  <c r="AK14" i="2907"/>
  <c r="AL14" i="2907" s="1"/>
  <c r="AA14" i="2907"/>
  <c r="AB14" i="2907" s="1"/>
  <c r="AU10" i="2906"/>
  <c r="AV10" i="2906" s="1"/>
  <c r="AU9" i="2906"/>
  <c r="AV9" i="2906" s="1"/>
  <c r="AK10" i="2906"/>
  <c r="AL10" i="2906" s="1"/>
  <c r="AK9" i="2906"/>
  <c r="AL9" i="2906" s="1"/>
  <c r="AA10" i="2906"/>
  <c r="AB10" i="2906" s="1"/>
  <c r="AA9" i="2906"/>
  <c r="AB9" i="2906" s="1"/>
  <c r="P14" i="2906"/>
  <c r="Q14" i="2906" s="1"/>
  <c r="P12" i="2906"/>
  <c r="Q12" i="2906" s="1"/>
  <c r="P10" i="2906"/>
  <c r="Q10" i="2906" s="1"/>
  <c r="P8" i="2906"/>
  <c r="Q8" i="2906" s="1"/>
  <c r="AU8" i="2905"/>
  <c r="AV8" i="2905" s="1"/>
  <c r="AK12" i="2905"/>
  <c r="AL12" i="2905" s="1"/>
  <c r="AA12" i="2905"/>
  <c r="AB12" i="2905" s="1"/>
  <c r="AU13" i="2904"/>
  <c r="AV13" i="2904" s="1"/>
  <c r="AP7" i="2904"/>
  <c r="AP12" i="2904"/>
  <c r="AQ12" i="2904" s="1"/>
  <c r="AP8" i="2904"/>
  <c r="AQ8" i="2904" s="1"/>
  <c r="AK9" i="2904"/>
  <c r="AL9" i="2904" s="1"/>
  <c r="AF14" i="2904"/>
  <c r="AG14" i="2904" s="1"/>
  <c r="AF10" i="2904"/>
  <c r="AG10" i="2904" s="1"/>
  <c r="AA13" i="2904"/>
  <c r="AB13" i="2904" s="1"/>
  <c r="V7" i="2904"/>
  <c r="V12" i="2904"/>
  <c r="W12" i="2904" s="1"/>
  <c r="V8" i="2904"/>
  <c r="W8" i="2904" s="1"/>
  <c r="AP12" i="2903"/>
  <c r="AQ12" i="2903" s="1"/>
  <c r="AF12" i="2903"/>
  <c r="AG12" i="2903" s="1"/>
  <c r="V12" i="2903"/>
  <c r="W12" i="2903" s="1"/>
  <c r="P14" i="2903"/>
  <c r="Q14" i="2903" s="1"/>
  <c r="P12" i="2903"/>
  <c r="Q12" i="2903" s="1"/>
  <c r="P10" i="2903"/>
  <c r="Q10" i="2903" s="1"/>
  <c r="P8" i="2903"/>
  <c r="Q8" i="2903" s="1"/>
  <c r="AU9" i="2905"/>
  <c r="AV9" i="2905" s="1"/>
  <c r="AU7" i="2905"/>
  <c r="AK10" i="2905"/>
  <c r="AL10" i="2905" s="1"/>
  <c r="AK9" i="2905"/>
  <c r="AL9" i="2905" s="1"/>
  <c r="AA10" i="2905"/>
  <c r="AB10" i="2905" s="1"/>
  <c r="AA9" i="2905"/>
  <c r="AB9" i="2905" s="1"/>
  <c r="P11" i="2905"/>
  <c r="Q11" i="2905" s="1"/>
  <c r="P7" i="2905"/>
  <c r="AU14" i="2904"/>
  <c r="AV14" i="2904" s="1"/>
  <c r="AK7" i="2904"/>
  <c r="AK12" i="2904"/>
  <c r="AL12" i="2904" s="1"/>
  <c r="AA14" i="2904"/>
  <c r="AB14" i="2904" s="1"/>
  <c r="AU9" i="2903"/>
  <c r="AV9" i="2903" s="1"/>
  <c r="AU7" i="2903"/>
  <c r="AP9" i="2903"/>
  <c r="AQ9" i="2903" s="1"/>
  <c r="AP7" i="2903"/>
  <c r="AK9" i="2903"/>
  <c r="AL9" i="2903" s="1"/>
  <c r="AK7" i="2903"/>
  <c r="AF9" i="2903"/>
  <c r="AG9" i="2903" s="1"/>
  <c r="AF7" i="2903"/>
  <c r="AA9" i="2903"/>
  <c r="AB9" i="2903" s="1"/>
  <c r="AA7" i="2903"/>
  <c r="V9" i="2903"/>
  <c r="W9" i="2903" s="1"/>
  <c r="V7" i="2903"/>
  <c r="P14" i="2902"/>
  <c r="Q14" i="2902" s="1"/>
  <c r="P12" i="2902"/>
  <c r="Q12" i="2902" s="1"/>
  <c r="P10" i="2902"/>
  <c r="Q10" i="2902" s="1"/>
  <c r="P8" i="2902"/>
  <c r="Q8" i="2902" s="1"/>
  <c r="AP8" i="2903"/>
  <c r="AQ8" i="2903" s="1"/>
  <c r="AF8" i="2903"/>
  <c r="AG8" i="2903" s="1"/>
  <c r="AA13" i="2903"/>
  <c r="AB13" i="2903" s="1"/>
  <c r="AF10" i="2902"/>
  <c r="AG10" i="2902" s="1"/>
  <c r="AF9" i="2902"/>
  <c r="AG9" i="2902" s="1"/>
  <c r="AF7" i="2902"/>
  <c r="V10" i="2902"/>
  <c r="W10" i="2902" s="1"/>
  <c r="V9" i="2902"/>
  <c r="W9" i="2902" s="1"/>
  <c r="V7" i="2902"/>
  <c r="AU9" i="2901"/>
  <c r="AV9" i="2901" s="1"/>
  <c r="AP14" i="2901"/>
  <c r="AQ14" i="2901" s="1"/>
  <c r="AP10" i="2901"/>
  <c r="AQ10" i="2901" s="1"/>
  <c r="P13" i="2901"/>
  <c r="Q13" i="2901" s="1"/>
  <c r="P11" i="2901"/>
  <c r="Q11" i="2901" s="1"/>
  <c r="P9" i="2901"/>
  <c r="Q9" i="2901" s="1"/>
  <c r="P7" i="2901"/>
  <c r="AU13" i="2903"/>
  <c r="AV13" i="2903" s="1"/>
  <c r="AK13" i="2903"/>
  <c r="AL13" i="2903" s="1"/>
  <c r="V13" i="2903"/>
  <c r="W13" i="2903" s="1"/>
  <c r="AK10" i="2902"/>
  <c r="AL10" i="2902" s="1"/>
  <c r="AK9" i="2902"/>
  <c r="AL9" i="2902" s="1"/>
  <c r="AA10" i="2902"/>
  <c r="AB10" i="2902" s="1"/>
  <c r="AA9" i="2902"/>
  <c r="AB9" i="2902" s="1"/>
  <c r="P11" i="2902"/>
  <c r="Q11" i="2902" s="1"/>
  <c r="P7" i="2902"/>
  <c r="AU14" i="2901"/>
  <c r="AV14" i="2901" s="1"/>
  <c r="AK15" i="2901"/>
  <c r="AL7" i="2901"/>
  <c r="AL15" i="2901" s="1"/>
  <c r="AL16" i="2901" s="1"/>
  <c r="AB7" i="2901"/>
  <c r="AB15" i="2901" s="1"/>
  <c r="AB16" i="2901" s="1"/>
  <c r="AA15" i="2901"/>
  <c r="P12" i="2901"/>
  <c r="Q12" i="2901" s="1"/>
  <c r="P8" i="2901"/>
  <c r="Q8" i="2901" s="1"/>
  <c r="AP12" i="2900"/>
  <c r="AQ12" i="2900" s="1"/>
  <c r="AF12" i="2900"/>
  <c r="AG12" i="2900" s="1"/>
  <c r="P14" i="2900"/>
  <c r="Q14" i="2900" s="1"/>
  <c r="P12" i="2900"/>
  <c r="Q12" i="2900" s="1"/>
  <c r="P10" i="2900"/>
  <c r="Q10" i="2900" s="1"/>
  <c r="P8" i="2900"/>
  <c r="Q8" i="2900" s="1"/>
  <c r="P14" i="2896"/>
  <c r="Q14" i="2896" s="1"/>
  <c r="P12" i="2896"/>
  <c r="Q12" i="2896" s="1"/>
  <c r="P10" i="2896"/>
  <c r="Q10" i="2896" s="1"/>
  <c r="P8" i="2896"/>
  <c r="Q8" i="2896" s="1"/>
  <c r="AG7" i="2901"/>
  <c r="AG15" i="2901" s="1"/>
  <c r="AG16" i="2901" s="1"/>
  <c r="AF15" i="2901"/>
  <c r="W7" i="2901"/>
  <c r="W15" i="2901" s="1"/>
  <c r="W16" i="2901" s="1"/>
  <c r="V15" i="2901"/>
  <c r="AU8" i="2900"/>
  <c r="AV8" i="2900" s="1"/>
  <c r="AK8" i="2900"/>
  <c r="AL8" i="2900" s="1"/>
  <c r="AU13" i="2899"/>
  <c r="AV13" i="2899" s="1"/>
  <c r="AP7" i="2899"/>
  <c r="AP12" i="2899"/>
  <c r="AQ12" i="2899" s="1"/>
  <c r="AP8" i="2899"/>
  <c r="AQ8" i="2899" s="1"/>
  <c r="AK9" i="2899"/>
  <c r="AL9" i="2899" s="1"/>
  <c r="AF14" i="2899"/>
  <c r="AG14" i="2899" s="1"/>
  <c r="AF10" i="2899"/>
  <c r="AG10" i="2899" s="1"/>
  <c r="AA13" i="2899"/>
  <c r="AB13" i="2899" s="1"/>
  <c r="V7" i="2899"/>
  <c r="V12" i="2899"/>
  <c r="W12" i="2899" s="1"/>
  <c r="V8" i="2899"/>
  <c r="W8" i="2899" s="1"/>
  <c r="AQ7" i="2898"/>
  <c r="AQ15" i="2898" s="1"/>
  <c r="AQ16" i="2898" s="1"/>
  <c r="AP15" i="2898"/>
  <c r="AG7" i="2898"/>
  <c r="AG15" i="2898" s="1"/>
  <c r="AG16" i="2898" s="1"/>
  <c r="AF15" i="2898"/>
  <c r="W7" i="2898"/>
  <c r="W15" i="2898" s="1"/>
  <c r="W16" i="2898" s="1"/>
  <c r="V15" i="2898"/>
  <c r="AU9" i="2897"/>
  <c r="AV9" i="2897" s="1"/>
  <c r="AP14" i="2897"/>
  <c r="AQ14" i="2897" s="1"/>
  <c r="AP10" i="2897"/>
  <c r="AQ10" i="2897" s="1"/>
  <c r="AK13" i="2897"/>
  <c r="AL13" i="2897" s="1"/>
  <c r="AF7" i="2897"/>
  <c r="AF12" i="2897"/>
  <c r="AG12" i="2897" s="1"/>
  <c r="AF8" i="2897"/>
  <c r="AG8" i="2897" s="1"/>
  <c r="AA9" i="2897"/>
  <c r="AB9" i="2897" s="1"/>
  <c r="V14" i="2897"/>
  <c r="W14" i="2897" s="1"/>
  <c r="V10" i="2897"/>
  <c r="W10" i="2897" s="1"/>
  <c r="P15" i="2894"/>
  <c r="Q7" i="2894"/>
  <c r="Q15" i="2894" s="1"/>
  <c r="Q16" i="2894" s="1"/>
  <c r="P15" i="2893"/>
  <c r="Q7" i="2893"/>
  <c r="Q15" i="2893" s="1"/>
  <c r="Q16" i="2893" s="1"/>
  <c r="P15" i="2891"/>
  <c r="Q7" i="2891"/>
  <c r="Q15" i="2891" s="1"/>
  <c r="Q16" i="2891" s="1"/>
  <c r="P15" i="2889"/>
  <c r="Q7" i="2889"/>
  <c r="Q15" i="2889" s="1"/>
  <c r="Q16" i="2889" s="1"/>
  <c r="P15" i="2887"/>
  <c r="Q7" i="2887"/>
  <c r="Q15" i="2887" s="1"/>
  <c r="Q16" i="2887" s="1"/>
  <c r="AP13" i="2900"/>
  <c r="AQ13" i="2900" s="1"/>
  <c r="AF13" i="2900"/>
  <c r="AG13" i="2900" s="1"/>
  <c r="P13" i="2900"/>
  <c r="Q13" i="2900" s="1"/>
  <c r="P9" i="2900"/>
  <c r="Q9" i="2900" s="1"/>
  <c r="AU7" i="2899"/>
  <c r="AU12" i="2899"/>
  <c r="AV12" i="2899" s="1"/>
  <c r="AK14" i="2899"/>
  <c r="AL14" i="2899" s="1"/>
  <c r="AA7" i="2899"/>
  <c r="AA12" i="2899"/>
  <c r="AB12" i="2899" s="1"/>
  <c r="AV7" i="2898"/>
  <c r="AV15" i="2898" s="1"/>
  <c r="AV16" i="2898" s="1"/>
  <c r="AU15" i="2898"/>
  <c r="AL7" i="2898"/>
  <c r="AL15" i="2898" s="1"/>
  <c r="AL16" i="2898" s="1"/>
  <c r="AK15" i="2898"/>
  <c r="AB7" i="2898"/>
  <c r="AB15" i="2898" s="1"/>
  <c r="AB16" i="2898" s="1"/>
  <c r="AA15" i="2898"/>
  <c r="P11" i="2898"/>
  <c r="Q11" i="2898" s="1"/>
  <c r="P7" i="2898"/>
  <c r="AU14" i="2897"/>
  <c r="AV14" i="2897" s="1"/>
  <c r="AK7" i="2897"/>
  <c r="AK12" i="2897"/>
  <c r="AL12" i="2897" s="1"/>
  <c r="AA14" i="2897"/>
  <c r="AB14" i="2897" s="1"/>
  <c r="P13" i="2896"/>
  <c r="Q13" i="2896" s="1"/>
  <c r="P9" i="2896"/>
  <c r="Q9" i="2896" s="1"/>
  <c r="AU14" i="2895"/>
  <c r="AV14" i="2895" s="1"/>
  <c r="P14" i="2892"/>
  <c r="Q14" i="2892" s="1"/>
  <c r="P12" i="2892"/>
  <c r="Q12" i="2892" s="1"/>
  <c r="P10" i="2892"/>
  <c r="Q10" i="2892" s="1"/>
  <c r="P8" i="2892"/>
  <c r="Q8" i="2892" s="1"/>
  <c r="P14" i="2888"/>
  <c r="Q14" i="2888" s="1"/>
  <c r="P12" i="2888"/>
  <c r="Q12" i="2888" s="1"/>
  <c r="P10" i="2888"/>
  <c r="Q10" i="2888" s="1"/>
  <c r="P8" i="2888"/>
  <c r="Q8" i="2888" s="1"/>
  <c r="AQ7" i="2895"/>
  <c r="AQ15" i="2895" s="1"/>
  <c r="AQ16" i="2895" s="1"/>
  <c r="AP15" i="2895"/>
  <c r="AK9" i="2895"/>
  <c r="AL9" i="2895" s="1"/>
  <c r="V15" i="2895"/>
  <c r="P15" i="2895"/>
  <c r="Q7" i="2895"/>
  <c r="Q15" i="2895" s="1"/>
  <c r="Q16" i="2895" s="1"/>
  <c r="AU8" i="2894"/>
  <c r="AV8" i="2894" s="1"/>
  <c r="AK8" i="2894"/>
  <c r="AL8" i="2894" s="1"/>
  <c r="AA8" i="2894"/>
  <c r="AB8" i="2894" s="1"/>
  <c r="AU7" i="2893"/>
  <c r="AU12" i="2893"/>
  <c r="AV12" i="2893" s="1"/>
  <c r="AU8" i="2893"/>
  <c r="AV8" i="2893" s="1"/>
  <c r="AP9" i="2893"/>
  <c r="AQ9" i="2893" s="1"/>
  <c r="AK14" i="2893"/>
  <c r="AL14" i="2893" s="1"/>
  <c r="AK10" i="2893"/>
  <c r="AL10" i="2893" s="1"/>
  <c r="AF13" i="2893"/>
  <c r="AG13" i="2893" s="1"/>
  <c r="AA7" i="2893"/>
  <c r="AA12" i="2893"/>
  <c r="AB12" i="2893" s="1"/>
  <c r="AA8" i="2893"/>
  <c r="AB8" i="2893" s="1"/>
  <c r="V9" i="2893"/>
  <c r="W9" i="2893" s="1"/>
  <c r="AV7" i="2892"/>
  <c r="AV15" i="2892" s="1"/>
  <c r="AV16" i="2892" s="1"/>
  <c r="AU15" i="2892"/>
  <c r="AL7" i="2892"/>
  <c r="AL15" i="2892" s="1"/>
  <c r="AL16" i="2892" s="1"/>
  <c r="AK15" i="2892"/>
  <c r="AB7" i="2892"/>
  <c r="AB15" i="2892" s="1"/>
  <c r="AB16" i="2892" s="1"/>
  <c r="AA15" i="2892"/>
  <c r="P11" i="2892"/>
  <c r="Q11" i="2892" s="1"/>
  <c r="P7" i="2892"/>
  <c r="AU14" i="2891"/>
  <c r="AV14" i="2891" s="1"/>
  <c r="AU10" i="2891"/>
  <c r="AV10" i="2891" s="1"/>
  <c r="AP13" i="2891"/>
  <c r="AQ13" i="2891" s="1"/>
  <c r="AK7" i="2891"/>
  <c r="AK12" i="2891"/>
  <c r="AL12" i="2891" s="1"/>
  <c r="AK8" i="2891"/>
  <c r="AL8" i="2891" s="1"/>
  <c r="AF9" i="2891"/>
  <c r="AG9" i="2891" s="1"/>
  <c r="AA14" i="2891"/>
  <c r="AB14" i="2891" s="1"/>
  <c r="AA10" i="2891"/>
  <c r="AB10" i="2891" s="1"/>
  <c r="V13" i="2891"/>
  <c r="W13" i="2891" s="1"/>
  <c r="P13" i="2890"/>
  <c r="Q13" i="2890" s="1"/>
  <c r="P9" i="2890"/>
  <c r="Q9" i="2890" s="1"/>
  <c r="AU7" i="2889"/>
  <c r="AU12" i="2889"/>
  <c r="AV12" i="2889" s="1"/>
  <c r="AU8" i="2889"/>
  <c r="AV8" i="2889" s="1"/>
  <c r="AP9" i="2889"/>
  <c r="AQ9" i="2889" s="1"/>
  <c r="AK14" i="2889"/>
  <c r="AL14" i="2889" s="1"/>
  <c r="AK10" i="2889"/>
  <c r="AL10" i="2889" s="1"/>
  <c r="AF13" i="2889"/>
  <c r="AG13" i="2889" s="1"/>
  <c r="AA7" i="2889"/>
  <c r="AA12" i="2889"/>
  <c r="AB12" i="2889" s="1"/>
  <c r="AA8" i="2889"/>
  <c r="AB8" i="2889" s="1"/>
  <c r="V9" i="2889"/>
  <c r="W9" i="2889" s="1"/>
  <c r="AV7" i="2888"/>
  <c r="AV15" i="2888" s="1"/>
  <c r="AV16" i="2888" s="1"/>
  <c r="AU15" i="2888"/>
  <c r="AL7" i="2888"/>
  <c r="AL15" i="2888" s="1"/>
  <c r="AL16" i="2888" s="1"/>
  <c r="AK15" i="2888"/>
  <c r="AB7" i="2888"/>
  <c r="AB15" i="2888" s="1"/>
  <c r="AB16" i="2888" s="1"/>
  <c r="AA15" i="2888"/>
  <c r="P11" i="2888"/>
  <c r="Q11" i="2888" s="1"/>
  <c r="P7" i="2888"/>
  <c r="AU14" i="2887"/>
  <c r="AV14" i="2887" s="1"/>
  <c r="AU10" i="2887"/>
  <c r="AV10" i="2887" s="1"/>
  <c r="AP13" i="2887"/>
  <c r="AQ13" i="2887" s="1"/>
  <c r="AK7" i="2887"/>
  <c r="AK12" i="2887"/>
  <c r="AL12" i="2887" s="1"/>
  <c r="AK8" i="2887"/>
  <c r="AL8" i="2887" s="1"/>
  <c r="AF9" i="2887"/>
  <c r="AG9" i="2887" s="1"/>
  <c r="AA14" i="2887"/>
  <c r="AB14" i="2887" s="1"/>
  <c r="AA10" i="2887"/>
  <c r="AB10" i="2887" s="1"/>
  <c r="V13" i="2887"/>
  <c r="W13" i="2887" s="1"/>
  <c r="P14" i="2884"/>
  <c r="Q14" i="2884" s="1"/>
  <c r="P12" i="2884"/>
  <c r="Q12" i="2884" s="1"/>
  <c r="P10" i="2884"/>
  <c r="Q10" i="2884" s="1"/>
  <c r="P8" i="2884"/>
  <c r="Q8" i="2884" s="1"/>
  <c r="AV7" i="2882"/>
  <c r="AQ7" i="2882"/>
  <c r="AL7" i="2882"/>
  <c r="AG7" i="2882"/>
  <c r="AB7" i="2882"/>
  <c r="W7" i="2882"/>
  <c r="AP13" i="2894"/>
  <c r="AQ13" i="2894" s="1"/>
  <c r="AF13" i="2894"/>
  <c r="AG13" i="2894" s="1"/>
  <c r="V13" i="2894"/>
  <c r="W13" i="2894" s="1"/>
  <c r="AP14" i="2893"/>
  <c r="AQ14" i="2893" s="1"/>
  <c r="AF7" i="2893"/>
  <c r="AF12" i="2893"/>
  <c r="AG12" i="2893" s="1"/>
  <c r="V14" i="2893"/>
  <c r="W14" i="2893" s="1"/>
  <c r="AP7" i="2891"/>
  <c r="AP12" i="2891"/>
  <c r="AQ12" i="2891" s="1"/>
  <c r="AF14" i="2891"/>
  <c r="AG14" i="2891" s="1"/>
  <c r="V7" i="2891"/>
  <c r="V12" i="2891"/>
  <c r="W12" i="2891" s="1"/>
  <c r="AP10" i="2890"/>
  <c r="AQ10" i="2890" s="1"/>
  <c r="AP9" i="2890"/>
  <c r="AQ9" i="2890" s="1"/>
  <c r="AF10" i="2890"/>
  <c r="AG10" i="2890" s="1"/>
  <c r="AF9" i="2890"/>
  <c r="AG9" i="2890" s="1"/>
  <c r="V10" i="2890"/>
  <c r="W10" i="2890" s="1"/>
  <c r="V9" i="2890"/>
  <c r="W9" i="2890" s="1"/>
  <c r="AP14" i="2889"/>
  <c r="AQ14" i="2889" s="1"/>
  <c r="AF7" i="2889"/>
  <c r="AF12" i="2889"/>
  <c r="AG12" i="2889" s="1"/>
  <c r="V14" i="2889"/>
  <c r="W14" i="2889" s="1"/>
  <c r="AP7" i="2887"/>
  <c r="AP12" i="2887"/>
  <c r="AQ12" i="2887" s="1"/>
  <c r="AF14" i="2887"/>
  <c r="AG14" i="2887" s="1"/>
  <c r="V7" i="2887"/>
  <c r="V12" i="2887"/>
  <c r="W12" i="2887" s="1"/>
  <c r="AP10" i="2886"/>
  <c r="AQ10" i="2886" s="1"/>
  <c r="AP9" i="2886"/>
  <c r="AQ9" i="2886" s="1"/>
  <c r="AF10" i="2886"/>
  <c r="AG10" i="2886" s="1"/>
  <c r="AF9" i="2886"/>
  <c r="AG9" i="2886" s="1"/>
  <c r="V12" i="2886"/>
  <c r="W12" i="2886" s="1"/>
  <c r="P14" i="2886"/>
  <c r="Q14" i="2886" s="1"/>
  <c r="P12" i="2886"/>
  <c r="Q12" i="2886" s="1"/>
  <c r="P10" i="2886"/>
  <c r="Q10" i="2886" s="1"/>
  <c r="P8" i="2886"/>
  <c r="Q8" i="2886" s="1"/>
  <c r="AU8" i="2885"/>
  <c r="AV8" i="2885" s="1"/>
  <c r="AK8" i="2885"/>
  <c r="AL8" i="2885" s="1"/>
  <c r="AA8" i="2885"/>
  <c r="AB8" i="2885" s="1"/>
  <c r="AU9" i="2884"/>
  <c r="AV9" i="2884" s="1"/>
  <c r="AU7" i="2884"/>
  <c r="AP7" i="2884"/>
  <c r="AL7" i="2884"/>
  <c r="AG7" i="2884"/>
  <c r="AB7" i="2884"/>
  <c r="W7" i="2884"/>
  <c r="AP8" i="2883"/>
  <c r="AQ8" i="2883" s="1"/>
  <c r="AF8" i="2883"/>
  <c r="AG8" i="2883" s="1"/>
  <c r="V8" i="2883"/>
  <c r="W8" i="2883" s="1"/>
  <c r="P12" i="2883"/>
  <c r="Q12" i="2883" s="1"/>
  <c r="P8" i="2883"/>
  <c r="Q8" i="2883" s="1"/>
  <c r="AP12" i="2882"/>
  <c r="AQ12" i="2882" s="1"/>
  <c r="AF12" i="2882"/>
  <c r="AG12" i="2882" s="1"/>
  <c r="V12" i="2882"/>
  <c r="W12" i="2882" s="1"/>
  <c r="P14" i="2882"/>
  <c r="Q14" i="2882" s="1"/>
  <c r="P12" i="2882"/>
  <c r="Q12" i="2882" s="1"/>
  <c r="P10" i="2882"/>
  <c r="Q10" i="2882" s="1"/>
  <c r="P8" i="2882"/>
  <c r="Q8" i="2882" s="1"/>
  <c r="AA8" i="2886"/>
  <c r="AB8" i="2886" s="1"/>
  <c r="AU7" i="2885"/>
  <c r="AU12" i="2885"/>
  <c r="AV12" i="2885" s="1"/>
  <c r="AK14" i="2885"/>
  <c r="AL14" i="2885" s="1"/>
  <c r="AA7" i="2885"/>
  <c r="AA12" i="2885"/>
  <c r="AB12" i="2885" s="1"/>
  <c r="AP10" i="2884"/>
  <c r="AQ10" i="2884" s="1"/>
  <c r="AF10" i="2884"/>
  <c r="AG10" i="2884" s="1"/>
  <c r="V10" i="2884"/>
  <c r="W10" i="2884" s="1"/>
  <c r="AP7" i="2883"/>
  <c r="AP12" i="2883"/>
  <c r="AQ12" i="2883" s="1"/>
  <c r="AF14" i="2883"/>
  <c r="AG14" i="2883" s="1"/>
  <c r="V7" i="2883"/>
  <c r="V12" i="2883"/>
  <c r="W12" i="2883" s="1"/>
  <c r="AP8" i="2882"/>
  <c r="AQ8" i="2882" s="1"/>
  <c r="AF8" i="2882"/>
  <c r="AG8" i="2882" s="1"/>
  <c r="AA13" i="2882"/>
  <c r="AB13" i="2882" s="1"/>
  <c r="AU9" i="2881"/>
  <c r="AV9" i="2881" s="1"/>
  <c r="AP14" i="2881"/>
  <c r="AQ14" i="2881" s="1"/>
  <c r="AP10" i="2881"/>
  <c r="AQ10" i="2881" s="1"/>
  <c r="AK13" i="2881"/>
  <c r="AL13" i="2881" s="1"/>
  <c r="AF7" i="2881"/>
  <c r="AF12" i="2881"/>
  <c r="AG12" i="2881" s="1"/>
  <c r="AF8" i="2881"/>
  <c r="AG8" i="2881" s="1"/>
  <c r="AA9" i="2881"/>
  <c r="AB9" i="2881" s="1"/>
  <c r="V14" i="2881"/>
  <c r="W14" i="2881" s="1"/>
  <c r="V10" i="2881"/>
  <c r="W10" i="2881" s="1"/>
  <c r="AA13" i="2886"/>
  <c r="AB13" i="2886" s="1"/>
  <c r="AQ7" i="2885"/>
  <c r="AQ15" i="2885" s="1"/>
  <c r="AQ16" i="2885" s="1"/>
  <c r="AP15" i="2885"/>
  <c r="AG7" i="2885"/>
  <c r="AG15" i="2885" s="1"/>
  <c r="AG16" i="2885" s="1"/>
  <c r="AF15" i="2885"/>
  <c r="W7" i="2885"/>
  <c r="W15" i="2885" s="1"/>
  <c r="W16" i="2885" s="1"/>
  <c r="V15" i="2885"/>
  <c r="P15" i="2885"/>
  <c r="Q7" i="2885"/>
  <c r="Q15" i="2885" s="1"/>
  <c r="Q16" i="2885" s="1"/>
  <c r="AK10" i="2884"/>
  <c r="AL10" i="2884" s="1"/>
  <c r="AA10" i="2884"/>
  <c r="AB10" i="2884" s="1"/>
  <c r="AV7" i="2883"/>
  <c r="AV15" i="2883" s="1"/>
  <c r="AV16" i="2883" s="1"/>
  <c r="AU15" i="2883"/>
  <c r="AL7" i="2883"/>
  <c r="AL15" i="2883" s="1"/>
  <c r="AL16" i="2883" s="1"/>
  <c r="AK15" i="2883"/>
  <c r="AB7" i="2883"/>
  <c r="AB15" i="2883" s="1"/>
  <c r="AB16" i="2883" s="1"/>
  <c r="AA15" i="2883"/>
  <c r="AU13" i="2882"/>
  <c r="AV13" i="2882" s="1"/>
  <c r="AK8" i="2882"/>
  <c r="AL8" i="2882" s="1"/>
  <c r="V13" i="2882"/>
  <c r="W13" i="2882" s="1"/>
  <c r="P9" i="2882"/>
  <c r="Q9" i="2882" s="1"/>
  <c r="AU7" i="2881"/>
  <c r="AU12" i="2881"/>
  <c r="AV12" i="2881" s="1"/>
  <c r="AK14" i="2881"/>
  <c r="AL14" i="2881" s="1"/>
  <c r="AA7" i="2881"/>
  <c r="AA12" i="2881"/>
  <c r="AB12" i="2881" s="1"/>
  <c r="AU10" i="2880"/>
  <c r="AV10" i="2880" s="1"/>
  <c r="AU9" i="2880"/>
  <c r="AV9" i="2880" s="1"/>
  <c r="AK10" i="2880"/>
  <c r="AL10" i="2880" s="1"/>
  <c r="AK9" i="2880"/>
  <c r="AL9" i="2880" s="1"/>
  <c r="AA10" i="2880"/>
  <c r="AB10" i="2880" s="1"/>
  <c r="AA9" i="2880"/>
  <c r="AB9" i="2880" s="1"/>
  <c r="P11" i="2880"/>
  <c r="Q11" i="2880" s="1"/>
  <c r="P7" i="2880"/>
  <c r="AU15" i="2881" l="1"/>
  <c r="AV7" i="2881"/>
  <c r="AV15" i="2881" s="1"/>
  <c r="AV16" i="2881" s="1"/>
  <c r="AA15" i="2881"/>
  <c r="AB7" i="2881"/>
  <c r="AB15" i="2881" s="1"/>
  <c r="AB16" i="2881" s="1"/>
  <c r="AF15" i="2881"/>
  <c r="AG7" i="2881"/>
  <c r="AG15" i="2881" s="1"/>
  <c r="AG16" i="2881" s="1"/>
  <c r="AQ7" i="2883"/>
  <c r="AQ15" i="2883" s="1"/>
  <c r="AQ16" i="2883" s="1"/>
  <c r="AP15" i="2883"/>
  <c r="AV7" i="2885"/>
  <c r="AV15" i="2885" s="1"/>
  <c r="AV16" i="2885" s="1"/>
  <c r="AU15" i="2885"/>
  <c r="W15" i="2884"/>
  <c r="W16" i="2884" s="1"/>
  <c r="AB15" i="2884"/>
  <c r="AB16" i="2884" s="1"/>
  <c r="AG15" i="2884"/>
  <c r="AG16" i="2884" s="1"/>
  <c r="AL15" i="2884"/>
  <c r="AL16" i="2884" s="1"/>
  <c r="AP15" i="2884"/>
  <c r="AQ7" i="2884"/>
  <c r="AQ15" i="2884" s="1"/>
  <c r="AQ16" i="2884" s="1"/>
  <c r="V15" i="2887"/>
  <c r="W7" i="2887"/>
  <c r="W15" i="2887" s="1"/>
  <c r="W16" i="2887" s="1"/>
  <c r="AF15" i="2889"/>
  <c r="AG7" i="2889"/>
  <c r="AG15" i="2889" s="1"/>
  <c r="AG16" i="2889" s="1"/>
  <c r="AP15" i="2891"/>
  <c r="AQ7" i="2891"/>
  <c r="AQ15" i="2891" s="1"/>
  <c r="AQ16" i="2891" s="1"/>
  <c r="W15" i="2882"/>
  <c r="W16" i="2882" s="1"/>
  <c r="AB15" i="2882"/>
  <c r="AB16" i="2882" s="1"/>
  <c r="AG15" i="2882"/>
  <c r="AG16" i="2882" s="1"/>
  <c r="AL15" i="2882"/>
  <c r="AL16" i="2882" s="1"/>
  <c r="AQ15" i="2882"/>
  <c r="AQ16" i="2882" s="1"/>
  <c r="AV15" i="2882"/>
  <c r="AV16" i="2882" s="1"/>
  <c r="AK15" i="2887"/>
  <c r="AL7" i="2887"/>
  <c r="AL15" i="2887" s="1"/>
  <c r="AL16" i="2887" s="1"/>
  <c r="P15" i="2888"/>
  <c r="Q7" i="2888"/>
  <c r="Q15" i="2888" s="1"/>
  <c r="Q16" i="2888" s="1"/>
  <c r="AU15" i="2889"/>
  <c r="AV7" i="2889"/>
  <c r="AV15" i="2889" s="1"/>
  <c r="AV16" i="2889" s="1"/>
  <c r="AA15" i="2893"/>
  <c r="AB7" i="2893"/>
  <c r="AB15" i="2893" s="1"/>
  <c r="AB16" i="2893" s="1"/>
  <c r="AK15" i="2897"/>
  <c r="AL7" i="2897"/>
  <c r="AL15" i="2897" s="1"/>
  <c r="AL16" i="2897" s="1"/>
  <c r="P15" i="2898"/>
  <c r="Q7" i="2898"/>
  <c r="Q15" i="2898" s="1"/>
  <c r="Q16" i="2898" s="1"/>
  <c r="AU15" i="2899"/>
  <c r="AV7" i="2899"/>
  <c r="AV15" i="2899" s="1"/>
  <c r="AV16" i="2899" s="1"/>
  <c r="AF15" i="2897"/>
  <c r="AG7" i="2897"/>
  <c r="AG15" i="2897" s="1"/>
  <c r="AG16" i="2897" s="1"/>
  <c r="AP15" i="2899"/>
  <c r="AQ7" i="2899"/>
  <c r="AQ15" i="2899" s="1"/>
  <c r="AQ16" i="2899" s="1"/>
  <c r="P15" i="2901"/>
  <c r="Q7" i="2901"/>
  <c r="Q15" i="2901" s="1"/>
  <c r="Q16" i="2901" s="1"/>
  <c r="AG7" i="2902"/>
  <c r="AG15" i="2902" s="1"/>
  <c r="AG16" i="2902" s="1"/>
  <c r="AF15" i="2902"/>
  <c r="V15" i="2903"/>
  <c r="W7" i="2903"/>
  <c r="W15" i="2903" s="1"/>
  <c r="W16" i="2903" s="1"/>
  <c r="AA15" i="2903"/>
  <c r="AB7" i="2903"/>
  <c r="AB15" i="2903" s="1"/>
  <c r="AB16" i="2903" s="1"/>
  <c r="AF15" i="2903"/>
  <c r="AG7" i="2903"/>
  <c r="AG15" i="2903" s="1"/>
  <c r="AG16" i="2903" s="1"/>
  <c r="AK15" i="2903"/>
  <c r="AL7" i="2903"/>
  <c r="AL15" i="2903" s="1"/>
  <c r="AL16" i="2903" s="1"/>
  <c r="AP15" i="2903"/>
  <c r="AQ7" i="2903"/>
  <c r="AQ15" i="2903" s="1"/>
  <c r="AQ16" i="2903" s="1"/>
  <c r="AU15" i="2903"/>
  <c r="AV7" i="2903"/>
  <c r="AV15" i="2903" s="1"/>
  <c r="AV16" i="2903" s="1"/>
  <c r="AL7" i="2904"/>
  <c r="AL15" i="2904" s="1"/>
  <c r="AL16" i="2904" s="1"/>
  <c r="AK15" i="2904"/>
  <c r="P15" i="2905"/>
  <c r="Q7" i="2905"/>
  <c r="Q15" i="2905" s="1"/>
  <c r="Q16" i="2905" s="1"/>
  <c r="AV7" i="2905"/>
  <c r="AV15" i="2905" s="1"/>
  <c r="AV16" i="2905" s="1"/>
  <c r="AU15" i="2905"/>
  <c r="AQ7" i="2904"/>
  <c r="AQ15" i="2904" s="1"/>
  <c r="AQ16" i="2904" s="1"/>
  <c r="AP15" i="2904"/>
  <c r="AV15" i="2908"/>
  <c r="AV16" i="2908" s="1"/>
  <c r="W15" i="2880"/>
  <c r="W16" i="2880" s="1"/>
  <c r="AF15" i="2880"/>
  <c r="AQ15" i="2880"/>
  <c r="AQ16" i="2880" s="1"/>
  <c r="AP15" i="2881"/>
  <c r="AQ7" i="2881"/>
  <c r="AQ15" i="2881" s="1"/>
  <c r="AQ16" i="2881" s="1"/>
  <c r="Q15" i="2886"/>
  <c r="Q16" i="2886" s="1"/>
  <c r="AP15" i="2889"/>
  <c r="AQ7" i="2889"/>
  <c r="AQ15" i="2889" s="1"/>
  <c r="AQ16" i="2889" s="1"/>
  <c r="AF15" i="2891"/>
  <c r="AG7" i="2891"/>
  <c r="AG15" i="2891" s="1"/>
  <c r="AG16" i="2891" s="1"/>
  <c r="V15" i="2893"/>
  <c r="W7" i="2893"/>
  <c r="W15" i="2893" s="1"/>
  <c r="W16" i="2893" s="1"/>
  <c r="P15" i="2883"/>
  <c r="Q7" i="2883"/>
  <c r="Q15" i="2883" s="1"/>
  <c r="Q16" i="2883" s="1"/>
  <c r="V15" i="2886"/>
  <c r="W7" i="2886"/>
  <c r="W15" i="2886" s="1"/>
  <c r="W16" i="2886" s="1"/>
  <c r="AA15" i="2886"/>
  <c r="AB7" i="2886"/>
  <c r="AB15" i="2886" s="1"/>
  <c r="AB16" i="2886" s="1"/>
  <c r="AL7" i="2886"/>
  <c r="AL15" i="2886" s="1"/>
  <c r="AL16" i="2886" s="1"/>
  <c r="AK15" i="2886"/>
  <c r="AU15" i="2887"/>
  <c r="AV7" i="2887"/>
  <c r="AV15" i="2887" s="1"/>
  <c r="AV16" i="2887" s="1"/>
  <c r="AK15" i="2889"/>
  <c r="AL7" i="2889"/>
  <c r="AL15" i="2889" s="1"/>
  <c r="AL16" i="2889" s="1"/>
  <c r="P15" i="2890"/>
  <c r="Q7" i="2890"/>
  <c r="Q15" i="2890" s="1"/>
  <c r="Q16" i="2890" s="1"/>
  <c r="AB7" i="2890"/>
  <c r="AB15" i="2890" s="1"/>
  <c r="AB16" i="2890" s="1"/>
  <c r="AA15" i="2890"/>
  <c r="AV7" i="2890"/>
  <c r="AV15" i="2890" s="1"/>
  <c r="AV16" i="2890" s="1"/>
  <c r="AU15" i="2890"/>
  <c r="AA15" i="2891"/>
  <c r="AB7" i="2891"/>
  <c r="AB15" i="2891" s="1"/>
  <c r="AB16" i="2891" s="1"/>
  <c r="V15" i="2894"/>
  <c r="W7" i="2894"/>
  <c r="W15" i="2894" s="1"/>
  <c r="W16" i="2894" s="1"/>
  <c r="AA15" i="2894"/>
  <c r="AB7" i="2894"/>
  <c r="AB15" i="2894" s="1"/>
  <c r="AB16" i="2894" s="1"/>
  <c r="AF15" i="2894"/>
  <c r="AG7" i="2894"/>
  <c r="AG15" i="2894" s="1"/>
  <c r="AG16" i="2894" s="1"/>
  <c r="AK15" i="2894"/>
  <c r="AL7" i="2894"/>
  <c r="AL15" i="2894" s="1"/>
  <c r="AL16" i="2894" s="1"/>
  <c r="AP15" i="2894"/>
  <c r="AQ7" i="2894"/>
  <c r="AQ15" i="2894" s="1"/>
  <c r="AQ16" i="2894" s="1"/>
  <c r="AU15" i="2894"/>
  <c r="AV7" i="2894"/>
  <c r="AV15" i="2894" s="1"/>
  <c r="AV16" i="2894" s="1"/>
  <c r="AU15" i="2895"/>
  <c r="AV7" i="2895"/>
  <c r="AV15" i="2895" s="1"/>
  <c r="AV16" i="2895" s="1"/>
  <c r="AA15" i="2897"/>
  <c r="AB7" i="2897"/>
  <c r="AB15" i="2897" s="1"/>
  <c r="AB16" i="2897" s="1"/>
  <c r="AG7" i="2896"/>
  <c r="AG15" i="2896" s="1"/>
  <c r="AG16" i="2896" s="1"/>
  <c r="AF15" i="2896"/>
  <c r="V15" i="2897"/>
  <c r="W7" i="2897"/>
  <c r="W15" i="2897" s="1"/>
  <c r="W16" i="2897" s="1"/>
  <c r="AF15" i="2899"/>
  <c r="AG7" i="2899"/>
  <c r="AG15" i="2899" s="1"/>
  <c r="AG16" i="2899" s="1"/>
  <c r="AA15" i="2900"/>
  <c r="AB7" i="2900"/>
  <c r="AB15" i="2900" s="1"/>
  <c r="AB16" i="2900" s="1"/>
  <c r="AF15" i="2900"/>
  <c r="AG7" i="2900"/>
  <c r="AG15" i="2900" s="1"/>
  <c r="AG16" i="2900" s="1"/>
  <c r="AK15" i="2900"/>
  <c r="AL7" i="2900"/>
  <c r="AL15" i="2900" s="1"/>
  <c r="AL16" i="2900" s="1"/>
  <c r="AP15" i="2900"/>
  <c r="AQ7" i="2900"/>
  <c r="AQ15" i="2900" s="1"/>
  <c r="AQ16" i="2900" s="1"/>
  <c r="AU15" i="2900"/>
  <c r="AV7" i="2900"/>
  <c r="AV15" i="2900" s="1"/>
  <c r="AV16" i="2900" s="1"/>
  <c r="AP15" i="2901"/>
  <c r="AQ7" i="2901"/>
  <c r="AQ15" i="2901" s="1"/>
  <c r="AQ16" i="2901" s="1"/>
  <c r="AV7" i="2904"/>
  <c r="AV15" i="2904" s="1"/>
  <c r="AV16" i="2904" s="1"/>
  <c r="AU15" i="2904"/>
  <c r="P15" i="2903"/>
  <c r="AF15" i="2904"/>
  <c r="P15" i="2906"/>
  <c r="AB15" i="2907"/>
  <c r="AB16" i="2907" s="1"/>
  <c r="AL15" i="2907"/>
  <c r="AL16" i="2907" s="1"/>
  <c r="AV7" i="2907"/>
  <c r="AV15" i="2907" s="1"/>
  <c r="AV16" i="2907" s="1"/>
  <c r="AU15" i="2907"/>
  <c r="W15" i="2909"/>
  <c r="W16" i="2909" s="1"/>
  <c r="AB15" i="2909"/>
  <c r="AB16" i="2909" s="1"/>
  <c r="AG15" i="2909"/>
  <c r="AG16" i="2909" s="1"/>
  <c r="AA15" i="2880"/>
  <c r="AU15" i="2880"/>
  <c r="P15" i="2882"/>
  <c r="AP15" i="2886"/>
  <c r="AF15" i="2890"/>
  <c r="AK15" i="2896"/>
  <c r="W15" i="2900"/>
  <c r="W16" i="2900" s="1"/>
  <c r="Q15" i="2896"/>
  <c r="Q16" i="2896" s="1"/>
  <c r="Q15" i="2900"/>
  <c r="Q16" i="2900" s="1"/>
  <c r="AA15" i="2902"/>
  <c r="AK15" i="2906"/>
  <c r="AL15" i="2880"/>
  <c r="AL16" i="2880" s="1"/>
  <c r="AF15" i="2886"/>
  <c r="V15" i="2890"/>
  <c r="AP15" i="2890"/>
  <c r="Q15" i="2884"/>
  <c r="Q16" i="2884" s="1"/>
  <c r="AA15" i="2896"/>
  <c r="AU15" i="2896"/>
  <c r="AL15" i="2902"/>
  <c r="AL16" i="2902" s="1"/>
  <c r="AB15" i="2905"/>
  <c r="AB16" i="2905" s="1"/>
  <c r="AL15" i="2905"/>
  <c r="AL16" i="2905" s="1"/>
  <c r="AA15" i="2906"/>
  <c r="AU15" i="2906"/>
  <c r="W15" i="2908"/>
  <c r="W16" i="2908" s="1"/>
  <c r="AG15" i="2908"/>
  <c r="AG16" i="2908" s="1"/>
  <c r="P15" i="2880"/>
  <c r="Q7" i="2880"/>
  <c r="Q15" i="2880" s="1"/>
  <c r="Q16" i="2880" s="1"/>
  <c r="W7" i="2883"/>
  <c r="W15" i="2883" s="1"/>
  <c r="W16" i="2883" s="1"/>
  <c r="V15" i="2883"/>
  <c r="AB7" i="2885"/>
  <c r="AB15" i="2885" s="1"/>
  <c r="AB16" i="2885" s="1"/>
  <c r="AA15" i="2885"/>
  <c r="V15" i="2884"/>
  <c r="AA15" i="2884"/>
  <c r="AF15" i="2884"/>
  <c r="AK15" i="2884"/>
  <c r="AU15" i="2884"/>
  <c r="AV7" i="2884"/>
  <c r="AV15" i="2884" s="1"/>
  <c r="AV16" i="2884" s="1"/>
  <c r="AP15" i="2887"/>
  <c r="AQ7" i="2887"/>
  <c r="AQ15" i="2887" s="1"/>
  <c r="AQ16" i="2887" s="1"/>
  <c r="V15" i="2891"/>
  <c r="W7" i="2891"/>
  <c r="W15" i="2891" s="1"/>
  <c r="W16" i="2891" s="1"/>
  <c r="AF15" i="2893"/>
  <c r="AG7" i="2893"/>
  <c r="AG15" i="2893" s="1"/>
  <c r="AG16" i="2893" s="1"/>
  <c r="V15" i="2882"/>
  <c r="AA15" i="2882"/>
  <c r="AF15" i="2882"/>
  <c r="AK15" i="2882"/>
  <c r="AP15" i="2882"/>
  <c r="AU15" i="2882"/>
  <c r="AA15" i="2889"/>
  <c r="AB7" i="2889"/>
  <c r="AB15" i="2889" s="1"/>
  <c r="AB16" i="2889" s="1"/>
  <c r="AK15" i="2891"/>
  <c r="AL7" i="2891"/>
  <c r="AL15" i="2891" s="1"/>
  <c r="AL16" i="2891" s="1"/>
  <c r="P15" i="2892"/>
  <c r="Q7" i="2892"/>
  <c r="Q15" i="2892" s="1"/>
  <c r="Q16" i="2892" s="1"/>
  <c r="AU15" i="2893"/>
  <c r="AV7" i="2893"/>
  <c r="AV15" i="2893" s="1"/>
  <c r="AV16" i="2893" s="1"/>
  <c r="AA15" i="2899"/>
  <c r="AB7" i="2899"/>
  <c r="AB15" i="2899" s="1"/>
  <c r="AB16" i="2899" s="1"/>
  <c r="V15" i="2899"/>
  <c r="W7" i="2899"/>
  <c r="W15" i="2899" s="1"/>
  <c r="W16" i="2899" s="1"/>
  <c r="P15" i="2902"/>
  <c r="Q7" i="2902"/>
  <c r="Q15" i="2902" s="1"/>
  <c r="Q16" i="2902" s="1"/>
  <c r="W7" i="2902"/>
  <c r="W15" i="2902" s="1"/>
  <c r="W16" i="2902" s="1"/>
  <c r="V15" i="2902"/>
  <c r="W7" i="2904"/>
  <c r="W15" i="2904" s="1"/>
  <c r="W16" i="2904" s="1"/>
  <c r="V15" i="2904"/>
  <c r="W7" i="2906"/>
  <c r="W15" i="2906" s="1"/>
  <c r="W16" i="2906" s="1"/>
  <c r="V15" i="2906"/>
  <c r="AG7" i="2906"/>
  <c r="AG15" i="2906" s="1"/>
  <c r="AG16" i="2906" s="1"/>
  <c r="AF15" i="2906"/>
  <c r="AQ7" i="2906"/>
  <c r="AQ15" i="2906" s="1"/>
  <c r="AQ16" i="2906" s="1"/>
  <c r="AP15" i="2906"/>
  <c r="P15" i="2908"/>
  <c r="Q7" i="2908"/>
  <c r="Q15" i="2908" s="1"/>
  <c r="Q16" i="2908" s="1"/>
  <c r="AQ7" i="2907"/>
  <c r="AQ15" i="2907" s="1"/>
  <c r="AQ16" i="2907" s="1"/>
  <c r="AP15" i="2907"/>
  <c r="AK15" i="2908"/>
  <c r="AU15" i="2908"/>
  <c r="AU15" i="2909"/>
  <c r="AK15" i="2881"/>
  <c r="AL7" i="2881"/>
  <c r="AL15" i="2881" s="1"/>
  <c r="AL16" i="2881" s="1"/>
  <c r="V15" i="2880"/>
  <c r="AG15" i="2880"/>
  <c r="AG16" i="2880" s="1"/>
  <c r="AP15" i="2880"/>
  <c r="V15" i="2881"/>
  <c r="W7" i="2881"/>
  <c r="W15" i="2881" s="1"/>
  <c r="W16" i="2881" s="1"/>
  <c r="AG7" i="2883"/>
  <c r="AG15" i="2883" s="1"/>
  <c r="AG16" i="2883" s="1"/>
  <c r="AF15" i="2883"/>
  <c r="AL7" i="2885"/>
  <c r="AL15" i="2885" s="1"/>
  <c r="AL16" i="2885" s="1"/>
  <c r="AK15" i="2885"/>
  <c r="P15" i="2886"/>
  <c r="AF15" i="2887"/>
  <c r="AG7" i="2887"/>
  <c r="AG15" i="2887" s="1"/>
  <c r="AG16" i="2887" s="1"/>
  <c r="V15" i="2889"/>
  <c r="W7" i="2889"/>
  <c r="W15" i="2889" s="1"/>
  <c r="W16" i="2889" s="1"/>
  <c r="AP15" i="2893"/>
  <c r="AQ7" i="2893"/>
  <c r="AQ15" i="2893" s="1"/>
  <c r="AQ16" i="2893" s="1"/>
  <c r="AB7" i="2895"/>
  <c r="AB15" i="2895" s="1"/>
  <c r="AB16" i="2895" s="1"/>
  <c r="AA15" i="2895"/>
  <c r="AL7" i="2895"/>
  <c r="AL15" i="2895" s="1"/>
  <c r="AL16" i="2895" s="1"/>
  <c r="AK15" i="2895"/>
  <c r="AV7" i="2886"/>
  <c r="AV15" i="2886" s="1"/>
  <c r="AV16" i="2886" s="1"/>
  <c r="AU15" i="2886"/>
  <c r="AA15" i="2887"/>
  <c r="AB7" i="2887"/>
  <c r="AB15" i="2887" s="1"/>
  <c r="AB16" i="2887" s="1"/>
  <c r="AL7" i="2890"/>
  <c r="AL15" i="2890" s="1"/>
  <c r="AL16" i="2890" s="1"/>
  <c r="AK15" i="2890"/>
  <c r="AU15" i="2891"/>
  <c r="AV7" i="2891"/>
  <c r="AV15" i="2891" s="1"/>
  <c r="AV16" i="2891" s="1"/>
  <c r="AK15" i="2893"/>
  <c r="AL7" i="2893"/>
  <c r="AL15" i="2893" s="1"/>
  <c r="AL16" i="2893" s="1"/>
  <c r="AU15" i="2897"/>
  <c r="AV7" i="2897"/>
  <c r="AV15" i="2897" s="1"/>
  <c r="AV16" i="2897" s="1"/>
  <c r="AK15" i="2899"/>
  <c r="AL7" i="2899"/>
  <c r="AL15" i="2899" s="1"/>
  <c r="AL16" i="2899" s="1"/>
  <c r="W7" i="2896"/>
  <c r="W15" i="2896" s="1"/>
  <c r="W16" i="2896" s="1"/>
  <c r="V15" i="2896"/>
  <c r="AQ7" i="2896"/>
  <c r="AQ15" i="2896" s="1"/>
  <c r="AQ16" i="2896" s="1"/>
  <c r="AP15" i="2896"/>
  <c r="AP15" i="2897"/>
  <c r="AQ7" i="2897"/>
  <c r="AQ15" i="2897" s="1"/>
  <c r="AQ16" i="2897" s="1"/>
  <c r="AU15" i="2901"/>
  <c r="AV7" i="2901"/>
  <c r="AV15" i="2901" s="1"/>
  <c r="AV16" i="2901" s="1"/>
  <c r="AB7" i="2904"/>
  <c r="AB15" i="2904" s="1"/>
  <c r="AB16" i="2904" s="1"/>
  <c r="AA15" i="2904"/>
  <c r="Q15" i="2903"/>
  <c r="Q16" i="2903" s="1"/>
  <c r="AG15" i="2904"/>
  <c r="AG16" i="2904" s="1"/>
  <c r="Q15" i="2906"/>
  <c r="Q16" i="2906" s="1"/>
  <c r="AA15" i="2907"/>
  <c r="AK15" i="2907"/>
  <c r="V15" i="2909"/>
  <c r="AA15" i="2909"/>
  <c r="AF15" i="2909"/>
  <c r="AB15" i="2880"/>
  <c r="AB16" i="2880" s="1"/>
  <c r="AV15" i="2880"/>
  <c r="AV16" i="2880" s="1"/>
  <c r="Q15" i="2882"/>
  <c r="Q16" i="2882" s="1"/>
  <c r="AQ15" i="2886"/>
  <c r="AQ16" i="2886" s="1"/>
  <c r="AG15" i="2890"/>
  <c r="AG16" i="2890" s="1"/>
  <c r="AL15" i="2896"/>
  <c r="AL16" i="2896" s="1"/>
  <c r="V15" i="2900"/>
  <c r="P15" i="2896"/>
  <c r="P15" i="2900"/>
  <c r="AB15" i="2902"/>
  <c r="AB16" i="2902" s="1"/>
  <c r="AL15" i="2906"/>
  <c r="AL16" i="2906" s="1"/>
  <c r="AK15" i="2880"/>
  <c r="AG15" i="2886"/>
  <c r="AG16" i="2886" s="1"/>
  <c r="W15" i="2890"/>
  <c r="W16" i="2890" s="1"/>
  <c r="AQ15" i="2890"/>
  <c r="AQ16" i="2890" s="1"/>
  <c r="P15" i="2884"/>
  <c r="AB15" i="2896"/>
  <c r="AB16" i="2896" s="1"/>
  <c r="AV15" i="2896"/>
  <c r="AV16" i="2896" s="1"/>
  <c r="AK15" i="2902"/>
  <c r="AA15" i="2905"/>
  <c r="AK15" i="2905"/>
  <c r="AB15" i="2906"/>
  <c r="AB16" i="2906" s="1"/>
  <c r="AV15" i="2906"/>
  <c r="AV16" i="2906" s="1"/>
  <c r="V15" i="2908"/>
  <c r="AF15" i="2908"/>
</calcChain>
</file>

<file path=xl/sharedStrings.xml><?xml version="1.0" encoding="utf-8"?>
<sst xmlns="http://schemas.openxmlformats.org/spreadsheetml/2006/main" count="2484" uniqueCount="153">
  <si>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</si>
  <si>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</si>
  <si>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</si>
  <si>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</si>
  <si>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</si>
  <si>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</si>
  <si>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</si>
  <si>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</si>
  <si>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</si>
  <si>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</si>
  <si>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</si>
  <si>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</si>
  <si>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</si>
  <si>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</si>
  <si>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</si>
  <si>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</si>
  <si>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</si>
  <si>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</si>
  <si>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</si>
  <si>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</si>
  <si>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</si>
  <si>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</si>
  <si>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</si>
  <si>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</si>
  <si>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</si>
  <si>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</si>
  <si>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</si>
  <si>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</si>
  <si>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</si>
  <si>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</si>
  <si>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</si>
  <si>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</si>
  <si>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</si>
  <si>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</si>
  <si>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</si>
  <si>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</si>
  <si>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</si>
  <si>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</si>
  <si>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</si>
  <si>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</si>
  <si>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</si>
  <si>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</si>
  <si>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</si>
  <si>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</si>
  <si>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</si>
  <si>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</si>
  <si>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</si>
  <si>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F:\Hen Chapter\Raw Data\92_172\Phase 1 Con\</t>
  </si>
  <si>
    <t>!M305940.017</t>
  </si>
  <si>
    <t>!M306720.017</t>
  </si>
  <si>
    <t>!M307850.017</t>
  </si>
  <si>
    <t>!M308730.017</t>
  </si>
  <si>
    <t>!M309710.017</t>
  </si>
  <si>
    <t>!M310730.017</t>
  </si>
  <si>
    <t>!M311940.017</t>
  </si>
  <si>
    <t>!M312900.017</t>
  </si>
  <si>
    <t>!M313730.017</t>
  </si>
  <si>
    <t>!M314730.017</t>
  </si>
  <si>
    <t>!M316810.017</t>
  </si>
  <si>
    <t>!M317950.017</t>
  </si>
  <si>
    <t>!M318750.017</t>
  </si>
  <si>
    <t>!M319820.017</t>
  </si>
  <si>
    <t>!M320720.017</t>
  </si>
  <si>
    <t>!M321920.017</t>
  </si>
  <si>
    <t>!M322730.017</t>
  </si>
  <si>
    <t>!M323540.017</t>
  </si>
  <si>
    <t>!M325900.017</t>
  </si>
  <si>
    <t>!M327700.017</t>
  </si>
  <si>
    <t>!M405730.017</t>
  </si>
  <si>
    <t>!M406910.017</t>
  </si>
  <si>
    <t>!M407900.017</t>
  </si>
  <si>
    <t>!M408A00.017</t>
  </si>
  <si>
    <t>!M409840.017</t>
  </si>
  <si>
    <t>!M410840.017</t>
  </si>
  <si>
    <t>!M411930.017</t>
  </si>
  <si>
    <t>!M412800.017</t>
  </si>
  <si>
    <t>!M413830.017</t>
  </si>
  <si>
    <t>!M415830.017</t>
  </si>
  <si>
    <t>Report for:!M305940.017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</si>
  <si>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</si>
  <si>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</si>
  <si>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</si>
  <si>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</si>
  <si>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</si>
  <si>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</si>
  <si>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</si>
  <si>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</si>
  <si>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</si>
  <si>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</si>
  <si>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</si>
  <si>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</si>
  <si>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</si>
  <si>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</si>
  <si>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</si>
  <si>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</si>
  <si>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</si>
  <si>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</si>
  <si>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</si>
  <si>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</si>
  <si>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</si>
  <si>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</si>
  <si>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</si>
  <si>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</si>
  <si>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</si>
  <si>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</si>
  <si>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</si>
  <si>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</si>
  <si>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</si>
  <si>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</si>
  <si>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</si>
  <si>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</si>
  <si>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</si>
  <si>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</si>
  <si>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</si>
  <si>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</si>
  <si>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</si>
  <si>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</si>
  <si>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</si>
  <si>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</si>
  <si>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</si>
  <si>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</si>
  <si>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</si>
  <si>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</si>
  <si>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</si>
  <si>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for:!M306720.017</t>
  </si>
  <si>
    <t>Report for:!M307850.017</t>
  </si>
  <si>
    <t>Report for:!M308730.017</t>
  </si>
  <si>
    <t>Report for:!M309710.017</t>
  </si>
  <si>
    <t>Report for:!M310730.017</t>
  </si>
  <si>
    <t>Report for:!M311940.017</t>
  </si>
  <si>
    <t>Report for:!M312900.017</t>
  </si>
  <si>
    <t>Report for:!M313730.017</t>
  </si>
  <si>
    <t>Report for:!M314730.017</t>
  </si>
  <si>
    <t>Report for:!M316810.017</t>
  </si>
  <si>
    <t>Report for:!M317950.017</t>
  </si>
  <si>
    <t>Report for:!M318750.017</t>
  </si>
  <si>
    <t>Report for:!M319820.017</t>
  </si>
  <si>
    <t>Report for:!M320720.017</t>
  </si>
  <si>
    <t>Report for:!M321920.017</t>
  </si>
  <si>
    <t>Report for:!M322730.017</t>
  </si>
  <si>
    <t>Report for:!M323540.017</t>
  </si>
  <si>
    <t>Report for:!M325900.017</t>
  </si>
  <si>
    <t>Report for:!M327700.017</t>
  </si>
  <si>
    <t>Report for:!M405730.017</t>
  </si>
  <si>
    <t>Report for:!M406910.017</t>
  </si>
  <si>
    <t>Report for:!M407900.017</t>
  </si>
  <si>
    <t>Report for:!M408A00.017</t>
  </si>
  <si>
    <t>Report for:!M409840.017</t>
  </si>
  <si>
    <t>Report for:!M410840.017</t>
  </si>
  <si>
    <t>Report for:!M411930.017</t>
  </si>
  <si>
    <t>Report for:!M412800.017</t>
  </si>
  <si>
    <t>Report for:!M413830.017</t>
  </si>
  <si>
    <t>Report for:!M415830.017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</si>
</sst>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66675</xdr:rowOff>
        </xdr:from>
        <xdr:to>
          <xdr:col>4</xdr:col>
          <xdr:colOff>133350</xdr:colOff>
          <xdr:row>2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5" x14ac:dyDescent="0.25"/>
  <cols>
    <col min="1" max="1" width="11.7109375" customWidth="1"/>
    <col min="2" max="2" width="9.28515625" customWidth="1"/>
    <col min="3" max="3" width="11.5703125" customWidth="1"/>
    <col min="5" max="5" width="11.28515625" customWidth="1"/>
    <col min="6" max="6" width="18.28515625" customWidth="1"/>
    <col min="7" max="7" width="28.28515625" customWidth="1"/>
    <col min="10" max="10" width="20.7109375" customWidth="1"/>
  </cols>
  <sheetData>
    <row r="2" spans="1:1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2"/>
  <sheetViews>
    <sheetView tabSelected="1" workbookViewId="0">
      <selection activeCell="K6" sqref="K6:P6"/>
    </sheetView>
  </sheetViews>
  <sheetFormatPr defaultRowHeight="15" x14ac:dyDescent="0.25"/>
  <sheetData>
    <row r="2" spans="1:16" ht="138.75" x14ac:dyDescent="0.25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16" x14ac:dyDescent="0.25">
      <c r="A3">
        <v>1</v>
      </c>
      <c r="B3" t="str">
        <f>'!M305940.017'!B2:C2</f>
        <v>&lt;date&gt;</v>
      </c>
      <c r="C3">
        <f>('!M305940.017'!F203/60)/'!M305940.017'!Q3</f>
        <v>2.0296108291032149</v>
      </c>
      <c r="D3">
        <f>'!M305940.017'!N20/'!M305940.017'!Q3</f>
        <v>0</v>
      </c>
      <c r="E3">
        <f>SUM('!M305940.017'!L20:Q20)/'!M305940.017'!Q3</f>
        <v>0.95431472081218272</v>
      </c>
      <c r="F3">
        <f>'!M305940.017'!Q16</f>
        <v>0.10295368060760839</v>
      </c>
      <c r="J3" s="18" t="s">
        <v>42</v>
      </c>
      <c r="K3">
        <f>AVERAGE(C3:C7)</f>
        <v>8.4416541977638566</v>
      </c>
      <c r="L3">
        <f>AVERAGE(C8:C12)</f>
        <v>23.313542411694588</v>
      </c>
      <c r="M3">
        <f>AVERAGE(C13:C17)</f>
        <v>14.965178663663661</v>
      </c>
      <c r="N3">
        <f>AVERAGE(C18:C22)</f>
        <v>6.0243905043383608</v>
      </c>
      <c r="O3">
        <f>AVERAGE(C23:C27)</f>
        <v>2.5718908137964416</v>
      </c>
      <c r="P3">
        <f>AVERAGE(C28:C32)</f>
        <v>2.063501763381681</v>
      </c>
    </row>
    <row r="4" spans="1:16" x14ac:dyDescent="0.25">
      <c r="A4">
        <v>2</v>
      </c>
      <c r="B4" t="str">
        <f>'!M306720.017'!B2:C2</f>
        <v>&lt;date&gt;</v>
      </c>
      <c r="C4">
        <f>('!M306720.017'!F167/60)/'!M306720.017'!Q3</f>
        <v>2.4738095238095239</v>
      </c>
      <c r="D4">
        <f>'!M306720.017'!N20/'!M306720.017'!Q3</f>
        <v>0</v>
      </c>
      <c r="E4">
        <f>SUM('!M306720.017'!L20:Q20)/'!M306720.017'!Q3</f>
        <v>1.0931677018633541</v>
      </c>
      <c r="F4">
        <f>'!M306720.017'!Q16</f>
        <v>0.19113480496317178</v>
      </c>
      <c r="J4" s="18" t="s">
        <v>43</v>
      </c>
      <c r="K4">
        <f>AVERAGE(D3:D7)</f>
        <v>0</v>
      </c>
      <c r="L4">
        <f>AVERAGE(D8:D12)</f>
        <v>0</v>
      </c>
      <c r="M4">
        <f>AVERAGE(D13:D17)</f>
        <v>3.3199999999999993E-2</v>
      </c>
      <c r="N4">
        <f>AVERAGE(D18:D22)</f>
        <v>1.3379705960463326E-2</v>
      </c>
      <c r="O4">
        <f>AVERAGE(D23:D27)</f>
        <v>4.209307748772402E-2</v>
      </c>
      <c r="P4">
        <f>AVERAGE(D28:D32)</f>
        <v>0.40084146818944982</v>
      </c>
    </row>
    <row r="5" spans="1:16" x14ac:dyDescent="0.25">
      <c r="A5">
        <v>3</v>
      </c>
      <c r="B5" t="str">
        <f>'!M307850.017'!B2:C2</f>
        <v>&lt;date&gt;</v>
      </c>
      <c r="C5">
        <f>('!M307850.017'!F104/60)/'!M307850.017'!Q3</f>
        <v>4.0200680272108844</v>
      </c>
      <c r="D5">
        <f>'!M307850.017'!N20/'!M307850.017'!Q3</f>
        <v>0</v>
      </c>
      <c r="E5">
        <f>SUM('!M307850.017'!L20:Q20)/'!M307850.017'!Q3</f>
        <v>1.4795918367346939</v>
      </c>
      <c r="F5">
        <f>'!M307850.017'!Q16</f>
        <v>0.23412797095177401</v>
      </c>
      <c r="J5" s="18" t="s">
        <v>107</v>
      </c>
      <c r="K5">
        <f>AVERAGE(E3:E7)</f>
        <v>4.705414851882046</v>
      </c>
      <c r="L5">
        <f>AVERAGE(E8:E12)</f>
        <v>3.500781102955016</v>
      </c>
      <c r="M5">
        <f>AVERAGE(E13:E17)</f>
        <v>4.3570639639639639</v>
      </c>
      <c r="N5">
        <f>AVERAGE(E18:E22)</f>
        <v>2.3341801753705007</v>
      </c>
      <c r="O5">
        <f>AVERAGE(E23:E27)</f>
        <v>1.0929680837813989</v>
      </c>
      <c r="P5">
        <f>AVERAGE(E28:E32)</f>
        <v>2.3713566573096463</v>
      </c>
    </row>
    <row r="6" spans="1:16" x14ac:dyDescent="0.25">
      <c r="A6">
        <v>4</v>
      </c>
      <c r="B6" t="str">
        <f>'!M308730.017'!B2:C2</f>
        <v>&lt;date&gt;</v>
      </c>
      <c r="C6">
        <f>('!M308730.017'!F29/60)/'!M308730.017'!Q3</f>
        <v>17.302898550724638</v>
      </c>
      <c r="D6">
        <f>'!M308730.017'!N20/'!M308730.017'!Q3</f>
        <v>0</v>
      </c>
      <c r="E6">
        <f>SUM('!M308730.017'!L20:Q20)/'!M308730.017'!Q3</f>
        <v>10</v>
      </c>
      <c r="F6">
        <f>'!M308730.017'!Q16</f>
        <v>0.25405416631410838</v>
      </c>
      <c r="J6" s="18" t="s">
        <v>45</v>
      </c>
      <c r="K6">
        <f>AVERAGE(F3:F7)</f>
        <v>0.2619363149171906</v>
      </c>
      <c r="L6">
        <f>AVERAGE(F8:F12)</f>
        <v>0.51917076747889745</v>
      </c>
      <c r="M6">
        <f>AVERAGE(F13:F17)</f>
        <v>0.40414092642942456</v>
      </c>
      <c r="N6">
        <f>AVERAGE(F18:F22)</f>
        <v>0.22117033880186393</v>
      </c>
      <c r="O6">
        <f>AVERAGE(F23:F27)</f>
        <v>0.16535601091854149</v>
      </c>
      <c r="P6">
        <f>AVERAGE(F28:F32)</f>
        <v>0.25571820013386459</v>
      </c>
    </row>
    <row r="7" spans="1:16" x14ac:dyDescent="0.25">
      <c r="A7">
        <v>5</v>
      </c>
      <c r="B7" t="str">
        <f>'!M309710.017'!B2:C2</f>
        <v>&lt;date&gt;</v>
      </c>
      <c r="C7">
        <f>('!M309710.017'!F28/60)/'!M309710.017'!Q3</f>
        <v>16.381884057971014</v>
      </c>
      <c r="D7">
        <f>'!M309710.017'!N20/'!M309710.017'!Q3</f>
        <v>0</v>
      </c>
      <c r="E7">
        <f>SUM('!M309710.017'!L20:Q20)/'!M309710.017'!Q3</f>
        <v>10</v>
      </c>
      <c r="F7">
        <f>'!M309710.017'!Q16</f>
        <v>0.52741095174929031</v>
      </c>
    </row>
    <row r="8" spans="1:16" x14ac:dyDescent="0.25">
      <c r="A8">
        <v>6</v>
      </c>
      <c r="B8" t="str">
        <f>'!M310730.017'!B2:C2</f>
        <v>&lt;date&gt;</v>
      </c>
      <c r="C8">
        <f>('!M310730.017'!F29/60)/'!M310730.017'!Q3</f>
        <v>17.028985507246379</v>
      </c>
      <c r="D8">
        <f>'!M310730.017'!N20/'!M310730.017'!Q3</f>
        <v>0</v>
      </c>
      <c r="E8">
        <f>SUM('!M310730.017'!L20:Q20)/'!M310730.017'!Q3</f>
        <v>5.6521739130434785</v>
      </c>
      <c r="F8">
        <f>'!M310730.017'!Q16</f>
        <v>0.43235719608197382</v>
      </c>
    </row>
    <row r="9" spans="1:16" x14ac:dyDescent="0.25">
      <c r="A9">
        <v>7</v>
      </c>
      <c r="B9" t="str">
        <f>'!M311940.017'!B2:C2</f>
        <v>&lt;date&gt;</v>
      </c>
      <c r="C9">
        <f>('!M311940.017'!F17/60)/'!M311940.017'!Q3</f>
        <v>14.390909090909092</v>
      </c>
      <c r="D9">
        <f>'!M311940.017'!N20/'!M311940.017'!Q3</f>
        <v>0</v>
      </c>
      <c r="E9">
        <f>SUM('!M311940.017'!L20:Q20)/'!M311940.017'!Q3</f>
        <v>0.36363636363636365</v>
      </c>
      <c r="F9">
        <f>'!M311940.017'!Q16</f>
        <v>0.61226190971337646</v>
      </c>
    </row>
    <row r="10" spans="1:16" x14ac:dyDescent="0.25">
      <c r="A10">
        <v>8</v>
      </c>
      <c r="B10" t="str">
        <f>'!M312900.017'!B2:C2</f>
        <v>&lt;date&gt;</v>
      </c>
      <c r="C10">
        <f>('!M312900.017'!F17/60)/'!M312900.017'!Q3</f>
        <v>15.127777777777778</v>
      </c>
      <c r="D10">
        <f>'!M312900.017'!N20/'!M312900.017'!Q3</f>
        <v>0</v>
      </c>
      <c r="E10">
        <f>SUM('!M312900.017'!L20:Q20)/'!M312900.017'!Q3</f>
        <v>0.33333333333333331</v>
      </c>
      <c r="F10">
        <f>'!M312900.017'!Q16</f>
        <v>0.3586342117568434</v>
      </c>
    </row>
    <row r="11" spans="1:16" x14ac:dyDescent="0.25">
      <c r="A11">
        <v>9</v>
      </c>
      <c r="B11" t="str">
        <f>'!M313730.017'!B2:C2</f>
        <v>&lt;date&gt;</v>
      </c>
      <c r="C11">
        <f>('!M313730.017'!F10/60)/'!M313730.017'!Q3</f>
        <v>57.070833333333333</v>
      </c>
      <c r="D11">
        <f>'!M313730.017'!N20/'!M313730.017'!Q3</f>
        <v>0</v>
      </c>
      <c r="E11">
        <f>SUM('!M313730.017'!L20:Q20)/'!M313730.017'!Q3</f>
        <v>0.25</v>
      </c>
      <c r="F11">
        <f>'!M313730.017'!Q16</f>
        <v>0.75</v>
      </c>
    </row>
    <row r="12" spans="1:16" x14ac:dyDescent="0.25">
      <c r="A12">
        <v>10</v>
      </c>
      <c r="B12" t="str">
        <f>'!M314730.017'!B2:C2</f>
        <v>&lt;date&gt;</v>
      </c>
      <c r="C12">
        <f>('!M314730.017'!F26/60)/'!M314730.017'!Q3</f>
        <v>12.949206349206349</v>
      </c>
      <c r="D12">
        <f>'!M314730.017'!N20/'!M314730.017'!Q3</f>
        <v>0</v>
      </c>
      <c r="E12">
        <f>SUM('!M314730.017'!L20:Q20)/'!M314730.017'!Q3</f>
        <v>10.904761904761905</v>
      </c>
      <c r="F12">
        <f>'!M314730.017'!Q16</f>
        <v>0.44260051984229365</v>
      </c>
    </row>
    <row r="13" spans="1:16" x14ac:dyDescent="0.25">
      <c r="A13">
        <v>11</v>
      </c>
      <c r="B13" t="str">
        <f>'!M316810.017'!B2:C2</f>
        <v>&lt;date&gt;</v>
      </c>
      <c r="C13">
        <f>('!M316810.017'!F21/60)/'!M316810.017'!Q3</f>
        <v>25.255555555555553</v>
      </c>
      <c r="D13">
        <f>'!M316810.017'!N20/'!M316810.017'!Q3</f>
        <v>6.6666666666666666E-2</v>
      </c>
      <c r="E13">
        <f>SUM('!M316810.017'!L20:Q20)/'!M316810.017'!Q3</f>
        <v>15.2</v>
      </c>
      <c r="F13">
        <f>'!M316810.017'!Q16</f>
        <v>0.41982847709775156</v>
      </c>
    </row>
    <row r="14" spans="1:16" x14ac:dyDescent="0.25">
      <c r="A14">
        <v>12</v>
      </c>
      <c r="B14" t="str">
        <f>'!M317950.017'!B2:C2</f>
        <v>&lt;date&gt;</v>
      </c>
      <c r="C14">
        <f>('!M317950.017'!F17/60)/'!M317950.017'!Q3</f>
        <v>33.12916666666667</v>
      </c>
      <c r="D14">
        <f>'!M317950.017'!N20/'!M317950.017'!Q3</f>
        <v>8.3333333333333329E-2</v>
      </c>
      <c r="E14">
        <f>SUM('!M317950.017'!L20:Q20)/'!M317950.017'!Q3</f>
        <v>0.41666666666666669</v>
      </c>
      <c r="F14">
        <f>'!M317950.017'!Q16</f>
        <v>0.61226190971337646</v>
      </c>
    </row>
    <row r="15" spans="1:16" x14ac:dyDescent="0.25">
      <c r="A15">
        <v>13</v>
      </c>
      <c r="B15" t="str">
        <f>'!M318750.017'!B2:C2</f>
        <v>&lt;date&gt;</v>
      </c>
      <c r="C15">
        <f>('!M318750.017'!F79/60)/'!M318750.017'!Q3</f>
        <v>5.2072072072072073</v>
      </c>
      <c r="D15">
        <f>'!M318750.017'!N20/'!M318750.017'!Q3</f>
        <v>0</v>
      </c>
      <c r="E15">
        <f>SUM('!M318750.017'!L20:Q20)/'!M318750.017'!Q3</f>
        <v>1.9864864864864864</v>
      </c>
      <c r="F15">
        <f>'!M318750.017'!Q16</f>
        <v>0.28672453446189711</v>
      </c>
    </row>
    <row r="16" spans="1:16" x14ac:dyDescent="0.25">
      <c r="A16">
        <v>14</v>
      </c>
      <c r="B16" t="str">
        <f>'!M319820.017'!B2:C2</f>
        <v>&lt;date&gt;</v>
      </c>
      <c r="C16">
        <f>('!M319820.017'!F54/60)/'!M319820.017'!Q3</f>
        <v>8.0940972222222225</v>
      </c>
      <c r="D16">
        <f>'!M319820.017'!N20/'!M319820.017'!Q3</f>
        <v>0</v>
      </c>
      <c r="E16">
        <f>SUM('!M319820.017'!L20:Q20)/'!M319820.017'!Q3</f>
        <v>2.8541666666666665</v>
      </c>
      <c r="F16">
        <f>'!M319820.017'!Q16</f>
        <v>0.44683150788010351</v>
      </c>
    </row>
    <row r="17" spans="1:6" x14ac:dyDescent="0.25">
      <c r="A17">
        <v>15</v>
      </c>
      <c r="B17" t="str">
        <f>'!M320720.017'!B2:C2</f>
        <v>&lt;date&gt;</v>
      </c>
      <c r="C17">
        <f>('!M320720.017'!F131/60)/'!M320720.017'!Q3</f>
        <v>3.1398666666666668</v>
      </c>
      <c r="D17">
        <f>'!M320720.017'!N20/'!M320720.017'!Q3</f>
        <v>1.6E-2</v>
      </c>
      <c r="E17">
        <f>SUM('!M320720.017'!L20:Q20)/'!M320720.017'!Q3</f>
        <v>1.3280000000000001</v>
      </c>
      <c r="F17">
        <f>'!M320720.017'!Q16</f>
        <v>0.25505820299399429</v>
      </c>
    </row>
    <row r="18" spans="1:6" x14ac:dyDescent="0.25">
      <c r="A18">
        <v>16</v>
      </c>
      <c r="B18" t="str">
        <f>'!M321920.017'!B2:C2</f>
        <v>&lt;date&gt;</v>
      </c>
      <c r="C18">
        <f>('!M321920.017'!F137/60)/'!M321920.017'!Q3</f>
        <v>3.0535623409669208</v>
      </c>
      <c r="D18">
        <f>'!M321920.017'!N20/'!M321920.017'!Q3</f>
        <v>7.6335877862595417E-3</v>
      </c>
      <c r="E18">
        <f>SUM('!M321920.017'!L20:Q20)/'!M321920.017'!Q3</f>
        <v>1.1984732824427482</v>
      </c>
      <c r="F18">
        <f>'!M321920.017'!Q16</f>
        <v>0.20095718457280187</v>
      </c>
    </row>
    <row r="19" spans="1:6" x14ac:dyDescent="0.25">
      <c r="A19">
        <v>17</v>
      </c>
      <c r="B19" t="str">
        <f>'!M322730.017'!B2:C2</f>
        <v>&lt;date&gt;</v>
      </c>
      <c r="C19">
        <f>('!M322730.017'!F131/60)/'!M322730.017'!Q3</f>
        <v>3.1901333333333333</v>
      </c>
      <c r="D19">
        <f>'!M322730.017'!N20/'!M322730.017'!Q3</f>
        <v>1.6E-2</v>
      </c>
      <c r="E19">
        <f>SUM('!M322730.017'!L20:Q20)/'!M322730.017'!Q3</f>
        <v>1.248</v>
      </c>
      <c r="F19">
        <f>'!M322730.017'!Q16</f>
        <v>0.13680862056692589</v>
      </c>
    </row>
    <row r="20" spans="1:6" x14ac:dyDescent="0.25">
      <c r="A20">
        <v>18</v>
      </c>
      <c r="B20" t="str">
        <f>'!M323540.017'!B2:C2</f>
        <v>&lt;date&gt;</v>
      </c>
      <c r="C20">
        <f>('!M323540.017'!F42/60)/'!M323540.017'!Q3</f>
        <v>10.676851851851852</v>
      </c>
      <c r="D20">
        <f>'!M323540.017'!N20/'!M323540.017'!Q3</f>
        <v>0</v>
      </c>
      <c r="E20">
        <f>SUM('!M323540.017'!L20:Q20)/'!M323540.017'!Q3</f>
        <v>3.4166666666666665</v>
      </c>
      <c r="F20">
        <f>'!M323540.017'!Q16</f>
        <v>0.24573394026643566</v>
      </c>
    </row>
    <row r="21" spans="1:6" x14ac:dyDescent="0.25">
      <c r="A21">
        <v>19</v>
      </c>
      <c r="B21" t="str">
        <f>'!M325900.017'!B2:C2</f>
        <v>&lt;date&gt;</v>
      </c>
      <c r="C21">
        <f>('!M325900.017'!F44/60)/'!M325900.017'!Q3</f>
        <v>9.8289473684210531</v>
      </c>
      <c r="D21">
        <f>'!M325900.017'!N20/'!M325900.017'!Q3</f>
        <v>2.6315789473684209E-2</v>
      </c>
      <c r="E21">
        <f>SUM('!M325900.017'!L20:Q20)/'!M325900.017'!Q3</f>
        <v>3.5789473684210527</v>
      </c>
      <c r="F21">
        <f>'!M325900.017'!Q16</f>
        <v>0.29936648766748836</v>
      </c>
    </row>
    <row r="22" spans="1:6" x14ac:dyDescent="0.25">
      <c r="A22">
        <v>20</v>
      </c>
      <c r="B22" t="str">
        <f>'!M327700.017'!B2:C2</f>
        <v>&lt;date&gt;</v>
      </c>
      <c r="C22">
        <f>('!M327700.017'!F124/60)/'!M327700.017'!Q3</f>
        <v>3.3724576271186439</v>
      </c>
      <c r="D22">
        <f>'!M327700.017'!N20/'!M327700.017'!Q3</f>
        <v>1.6949152542372881E-2</v>
      </c>
      <c r="E22">
        <f>SUM('!M327700.017'!L20:Q20)/'!M327700.017'!Q3</f>
        <v>2.2288135593220337</v>
      </c>
      <c r="F22">
        <f>'!M327700.017'!Q16</f>
        <v>0.22298546093566773</v>
      </c>
    </row>
    <row r="23" spans="1:6" x14ac:dyDescent="0.25">
      <c r="A23">
        <v>21</v>
      </c>
      <c r="B23" t="str">
        <f>'!M405730.017'!B2:C2</f>
        <v>&lt;date&gt;</v>
      </c>
      <c r="C23">
        <f>('!M405730.017'!F146/60)/'!M405730.017'!Q3</f>
        <v>2.8405952380952382</v>
      </c>
      <c r="D23">
        <f>'!M405730.017'!N20/'!M405730.017'!Q3</f>
        <v>2.1428571428571429E-2</v>
      </c>
      <c r="E23">
        <f>SUM('!M405730.017'!L20:Q20)/'!M405730.017'!Q3</f>
        <v>1.1499999999999999</v>
      </c>
      <c r="F23">
        <f>'!M405730.017'!Q16</f>
        <v>0.11712373756160106</v>
      </c>
    </row>
    <row r="24" spans="1:6" x14ac:dyDescent="0.25">
      <c r="A24">
        <v>22</v>
      </c>
      <c r="B24" t="str">
        <f>'!M406910.017'!B2:C2</f>
        <v>&lt;date&gt;</v>
      </c>
      <c r="C24">
        <f>('!M406910.017'!F146/60)/'!M406910.017'!Q3</f>
        <v>2.7946808510638297</v>
      </c>
      <c r="D24">
        <f>'!M406910.017'!N20/'!M406910.017'!Q3</f>
        <v>7.0921985815602835E-3</v>
      </c>
      <c r="E24">
        <f>SUM('!M406910.017'!L20:Q20)/'!M406910.017'!Q3</f>
        <v>1.1276595744680851</v>
      </c>
      <c r="F24">
        <f>'!M406910.017'!Q16</f>
        <v>8.3042995749086135E-2</v>
      </c>
    </row>
    <row r="25" spans="1:6" x14ac:dyDescent="0.25">
      <c r="A25">
        <v>23</v>
      </c>
      <c r="B25" t="str">
        <f>'!M407900.017'!B2:C2</f>
        <v>&lt;date&gt;</v>
      </c>
      <c r="C25">
        <f>('!M407900.017'!F154/60)/'!M407900.017'!Q3</f>
        <v>2.7006756756756758</v>
      </c>
      <c r="D25">
        <f>'!M407900.017'!N20/'!M407900.017'!Q3</f>
        <v>2.0270270270270271E-2</v>
      </c>
      <c r="E25">
        <f>SUM('!M407900.017'!L20:Q20)/'!M407900.017'!Q3</f>
        <v>1.1013513513513513</v>
      </c>
      <c r="F25">
        <f>'!M407900.017'!Q16</f>
        <v>0.13204229013700824</v>
      </c>
    </row>
    <row r="26" spans="1:6" x14ac:dyDescent="0.25">
      <c r="A26">
        <v>24</v>
      </c>
      <c r="B26" t="str">
        <f>'!M408A00.017'!B2:C2</f>
        <v>&lt;date&gt;</v>
      </c>
      <c r="C26">
        <f>('!M408A00.017'!F174/60)/'!M408A00.017'!Q3</f>
        <v>2.3761904761904762</v>
      </c>
      <c r="D26">
        <f>'!M408A00.017'!N20/'!M408A00.017'!Q3</f>
        <v>5.9523809523809521E-2</v>
      </c>
      <c r="E26">
        <f>SUM('!M408A00.017'!L20:Q20)/'!M408A00.017'!Q3</f>
        <v>1.0535714285714286</v>
      </c>
      <c r="F26">
        <f>'!M408A00.017'!Q16</f>
        <v>0.2217291039824616</v>
      </c>
    </row>
    <row r="27" spans="1:6" x14ac:dyDescent="0.25">
      <c r="A27">
        <v>25</v>
      </c>
      <c r="B27" t="str">
        <f>'!M409840.017'!B2:C2</f>
        <v>&lt;date&gt;</v>
      </c>
      <c r="C27">
        <f>('!M409840.017'!F192/60)/'!M409840.017'!Q3</f>
        <v>2.1473118279569889</v>
      </c>
      <c r="D27">
        <f>'!M409840.017'!N20/'!M409840.017'!Q3</f>
        <v>0.10215053763440861</v>
      </c>
      <c r="E27">
        <f>SUM('!M409840.017'!L20:Q20)/'!M409840.017'!Q3</f>
        <v>1.032258064516129</v>
      </c>
      <c r="F27">
        <f>'!M409840.017'!Q16</f>
        <v>0.2728419271625504</v>
      </c>
    </row>
    <row r="28" spans="1:6" x14ac:dyDescent="0.25">
      <c r="A28">
        <v>26</v>
      </c>
      <c r="B28" t="str">
        <f>'!M410840.017'!B2:C2</f>
        <v>&lt;date&gt;</v>
      </c>
      <c r="C28">
        <f>('!M410840.017'!F138/60)/'!M410840.017'!Q3</f>
        <v>2.1431818181818181</v>
      </c>
      <c r="D28">
        <f>'!M410840.017'!N20/'!M410840.017'!Q3</f>
        <v>0.30303030303030304</v>
      </c>
      <c r="E28">
        <f>SUM('!M410840.017'!L20:Q20)/'!M410840.017'!Q3</f>
        <v>2.2348484848484849</v>
      </c>
      <c r="F28">
        <f>'!M410840.017'!Q16</f>
        <v>0.2697672862046403</v>
      </c>
    </row>
    <row r="29" spans="1:6" x14ac:dyDescent="0.25">
      <c r="A29">
        <v>27</v>
      </c>
      <c r="B29" t="str">
        <f>'!M411930.017'!B2:C2</f>
        <v>&lt;date&gt;</v>
      </c>
      <c r="C29">
        <f>('!M411930.017'!F146/60)/'!M411930.017'!Q3</f>
        <v>2.1314285714285712</v>
      </c>
      <c r="D29">
        <f>'!M411930.017'!N20/'!M411930.017'!Q3</f>
        <v>0.2857142857142857</v>
      </c>
      <c r="E29">
        <f>SUM('!M411930.017'!L20:Q20)/'!M411930.017'!Q3</f>
        <v>2.1285714285714286</v>
      </c>
      <c r="F29">
        <f>'!M411930.017'!Q16</f>
        <v>0.23945750645169483</v>
      </c>
    </row>
    <row r="30" spans="1:6" x14ac:dyDescent="0.25">
      <c r="A30">
        <v>28</v>
      </c>
      <c r="B30" t="str">
        <f>'!M412800.017'!B2:C2</f>
        <v>&lt;date&gt;</v>
      </c>
      <c r="C30">
        <f>('!M412800.017'!F109/60)/'!M412800.017'!Q3</f>
        <v>2.0315533980582523</v>
      </c>
      <c r="D30">
        <f>'!M412800.017'!N20/'!M412800.017'!Q3</f>
        <v>0.38834951456310679</v>
      </c>
      <c r="E30">
        <f>SUM('!M412800.017'!L20:Q20)/'!M412800.017'!Q3</f>
        <v>1.8932038834951457</v>
      </c>
      <c r="F30">
        <f>'!M412800.017'!Q16</f>
        <v>0.28312845354103761</v>
      </c>
    </row>
    <row r="31" spans="1:6" x14ac:dyDescent="0.25">
      <c r="A31">
        <v>29</v>
      </c>
      <c r="B31" t="str">
        <f>'!M413830.017'!B2:C2</f>
        <v>&lt;date&gt;</v>
      </c>
      <c r="C31">
        <f>('!M413830.017'!F101/60)/'!M413830.017'!Q3</f>
        <v>2.0391228070175438</v>
      </c>
      <c r="D31">
        <f>'!M413830.017'!N20/'!M413830.017'!Q3</f>
        <v>0.42105263157894735</v>
      </c>
      <c r="E31">
        <f>SUM('!M413830.017'!L20:Q20)/'!M413830.017'!Q3</f>
        <v>2.9789473684210526</v>
      </c>
      <c r="F31">
        <f>'!M413830.017'!Q16</f>
        <v>0.26800565332748955</v>
      </c>
    </row>
    <row r="32" spans="1:6" x14ac:dyDescent="0.25">
      <c r="A32">
        <v>30</v>
      </c>
      <c r="B32" t="str">
        <f>'!M415830.017'!B2:C2</f>
        <v>&lt;date&gt;</v>
      </c>
      <c r="C32">
        <f>('!M415830.017'!F72/60)/'!M415830.017'!Q3</f>
        <v>1.9722222222222221</v>
      </c>
      <c r="D32">
        <f>'!M415830.017'!N20/'!M415830.017'!Q3</f>
        <v>0.60606060606060608</v>
      </c>
      <c r="E32">
        <f>SUM('!M415830.017'!L20:Q20)/'!M415830.017'!Q3</f>
        <v>2.6212121212121211</v>
      </c>
      <c r="F32">
        <f>'!M415830.017'!Q16</f>
        <v>0.21823210114446079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6"/>
  <sheetViews>
    <sheetView zoomScale="70" zoomScaleNormal="85" workbookViewId="0">
      <selection activeCell="A7" sqref="A7"/>
    </sheetView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10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</v>
      </c>
    </row>
    <row r="3" spans="1:10" x14ac:dyDescent="0.25">
      <c r="F3" s="22"/>
      <c r="G3" s="22"/>
      <c r="H3" s="22"/>
    </row>
    <row r="4" spans="1:10" x14ac:dyDescent="0.25">
      <c r="A4" s="1" t="s">
        <v>28</v>
      </c>
      <c r="G4" s="16" t="s">
        <v>32</v>
      </c>
    </row>
    <row r="5" spans="1:10" x14ac:dyDescent="0.25">
      <c r="A5" t="s">
        <v>47</v>
      </c>
      <c r="G5" s="17" t="s">
        <v>46</v>
      </c>
    </row>
    <row r="6" spans="1:10" x14ac:dyDescent="0.25">
      <c r="A6" t="s">
        <v>29</v>
      </c>
      <c r="G6" s="22"/>
    </row>
    <row r="7" spans="1:10" x14ac:dyDescent="0.25">
      <c r="A7" t="s">
        <v>48</v>
      </c>
      <c r="G7" s="23" t="s">
        <v>33</v>
      </c>
    </row>
    <row r="8" spans="1:10" x14ac:dyDescent="0.25">
      <c r="A8" t="s">
        <v>49</v>
      </c>
      <c r="G8" s="21" t="b">
        <v>0</v>
      </c>
    </row>
    <row r="9" spans="1:10" x14ac:dyDescent="0.25">
      <c r="A9" t="s">
        <v>50</v>
      </c>
      <c r="G9" s="22"/>
    </row>
    <row r="10" spans="1:10" x14ac:dyDescent="0.25">
      <c r="A10" t="s">
        <v>51</v>
      </c>
    </row>
    <row r="11" spans="1:10" x14ac:dyDescent="0.25">
      <c r="A11" t="s">
        <v>52</v>
      </c>
    </row>
    <row r="12" spans="1:10" x14ac:dyDescent="0.25">
      <c r="A12" t="s">
        <v>53</v>
      </c>
    </row>
    <row r="13" spans="1:10" x14ac:dyDescent="0.25">
      <c r="A13" t="s">
        <v>54</v>
      </c>
    </row>
    <row r="14" spans="1:10" x14ac:dyDescent="0.25">
      <c r="A14" t="s">
        <v>55</v>
      </c>
    </row>
    <row r="15" spans="1:10" x14ac:dyDescent="0.25">
      <c r="A15" t="s">
        <v>56</v>
      </c>
    </row>
    <row r="16" spans="1:10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71</v>
      </c>
    </row>
    <row r="31" spans="1:1" x14ac:dyDescent="0.25">
      <c r="A31" t="s">
        <v>72</v>
      </c>
    </row>
    <row r="32" spans="1:1" x14ac:dyDescent="0.25">
      <c r="A32" t="s">
        <v>73</v>
      </c>
    </row>
    <row r="33" spans="1:1" x14ac:dyDescent="0.25">
      <c r="A33" t="s">
        <v>74</v>
      </c>
    </row>
    <row r="34" spans="1:1" x14ac:dyDescent="0.25">
      <c r="A34" t="s">
        <v>75</v>
      </c>
    </row>
    <row r="35" spans="1:1" x14ac:dyDescent="0.25">
      <c r="A35" t="s">
        <v>76</v>
      </c>
    </row>
    <row r="36" spans="1:1" x14ac:dyDescent="0.25">
      <c r="A36" t="s">
        <v>77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95250</xdr:colOff>
                    <xdr:row>0</xdr:row>
                    <xdr:rowOff>66675</xdr:rowOff>
                  </from>
                  <to>
                    <xdr:col>4</xdr:col>
                    <xdr:colOff>133350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78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197</v>
      </c>
      <c r="V3" s="25" t="s">
        <v>117</v>
      </c>
      <c r="W3">
        <f>COUNTA(L7:L39)</f>
        <v>33</v>
      </c>
      <c r="AA3" s="25" t="s">
        <v>117</v>
      </c>
      <c r="AB3">
        <f>COUNTA(L40:L72)</f>
        <v>33</v>
      </c>
      <c r="AF3" s="25" t="s">
        <v>117</v>
      </c>
      <c r="AG3">
        <f>COUNTA(L73:L104)</f>
        <v>32</v>
      </c>
      <c r="AK3" s="25" t="s">
        <v>117</v>
      </c>
      <c r="AL3">
        <f>COUNTA(L105:L137)</f>
        <v>33</v>
      </c>
      <c r="AP3" s="25" t="s">
        <v>117</v>
      </c>
      <c r="AQ3">
        <f>COUNTA(L138:L170)</f>
        <v>33</v>
      </c>
      <c r="AU3" s="25" t="s">
        <v>117</v>
      </c>
      <c r="AV3">
        <f>COUNTA(L171:L203)</f>
        <v>33</v>
      </c>
    </row>
    <row r="4" spans="1:48" x14ac:dyDescent="0.25">
      <c r="P4" s="25" t="s">
        <v>85</v>
      </c>
      <c r="Q4" s="26">
        <f>SUM(O7:O14)</f>
        <v>197</v>
      </c>
      <c r="V4" s="25" t="s">
        <v>118</v>
      </c>
      <c r="W4">
        <f>SUM(U7:U14)</f>
        <v>33</v>
      </c>
      <c r="AA4" s="25" t="s">
        <v>118</v>
      </c>
      <c r="AB4">
        <f>SUM(Z7:Z14)</f>
        <v>33</v>
      </c>
      <c r="AF4" s="25" t="s">
        <v>118</v>
      </c>
      <c r="AG4">
        <f>SUM(AE7:AE14)</f>
        <v>32</v>
      </c>
      <c r="AK4" s="25" t="s">
        <v>118</v>
      </c>
      <c r="AL4">
        <f>SUM(AJ7:AJ14)</f>
        <v>33</v>
      </c>
      <c r="AP4" s="25" t="s">
        <v>118</v>
      </c>
      <c r="AQ4">
        <f>SUM(AO7:AO14)</f>
        <v>33</v>
      </c>
      <c r="AU4" s="25" t="s">
        <v>118</v>
      </c>
      <c r="AV4">
        <f>SUM(AT7:AT14)</f>
        <v>33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21</v>
      </c>
      <c r="B7" s="55">
        <v>24</v>
      </c>
      <c r="C7" s="58">
        <v>22</v>
      </c>
      <c r="D7" s="55">
        <v>29</v>
      </c>
      <c r="E7" s="58">
        <v>24</v>
      </c>
      <c r="F7" s="55">
        <v>45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COUNTIF(L7:L39,T7)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COUNTIF(L40:L72,Y7)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COUNTIF(L73:L104,AD7)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COUNTIF(L105:L137,AI7)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COUNTIF(L138:L170,AN7)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COUNTIF(L171:L203,AS7)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141</v>
      </c>
      <c r="C8" s="59">
        <v>24</v>
      </c>
      <c r="D8" s="56">
        <v>149</v>
      </c>
      <c r="E8" s="59">
        <v>24</v>
      </c>
      <c r="F8" s="56">
        <v>160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8</v>
      </c>
      <c r="P8" s="34">
        <f>O8/$Q$4</f>
        <v>4.060913705583756E-2</v>
      </c>
      <c r="Q8" s="34">
        <f>IF(P8=0,0,(P8*((LOG(P8))/LOG(2))))</f>
        <v>-0.18769753581548734</v>
      </c>
      <c r="T8" s="34">
        <f>N8</f>
        <v>112</v>
      </c>
      <c r="U8" s="34">
        <f>COUNTIF(L7:L39,T8)</f>
        <v>1</v>
      </c>
      <c r="V8" s="34">
        <f>U8/(W4-U11)</f>
        <v>3.0303030303030304E-2</v>
      </c>
      <c r="W8" s="34">
        <f>IF(V8=0,0,(V8*((LOG(V8))/LOG(2))))</f>
        <v>-0.15286042785934709</v>
      </c>
      <c r="Y8" s="34">
        <f>N8</f>
        <v>112</v>
      </c>
      <c r="Z8" s="34">
        <f>COUNTIF(L40:L72,Y8)</f>
        <v>5</v>
      </c>
      <c r="AA8" s="34">
        <f>Z8/(AB4-Z11)</f>
        <v>0.15151515151515152</v>
      </c>
      <c r="AB8" s="34">
        <f>IF(AA8=0,0,(AA8*((LOG(AA8))/LOG(2))))</f>
        <v>-0.41249485219258958</v>
      </c>
      <c r="AD8" s="34">
        <f>N8</f>
        <v>112</v>
      </c>
      <c r="AE8" s="34">
        <f>COUNTIF(L73:L104,AD8)</f>
        <v>2</v>
      </c>
      <c r="AF8" s="34">
        <f>AE8/(AG4-AE11)</f>
        <v>6.25E-2</v>
      </c>
      <c r="AG8" s="34">
        <f>IF(AF8=0,0,(AF8*((LOG(AF8))/LOG(2))))</f>
        <v>-0.25</v>
      </c>
      <c r="AI8" s="34">
        <f>N8</f>
        <v>112</v>
      </c>
      <c r="AJ8" s="34">
        <f>COUNTIF(L105:L137,AI8)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COUNTIF(L138:L170,AN8)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COUNTIF(L171:L203,AS8)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257</v>
      </c>
      <c r="C9" s="59">
        <v>24</v>
      </c>
      <c r="D9" s="56">
        <v>266</v>
      </c>
      <c r="E9" s="59">
        <v>24</v>
      </c>
      <c r="F9" s="56">
        <v>271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COUNTIF(L7:L39,T9)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COUNTIF(L40:L72,Y9)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COUNTIF(L73:L104,AD9)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COUNTIF(L105:L137,AI9)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COUNTIF(L138:L170,AN9)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COUNTIF(L171:L203,AS9)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371</v>
      </c>
      <c r="C10" s="59">
        <v>24</v>
      </c>
      <c r="D10" s="56">
        <v>378</v>
      </c>
      <c r="E10" s="59">
        <v>24</v>
      </c>
      <c r="F10" s="56">
        <v>385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170</v>
      </c>
      <c r="P10" s="34">
        <f>O10/$Q$4</f>
        <v>0.86294416243654826</v>
      </c>
      <c r="Q10" s="34">
        <f>IF(P10=0,0,(P10*((LOG(P10))/LOG(2))))</f>
        <v>-0.18351446783845005</v>
      </c>
      <c r="T10" s="34">
        <f>N10</f>
        <v>122</v>
      </c>
      <c r="U10" s="34">
        <f>COUNTIF(L7:L39,T10)</f>
        <v>27</v>
      </c>
      <c r="V10" s="34">
        <f>U10/(W4-U11)</f>
        <v>0.81818181818181823</v>
      </c>
      <c r="W10" s="34">
        <f>IF(V10=0,0,(V10*((LOG(V10))/LOG(2))))</f>
        <v>-0.23686905043226034</v>
      </c>
      <c r="Y10" s="34">
        <f>N10</f>
        <v>122</v>
      </c>
      <c r="Z10" s="34">
        <f>COUNTIF(L40:L72,Y10)</f>
        <v>28</v>
      </c>
      <c r="AA10" s="34">
        <f>Z10/(AB4-Z11)</f>
        <v>0.84848484848484851</v>
      </c>
      <c r="AB10" s="34">
        <f>IF(AA10=0,0,(AA10*((LOG(AA10))/LOG(2))))</f>
        <v>-0.20112416740678121</v>
      </c>
      <c r="AD10" s="34">
        <f>N10</f>
        <v>122</v>
      </c>
      <c r="AE10" s="34">
        <f>COUNTIF(L73:L104,AD10)</f>
        <v>27</v>
      </c>
      <c r="AF10" s="34">
        <f>AE10/(AG4-AE11)</f>
        <v>0.84375</v>
      </c>
      <c r="AG10" s="34">
        <f>IF(AF10=0,0,(AF10*((LOG(AF10))/LOG(2))))</f>
        <v>-0.20681367004957343</v>
      </c>
      <c r="AI10" s="34">
        <f>N10</f>
        <v>122</v>
      </c>
      <c r="AJ10" s="34">
        <f>COUNTIF(L105:L137,AI10)</f>
        <v>32</v>
      </c>
      <c r="AK10" s="34">
        <f>AJ10/(AL4-AJ11)</f>
        <v>0.96969696969696972</v>
      </c>
      <c r="AL10" s="34">
        <f>IF(AK10=0,0,(AK10*((LOG(AK10))/LOG(2))))</f>
        <v>-4.3048843014257841E-2</v>
      </c>
      <c r="AN10" s="34">
        <f>N10</f>
        <v>122</v>
      </c>
      <c r="AO10" s="34">
        <f>COUNTIF(L138:L170,AN10)</f>
        <v>28</v>
      </c>
      <c r="AP10" s="34">
        <f>AO10/(AQ4-AO11)</f>
        <v>0.84848484848484851</v>
      </c>
      <c r="AQ10" s="34">
        <f>IF(AP10=0,0,(AP10*((LOG(AP10))/LOG(2))))</f>
        <v>-0.20112416740678121</v>
      </c>
      <c r="AS10" s="34">
        <f>N10</f>
        <v>122</v>
      </c>
      <c r="AT10" s="34">
        <f>COUNTIF(L171:L203,AS10)</f>
        <v>28</v>
      </c>
      <c r="AU10" s="34">
        <f>AT10/(AV4-AT11)</f>
        <v>0.84848484848484851</v>
      </c>
      <c r="AV10" s="34">
        <f>IF(AU10=0,0,(AU10*((LOG(AU10))/LOG(2))))</f>
        <v>-0.20112416740678121</v>
      </c>
    </row>
    <row r="11" spans="1:48" x14ac:dyDescent="0.25">
      <c r="A11" s="56">
        <v>12</v>
      </c>
      <c r="B11" s="56">
        <v>483</v>
      </c>
      <c r="C11" s="59">
        <v>24</v>
      </c>
      <c r="D11" s="56">
        <v>500</v>
      </c>
      <c r="E11" s="59">
        <v>24</v>
      </c>
      <c r="F11" s="56">
        <v>505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COUNTIF(L7:L39,T11)</f>
        <v>0</v>
      </c>
      <c r="V11" s="53"/>
      <c r="W11" s="54"/>
      <c r="Y11" s="34">
        <f>N11</f>
        <v>211</v>
      </c>
      <c r="Z11" s="34">
        <f>COUNTIF(L40:L72,Y11)</f>
        <v>0</v>
      </c>
      <c r="AA11" s="53"/>
      <c r="AB11" s="54"/>
      <c r="AD11" s="34">
        <f>N11</f>
        <v>211</v>
      </c>
      <c r="AE11" s="34">
        <f>COUNTIF(L73:L104,AD11)</f>
        <v>0</v>
      </c>
      <c r="AF11" s="53"/>
      <c r="AG11" s="54"/>
      <c r="AI11" s="34">
        <f>N11</f>
        <v>211</v>
      </c>
      <c r="AJ11" s="34">
        <f>COUNTIF(L105:L137,AI11)</f>
        <v>0</v>
      </c>
      <c r="AK11" s="53"/>
      <c r="AL11" s="54"/>
      <c r="AN11" s="34">
        <f>N11</f>
        <v>211</v>
      </c>
      <c r="AO11" s="34">
        <f>COUNTIF(L138:L170,AN11)</f>
        <v>0</v>
      </c>
      <c r="AP11" s="53"/>
      <c r="AQ11" s="54"/>
      <c r="AS11" s="34">
        <f>N11</f>
        <v>211</v>
      </c>
      <c r="AT11" s="34">
        <f>COUNTIF(L171:L203,AS11)</f>
        <v>0</v>
      </c>
      <c r="AU11" s="53"/>
      <c r="AV11" s="54"/>
    </row>
    <row r="12" spans="1:48" x14ac:dyDescent="0.25">
      <c r="A12" s="56">
        <v>12</v>
      </c>
      <c r="B12" s="56">
        <v>604</v>
      </c>
      <c r="C12" s="59">
        <v>24</v>
      </c>
      <c r="D12" s="56">
        <v>612</v>
      </c>
      <c r="E12" s="59">
        <v>24</v>
      </c>
      <c r="F12" s="56">
        <v>658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3</v>
      </c>
      <c r="P12" s="34">
        <f>O12/$Q$4</f>
        <v>1.5228426395939087E-2</v>
      </c>
      <c r="Q12" s="34">
        <f>IF(P12=0,0,(P12*((LOG(P12))/LOG(2))))</f>
        <v>-9.1935370336069355E-2</v>
      </c>
      <c r="T12" s="34">
        <f>N12</f>
        <v>212</v>
      </c>
      <c r="U12" s="34">
        <f>COUNTIF(L7:L39,T12)</f>
        <v>1</v>
      </c>
      <c r="V12" s="34">
        <f>U12/(W4-U11)</f>
        <v>3.0303030303030304E-2</v>
      </c>
      <c r="W12" s="34">
        <f>IF(V12=0,0,(V12*((LOG(V12))/LOG(2))))</f>
        <v>-0.15286042785934709</v>
      </c>
      <c r="Y12" s="34">
        <f>N12</f>
        <v>212</v>
      </c>
      <c r="Z12" s="34">
        <f>COUNTIF(L40:L72,Y12)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COUNTIF(L73:L104,AD12)</f>
        <v>2</v>
      </c>
      <c r="AF12" s="34">
        <f>AE12/(AG4-AE11)</f>
        <v>6.25E-2</v>
      </c>
      <c r="AG12" s="34">
        <f>IF(AF12=0,0,(AF12*((LOG(AF12))/LOG(2))))</f>
        <v>-0.25</v>
      </c>
      <c r="AI12" s="34">
        <f>N12</f>
        <v>212</v>
      </c>
      <c r="AJ12" s="34">
        <f>COUNTIF(L105:L137,AI12)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COUNTIF(L138:L170,AN12)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COUNTIF(L171:L203,AS12)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758</v>
      </c>
      <c r="C13" s="59">
        <v>24</v>
      </c>
      <c r="D13" s="56">
        <v>765</v>
      </c>
      <c r="E13" s="59">
        <v>24</v>
      </c>
      <c r="F13" s="56">
        <v>781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1</v>
      </c>
      <c r="P13" s="34">
        <f>O13/$Q$4</f>
        <v>5.076142131979695E-3</v>
      </c>
      <c r="Q13" s="34">
        <f>IF(P13=0,0,(P13*((LOG(P13))/LOG(2))))</f>
        <v>-3.8690618372875005E-2</v>
      </c>
      <c r="T13" s="34">
        <f>N13</f>
        <v>221</v>
      </c>
      <c r="U13" s="34">
        <f>COUNTIF(L7:L39,T13)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COUNTIF(L40:L72,Y13)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COUNTIF(L73:L104,AD13)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COUNTIF(L105:L137,AI13)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COUNTIF(L138:L170,AN13)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COUNTIF(L171:L203,AS13)</f>
        <v>1</v>
      </c>
      <c r="AU13" s="34">
        <f>AT13/(AV4-AT11)</f>
        <v>3.0303030303030304E-2</v>
      </c>
      <c r="AV13" s="34">
        <f>IF(AU13=0,0,(AU13*((LOG(AU13))/LOG(2))))</f>
        <v>-0.15286042785934709</v>
      </c>
    </row>
    <row r="14" spans="1:48" x14ac:dyDescent="0.25">
      <c r="A14" s="56">
        <v>21</v>
      </c>
      <c r="B14" s="56">
        <v>889</v>
      </c>
      <c r="C14" s="59">
        <v>22</v>
      </c>
      <c r="D14" s="56">
        <v>896</v>
      </c>
      <c r="E14" s="59">
        <v>24</v>
      </c>
      <c r="F14" s="56">
        <v>912</v>
      </c>
      <c r="G14" s="62"/>
      <c r="H14" s="62"/>
      <c r="I14" s="40"/>
      <c r="J14" s="40"/>
      <c r="K14" s="41">
        <v>0</v>
      </c>
      <c r="L14">
        <v>222</v>
      </c>
      <c r="N14" s="34">
        <v>222</v>
      </c>
      <c r="O14" s="34">
        <f>COUNTIF($L$7:$L$500,N14)</f>
        <v>15</v>
      </c>
      <c r="P14" s="34">
        <f>O14/$Q$4</f>
        <v>7.6142131979695438E-2</v>
      </c>
      <c r="Q14" s="34">
        <f>IF(P14=0,0,(P14*((LOG(P14))/LOG(2))))</f>
        <v>-0.28288029623207039</v>
      </c>
      <c r="T14" s="34">
        <f>N14</f>
        <v>222</v>
      </c>
      <c r="U14" s="34">
        <f>COUNTIF(L7:L39,T14)</f>
        <v>4</v>
      </c>
      <c r="V14" s="34">
        <f>U14/(W4-U11)</f>
        <v>0.12121212121212122</v>
      </c>
      <c r="W14" s="34">
        <f>IF(V14=0,0,(V14*((LOG(V14))/LOG(2))))</f>
        <v>-0.36901746901314586</v>
      </c>
      <c r="Y14" s="34">
        <f>N14</f>
        <v>222</v>
      </c>
      <c r="Z14" s="34">
        <f>COUNTIF(L40:L72,Y14)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COUNTIF(L73:L104,AD14)</f>
        <v>1</v>
      </c>
      <c r="AF14" s="34">
        <f>AE14/(AG4-AE11)</f>
        <v>3.125E-2</v>
      </c>
      <c r="AG14" s="34">
        <f>IF(AF14=0,0,(AF14*((LOG(AF14))/LOG(2))))</f>
        <v>-0.15625</v>
      </c>
      <c r="AI14" s="34">
        <f>N14</f>
        <v>222</v>
      </c>
      <c r="AJ14" s="34">
        <f>COUNTIF(L105:L137,AI14)</f>
        <v>1</v>
      </c>
      <c r="AK14" s="34">
        <f>AJ14/(AL4-AJ11)</f>
        <v>3.0303030303030304E-2</v>
      </c>
      <c r="AL14" s="34">
        <f>IF(AK14=0,0,(AK14*((LOG(AK14))/LOG(2))))</f>
        <v>-0.15286042785934709</v>
      </c>
      <c r="AN14" s="34">
        <f>N14</f>
        <v>222</v>
      </c>
      <c r="AO14" s="34">
        <f>COUNTIF(L138:L170,AN14)</f>
        <v>5</v>
      </c>
      <c r="AP14" s="34">
        <f>AO14/(AQ4-AO11)</f>
        <v>0.15151515151515152</v>
      </c>
      <c r="AQ14" s="34">
        <f>IF(AP14=0,0,(AP14*((LOG(AP14))/LOG(2))))</f>
        <v>-0.41249485219258958</v>
      </c>
      <c r="AS14" s="34">
        <f>N14</f>
        <v>222</v>
      </c>
      <c r="AT14" s="34">
        <f>COUNTIF(L171:L203,AS14)</f>
        <v>4</v>
      </c>
      <c r="AU14" s="34">
        <f>AT14/(AV4-AT11)</f>
        <v>0.12121212121212122</v>
      </c>
      <c r="AV14" s="34">
        <f>IF(AU14=0,0,(AU14*((LOG(AU14))/LOG(2))))</f>
        <v>-0.36901746901314586</v>
      </c>
    </row>
    <row r="15" spans="1:48" x14ac:dyDescent="0.25">
      <c r="A15" s="56">
        <v>12</v>
      </c>
      <c r="B15" s="56">
        <v>1008</v>
      </c>
      <c r="C15" s="59">
        <v>24</v>
      </c>
      <c r="D15" s="56">
        <v>1016</v>
      </c>
      <c r="E15" s="59">
        <v>24</v>
      </c>
      <c r="F15" s="56">
        <v>1021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0.78471828859495218</v>
      </c>
      <c r="V15">
        <f>SUM(V7:V14)</f>
        <v>1</v>
      </c>
      <c r="W15">
        <f>-SUM(W7:W14)</f>
        <v>0.91160737516410029</v>
      </c>
      <c r="AA15">
        <f>SUM(AA7:AA14)</f>
        <v>1</v>
      </c>
      <c r="AB15">
        <f>-SUM(AB7:AB14)</f>
        <v>0.61361901959937082</v>
      </c>
      <c r="AF15">
        <f>SUM(AF7:AF14)</f>
        <v>1</v>
      </c>
      <c r="AG15">
        <f>-SUM(AG7:AG14)</f>
        <v>0.86306367004957341</v>
      </c>
      <c r="AK15">
        <f>SUM(AK7:AK14)</f>
        <v>1</v>
      </c>
      <c r="AL15">
        <f>-SUM(AL7:AL14)</f>
        <v>0.19590927087360493</v>
      </c>
      <c r="AP15">
        <f>SUM(AP7:AP14)</f>
        <v>1</v>
      </c>
      <c r="AQ15">
        <f>-SUM(AQ7:AQ14)</f>
        <v>0.61361901959937082</v>
      </c>
      <c r="AU15">
        <f>SUM(AU7:AU14)</f>
        <v>1</v>
      </c>
      <c r="AV15">
        <f>-SUM(AV7:AV14)</f>
        <v>0.72300206427927416</v>
      </c>
    </row>
    <row r="16" spans="1:48" x14ac:dyDescent="0.25">
      <c r="A16" s="56">
        <v>12</v>
      </c>
      <c r="B16" s="56">
        <v>1120</v>
      </c>
      <c r="C16" s="59">
        <v>24</v>
      </c>
      <c r="D16" s="56">
        <v>1128</v>
      </c>
      <c r="E16" s="59">
        <v>24</v>
      </c>
      <c r="F16" s="56">
        <v>1180</v>
      </c>
      <c r="G16" s="62"/>
      <c r="H16" s="62"/>
      <c r="I16" s="40"/>
      <c r="J16" s="40"/>
      <c r="K16" s="41">
        <v>0</v>
      </c>
      <c r="L16">
        <v>122</v>
      </c>
      <c r="P16" s="27" t="s">
        <v>89</v>
      </c>
      <c r="Q16" s="27">
        <f>Q15/(LOG(Q4)/LOG(2))</f>
        <v>0.10295368060760839</v>
      </c>
      <c r="V16" s="27" t="s">
        <v>116</v>
      </c>
      <c r="W16" s="27">
        <f>W15/(LOG(W4)/LOG(2))</f>
        <v>0.18071692131780509</v>
      </c>
      <c r="AA16" s="27" t="s">
        <v>119</v>
      </c>
      <c r="AB16" s="27">
        <f>AB15/(LOG(AB4)/LOG(2))</f>
        <v>0.12164375048423277</v>
      </c>
      <c r="AF16" s="27" t="s">
        <v>120</v>
      </c>
      <c r="AG16" s="27">
        <f>AG15/(LOG(AG4)/LOG(2))</f>
        <v>0.17261273400991467</v>
      </c>
      <c r="AK16" s="27" t="s">
        <v>121</v>
      </c>
      <c r="AL16" s="27">
        <f>AL15/(LOG(AL4)/LOG(2))</f>
        <v>3.8837027051827726E-2</v>
      </c>
      <c r="AP16" s="27" t="s">
        <v>122</v>
      </c>
      <c r="AQ16" s="27">
        <f>AQ15/(LOG(AQ4)/LOG(2))</f>
        <v>0.12164375048423277</v>
      </c>
      <c r="AU16" s="27" t="s">
        <v>123</v>
      </c>
      <c r="AV16" s="27">
        <f>AV15/(LOG(AV4)/LOG(2))</f>
        <v>0.14332783029475613</v>
      </c>
    </row>
    <row r="17" spans="1:22" x14ac:dyDescent="0.25">
      <c r="A17" s="56">
        <v>12</v>
      </c>
      <c r="B17" s="56">
        <v>1276</v>
      </c>
      <c r="C17" s="59">
        <v>24</v>
      </c>
      <c r="D17" s="56">
        <v>1284</v>
      </c>
      <c r="E17" s="59">
        <v>24</v>
      </c>
      <c r="F17" s="56">
        <v>1289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1391</v>
      </c>
      <c r="C18" s="59">
        <v>24</v>
      </c>
      <c r="D18" s="56">
        <v>1399</v>
      </c>
      <c r="E18" s="59">
        <v>24</v>
      </c>
      <c r="F18" s="56">
        <v>1404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6">
        <v>12</v>
      </c>
      <c r="B19" s="56">
        <v>1504</v>
      </c>
      <c r="C19" s="59">
        <v>24</v>
      </c>
      <c r="D19" s="56">
        <v>1513</v>
      </c>
      <c r="E19" s="59">
        <v>24</v>
      </c>
      <c r="F19" s="56">
        <v>1518</v>
      </c>
      <c r="G19" s="62"/>
      <c r="H19" s="62"/>
      <c r="I19" s="40"/>
      <c r="J19" s="40"/>
      <c r="K19" s="41">
        <v>0</v>
      </c>
      <c r="L19">
        <v>122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1615</v>
      </c>
      <c r="C20" s="59">
        <v>24</v>
      </c>
      <c r="D20" s="56">
        <v>1624</v>
      </c>
      <c r="E20" s="59">
        <v>24</v>
      </c>
      <c r="F20" s="56">
        <v>1629</v>
      </c>
      <c r="G20" s="62"/>
      <c r="H20" s="62"/>
      <c r="I20" s="40"/>
      <c r="J20" s="40"/>
      <c r="K20" s="41">
        <v>0</v>
      </c>
      <c r="L20">
        <v>122</v>
      </c>
      <c r="N20" s="38">
        <f>COUNTIF(L7:L203,G3)</f>
        <v>0</v>
      </c>
      <c r="O20" s="38"/>
      <c r="P20" s="45">
        <v>33</v>
      </c>
      <c r="Q20" s="45">
        <v>33</v>
      </c>
      <c r="R20" s="45">
        <v>32</v>
      </c>
      <c r="S20" s="45">
        <v>33</v>
      </c>
      <c r="T20" s="45">
        <v>33</v>
      </c>
      <c r="U20" s="45">
        <v>33</v>
      </c>
      <c r="V20" s="44"/>
    </row>
    <row r="21" spans="1:22" x14ac:dyDescent="0.25">
      <c r="A21" s="56">
        <v>12</v>
      </c>
      <c r="B21" s="56">
        <v>1727</v>
      </c>
      <c r="C21" s="59">
        <v>24</v>
      </c>
      <c r="D21" s="56">
        <v>1736</v>
      </c>
      <c r="E21" s="59">
        <v>24</v>
      </c>
      <c r="F21" s="56">
        <v>1774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1872</v>
      </c>
      <c r="C22" s="59">
        <v>24</v>
      </c>
      <c r="D22" s="56">
        <v>1884</v>
      </c>
      <c r="E22" s="59">
        <v>24</v>
      </c>
      <c r="F22" s="56">
        <v>1907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2005</v>
      </c>
      <c r="C23" s="59">
        <v>24</v>
      </c>
      <c r="D23" s="56">
        <v>2014</v>
      </c>
      <c r="E23" s="59">
        <v>24</v>
      </c>
      <c r="F23" s="56">
        <v>2032</v>
      </c>
      <c r="G23" s="62"/>
      <c r="H23" s="62"/>
      <c r="I23" s="40"/>
      <c r="J23" s="40"/>
      <c r="K23" s="41">
        <v>0</v>
      </c>
      <c r="L23">
        <v>122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2133</v>
      </c>
      <c r="C24" s="59">
        <v>24</v>
      </c>
      <c r="D24" s="56">
        <v>2140</v>
      </c>
      <c r="E24" s="59">
        <v>24</v>
      </c>
      <c r="F24" s="56">
        <v>2170</v>
      </c>
      <c r="G24" s="62"/>
      <c r="H24" s="62"/>
      <c r="I24" s="40"/>
      <c r="J24" s="40"/>
      <c r="K24" s="41">
        <v>0</v>
      </c>
      <c r="L24">
        <v>122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2268</v>
      </c>
      <c r="C25" s="59">
        <v>24</v>
      </c>
      <c r="D25" s="56">
        <v>2277</v>
      </c>
      <c r="E25" s="59">
        <v>24</v>
      </c>
      <c r="F25" s="56">
        <v>2300</v>
      </c>
      <c r="G25" s="62"/>
      <c r="H25" s="62"/>
      <c r="I25" s="40"/>
      <c r="J25" s="40"/>
      <c r="K25" s="41">
        <v>0</v>
      </c>
      <c r="L25">
        <v>122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2416</v>
      </c>
      <c r="C26" s="59">
        <v>24</v>
      </c>
      <c r="D26" s="56">
        <v>2425</v>
      </c>
      <c r="E26" s="59">
        <v>24</v>
      </c>
      <c r="F26" s="56">
        <v>2442</v>
      </c>
      <c r="G26" s="62"/>
      <c r="H26" s="62"/>
      <c r="I26" s="40"/>
      <c r="J26" s="40"/>
      <c r="K26" s="41">
        <v>0</v>
      </c>
      <c r="L26">
        <v>122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2540</v>
      </c>
      <c r="C27" s="59">
        <v>24</v>
      </c>
      <c r="D27" s="56">
        <v>2548</v>
      </c>
      <c r="E27" s="59">
        <v>24</v>
      </c>
      <c r="F27" s="56">
        <v>2552</v>
      </c>
      <c r="G27" s="62"/>
      <c r="H27" s="62"/>
      <c r="I27" s="40"/>
      <c r="J27" s="40"/>
      <c r="K27" s="41">
        <v>0</v>
      </c>
      <c r="L27">
        <v>122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2649</v>
      </c>
      <c r="C28" s="59">
        <v>24</v>
      </c>
      <c r="D28" s="56">
        <v>2658</v>
      </c>
      <c r="E28" s="59">
        <v>24</v>
      </c>
      <c r="F28" s="56">
        <v>2663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109</v>
      </c>
      <c r="P28">
        <f>F39/P20</f>
        <v>120.24242424242425</v>
      </c>
      <c r="Q28">
        <f>(F72-F39)/Q20</f>
        <v>125.84848484848484</v>
      </c>
      <c r="R28">
        <f>(F104-F72)/R20</f>
        <v>119.0625</v>
      </c>
      <c r="S28">
        <f>(F137-F104)/S20</f>
        <v>116.12121212121212</v>
      </c>
      <c r="T28">
        <f>(F170-F137)/T20</f>
        <v>123.93939393939394</v>
      </c>
      <c r="U28">
        <f>(F203-F170)/U20</f>
        <v>125.36363636363636</v>
      </c>
    </row>
    <row r="29" spans="1:22" x14ac:dyDescent="0.25">
      <c r="A29" s="56">
        <v>12</v>
      </c>
      <c r="B29" s="56">
        <v>2762</v>
      </c>
      <c r="C29" s="59">
        <v>24</v>
      </c>
      <c r="D29" s="56">
        <v>2770</v>
      </c>
      <c r="E29" s="59">
        <v>24</v>
      </c>
      <c r="F29" s="56">
        <v>2775</v>
      </c>
      <c r="G29" s="62"/>
      <c r="H29" s="62"/>
      <c r="I29" s="40"/>
      <c r="J29" s="40"/>
      <c r="K29" s="41">
        <v>0</v>
      </c>
      <c r="L29">
        <v>122</v>
      </c>
    </row>
    <row r="30" spans="1:22" x14ac:dyDescent="0.25">
      <c r="A30" s="56">
        <v>12</v>
      </c>
      <c r="B30" s="56">
        <v>2872</v>
      </c>
      <c r="C30" s="59">
        <v>24</v>
      </c>
      <c r="D30" s="56">
        <v>2881</v>
      </c>
      <c r="E30" s="59">
        <v>24</v>
      </c>
      <c r="F30" s="56">
        <v>2885</v>
      </c>
      <c r="G30" s="62"/>
      <c r="H30" s="62"/>
      <c r="I30" s="40"/>
      <c r="J30" s="40"/>
      <c r="K30" s="41">
        <v>0</v>
      </c>
      <c r="L30">
        <v>122</v>
      </c>
    </row>
    <row r="31" spans="1:22" x14ac:dyDescent="0.25">
      <c r="A31" s="56">
        <v>12</v>
      </c>
      <c r="B31" s="56">
        <v>2982</v>
      </c>
      <c r="C31" s="59">
        <v>24</v>
      </c>
      <c r="D31" s="56">
        <v>2990</v>
      </c>
      <c r="E31" s="59">
        <v>24</v>
      </c>
      <c r="F31" s="56">
        <v>2994</v>
      </c>
      <c r="G31" s="62"/>
      <c r="H31" s="62"/>
      <c r="I31" s="40"/>
      <c r="J31" s="40"/>
      <c r="K31" s="41">
        <v>0</v>
      </c>
      <c r="L31">
        <v>122</v>
      </c>
    </row>
    <row r="32" spans="1:22" x14ac:dyDescent="0.25">
      <c r="A32" s="56">
        <v>21</v>
      </c>
      <c r="B32" s="56">
        <v>3086</v>
      </c>
      <c r="C32" s="59">
        <v>11</v>
      </c>
      <c r="D32" s="56">
        <v>3096</v>
      </c>
      <c r="E32" s="59">
        <v>22</v>
      </c>
      <c r="F32" s="56">
        <v>3105</v>
      </c>
      <c r="G32" s="62"/>
      <c r="H32" s="62"/>
      <c r="I32" s="40"/>
      <c r="J32" s="40"/>
      <c r="K32" s="41">
        <v>0</v>
      </c>
      <c r="L32">
        <v>212</v>
      </c>
    </row>
    <row r="33" spans="1:12" x14ac:dyDescent="0.25">
      <c r="A33" s="56">
        <v>12</v>
      </c>
      <c r="B33" s="56">
        <v>3203</v>
      </c>
      <c r="C33" s="59">
        <v>24</v>
      </c>
      <c r="D33" s="56">
        <v>3211</v>
      </c>
      <c r="E33" s="59">
        <v>24</v>
      </c>
      <c r="F33" s="56">
        <v>3216</v>
      </c>
      <c r="G33" s="62"/>
      <c r="H33" s="62"/>
      <c r="I33" s="40"/>
      <c r="J33" s="40"/>
      <c r="K33" s="41">
        <v>0</v>
      </c>
      <c r="L33">
        <v>122</v>
      </c>
    </row>
    <row r="34" spans="1:12" x14ac:dyDescent="0.25">
      <c r="A34" s="56">
        <v>12</v>
      </c>
      <c r="B34" s="56">
        <v>3313</v>
      </c>
      <c r="C34" s="59">
        <v>24</v>
      </c>
      <c r="D34" s="56">
        <v>3321</v>
      </c>
      <c r="E34" s="59">
        <v>24</v>
      </c>
      <c r="F34" s="56">
        <v>3330</v>
      </c>
      <c r="G34" s="62"/>
      <c r="H34" s="62"/>
      <c r="I34" s="40"/>
      <c r="J34" s="40"/>
      <c r="K34" s="41">
        <v>0</v>
      </c>
      <c r="L34">
        <v>122</v>
      </c>
    </row>
    <row r="35" spans="1:12" x14ac:dyDescent="0.25">
      <c r="A35" s="56">
        <v>12</v>
      </c>
      <c r="B35" s="56">
        <v>3427</v>
      </c>
      <c r="C35" s="59">
        <v>24</v>
      </c>
      <c r="D35" s="56">
        <v>3438</v>
      </c>
      <c r="E35" s="59">
        <v>24</v>
      </c>
      <c r="F35" s="56">
        <v>3443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12</v>
      </c>
      <c r="B36" s="56">
        <v>3539</v>
      </c>
      <c r="C36" s="59">
        <v>13</v>
      </c>
      <c r="D36" s="56">
        <v>3545</v>
      </c>
      <c r="E36" s="59">
        <v>24</v>
      </c>
      <c r="F36" s="56">
        <v>3553</v>
      </c>
      <c r="G36" s="62"/>
      <c r="H36" s="62"/>
      <c r="I36" s="40"/>
      <c r="J36" s="40"/>
      <c r="K36" s="41">
        <v>0</v>
      </c>
      <c r="L36">
        <v>112</v>
      </c>
    </row>
    <row r="37" spans="1:12" x14ac:dyDescent="0.25">
      <c r="A37" s="56">
        <v>21</v>
      </c>
      <c r="B37" s="56">
        <v>3660</v>
      </c>
      <c r="C37" s="59">
        <v>22</v>
      </c>
      <c r="D37" s="56">
        <v>3674</v>
      </c>
      <c r="E37" s="59">
        <v>24</v>
      </c>
      <c r="F37" s="56">
        <v>3721</v>
      </c>
      <c r="G37" s="62"/>
      <c r="H37" s="62"/>
      <c r="I37" s="40"/>
      <c r="J37" s="40"/>
      <c r="K37" s="41">
        <v>0</v>
      </c>
      <c r="L37">
        <v>222</v>
      </c>
    </row>
    <row r="38" spans="1:12" x14ac:dyDescent="0.25">
      <c r="A38" s="56">
        <v>21</v>
      </c>
      <c r="B38" s="56">
        <v>3827</v>
      </c>
      <c r="C38" s="59">
        <v>22</v>
      </c>
      <c r="D38" s="56">
        <v>3834</v>
      </c>
      <c r="E38" s="59">
        <v>24</v>
      </c>
      <c r="F38" s="56">
        <v>3853</v>
      </c>
      <c r="G38" s="62"/>
      <c r="H38" s="62"/>
      <c r="I38" s="40"/>
      <c r="J38" s="40"/>
      <c r="K38" s="41">
        <v>0</v>
      </c>
      <c r="L38">
        <v>222</v>
      </c>
    </row>
    <row r="39" spans="1:12" x14ac:dyDescent="0.25">
      <c r="A39" s="56">
        <v>12</v>
      </c>
      <c r="B39" s="56">
        <v>3950</v>
      </c>
      <c r="C39" s="59">
        <v>24</v>
      </c>
      <c r="D39" s="56">
        <v>3961</v>
      </c>
      <c r="E39" s="59">
        <v>24</v>
      </c>
      <c r="F39" s="56">
        <v>3968</v>
      </c>
      <c r="G39" s="62"/>
      <c r="H39" s="62"/>
      <c r="I39" s="40"/>
      <c r="J39" s="40"/>
      <c r="K39" s="41">
        <v>0</v>
      </c>
      <c r="L39">
        <v>122</v>
      </c>
    </row>
    <row r="40" spans="1:12" x14ac:dyDescent="0.25">
      <c r="A40" s="57">
        <v>12</v>
      </c>
      <c r="B40" s="57">
        <v>4067</v>
      </c>
      <c r="C40" s="60">
        <v>24</v>
      </c>
      <c r="D40" s="57">
        <v>4076</v>
      </c>
      <c r="E40" s="60">
        <v>24</v>
      </c>
      <c r="F40" s="57">
        <v>4081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12</v>
      </c>
      <c r="B41" s="57">
        <v>4180</v>
      </c>
      <c r="C41" s="60">
        <v>24</v>
      </c>
      <c r="D41" s="57">
        <v>4189</v>
      </c>
      <c r="E41" s="60">
        <v>24</v>
      </c>
      <c r="F41" s="57">
        <v>4195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25">
      <c r="A42" s="57">
        <v>12</v>
      </c>
      <c r="B42" s="57">
        <v>4295</v>
      </c>
      <c r="C42" s="60">
        <v>24</v>
      </c>
      <c r="D42" s="57">
        <v>4305</v>
      </c>
      <c r="E42" s="60">
        <v>24</v>
      </c>
      <c r="F42" s="57">
        <v>4370</v>
      </c>
      <c r="G42" s="63"/>
      <c r="H42" s="63"/>
      <c r="I42" s="39"/>
      <c r="J42" s="39"/>
      <c r="K42" s="49">
        <v>0</v>
      </c>
      <c r="L42">
        <v>122</v>
      </c>
    </row>
    <row r="43" spans="1:12" x14ac:dyDescent="0.25">
      <c r="A43" s="57">
        <v>12</v>
      </c>
      <c r="B43" s="57">
        <v>4466</v>
      </c>
      <c r="C43" s="60">
        <v>24</v>
      </c>
      <c r="D43" s="57">
        <v>4476</v>
      </c>
      <c r="E43" s="60">
        <v>24</v>
      </c>
      <c r="F43" s="57">
        <v>4487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12</v>
      </c>
      <c r="B44" s="57">
        <v>4582</v>
      </c>
      <c r="C44" s="60">
        <v>13</v>
      </c>
      <c r="D44" s="57">
        <v>4587</v>
      </c>
      <c r="E44" s="60">
        <v>24</v>
      </c>
      <c r="F44" s="57">
        <v>4595</v>
      </c>
      <c r="G44" s="63"/>
      <c r="H44" s="63"/>
      <c r="I44" s="39"/>
      <c r="J44" s="39"/>
      <c r="K44" s="49">
        <v>0</v>
      </c>
      <c r="L44">
        <v>112</v>
      </c>
    </row>
    <row r="45" spans="1:12" x14ac:dyDescent="0.25">
      <c r="A45" s="57">
        <v>12</v>
      </c>
      <c r="B45" s="57">
        <v>4693</v>
      </c>
      <c r="C45" s="60">
        <v>24</v>
      </c>
      <c r="D45" s="57">
        <v>4701</v>
      </c>
      <c r="E45" s="60">
        <v>24</v>
      </c>
      <c r="F45" s="57">
        <v>4713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12</v>
      </c>
      <c r="B46" s="57">
        <v>4810</v>
      </c>
      <c r="C46" s="60">
        <v>24</v>
      </c>
      <c r="D46" s="57">
        <v>4818</v>
      </c>
      <c r="E46" s="60">
        <v>24</v>
      </c>
      <c r="F46" s="57">
        <v>4824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25">
      <c r="A47" s="57">
        <v>12</v>
      </c>
      <c r="B47" s="57">
        <v>4921</v>
      </c>
      <c r="C47" s="60">
        <v>13</v>
      </c>
      <c r="D47" s="57">
        <v>4925</v>
      </c>
      <c r="E47" s="60">
        <v>24</v>
      </c>
      <c r="F47" s="57">
        <v>4933</v>
      </c>
      <c r="G47" s="63"/>
      <c r="H47" s="63"/>
      <c r="I47" s="39"/>
      <c r="J47" s="39"/>
      <c r="K47" s="49">
        <v>0</v>
      </c>
      <c r="L47">
        <v>112</v>
      </c>
    </row>
    <row r="48" spans="1:12" x14ac:dyDescent="0.25">
      <c r="A48" s="57">
        <v>12</v>
      </c>
      <c r="B48" s="57">
        <v>5029</v>
      </c>
      <c r="C48" s="60">
        <v>24</v>
      </c>
      <c r="D48" s="57">
        <v>5037</v>
      </c>
      <c r="E48" s="60">
        <v>24</v>
      </c>
      <c r="F48" s="57">
        <v>5042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12</v>
      </c>
      <c r="B49" s="57">
        <v>5145</v>
      </c>
      <c r="C49" s="60">
        <v>13</v>
      </c>
      <c r="D49" s="57">
        <v>5149</v>
      </c>
      <c r="E49" s="60">
        <v>24</v>
      </c>
      <c r="F49" s="57">
        <v>5156</v>
      </c>
      <c r="G49" s="63"/>
      <c r="H49" s="63"/>
      <c r="I49" s="39"/>
      <c r="J49" s="39"/>
      <c r="K49" s="49">
        <v>0</v>
      </c>
      <c r="L49">
        <v>112</v>
      </c>
    </row>
    <row r="50" spans="1:12" x14ac:dyDescent="0.25">
      <c r="A50" s="57">
        <v>12</v>
      </c>
      <c r="B50" s="57">
        <v>5256</v>
      </c>
      <c r="C50" s="60">
        <v>24</v>
      </c>
      <c r="D50" s="57">
        <v>5264</v>
      </c>
      <c r="E50" s="60">
        <v>24</v>
      </c>
      <c r="F50" s="57">
        <v>5306</v>
      </c>
      <c r="G50" s="63"/>
      <c r="H50" s="63"/>
      <c r="I50" s="39"/>
      <c r="J50" s="39"/>
      <c r="K50" s="49">
        <v>0</v>
      </c>
      <c r="L50">
        <v>122</v>
      </c>
    </row>
    <row r="51" spans="1:12" x14ac:dyDescent="0.25">
      <c r="A51" s="57">
        <v>12</v>
      </c>
      <c r="B51" s="57">
        <v>5402</v>
      </c>
      <c r="C51" s="60">
        <v>13</v>
      </c>
      <c r="D51" s="57">
        <v>5406</v>
      </c>
      <c r="E51" s="60">
        <v>24</v>
      </c>
      <c r="F51" s="57">
        <v>5414</v>
      </c>
      <c r="G51" s="63"/>
      <c r="H51" s="63"/>
      <c r="I51" s="39"/>
      <c r="J51" s="39"/>
      <c r="K51" s="49">
        <v>0</v>
      </c>
      <c r="L51">
        <v>112</v>
      </c>
    </row>
    <row r="52" spans="1:12" x14ac:dyDescent="0.25">
      <c r="A52" s="57">
        <v>12</v>
      </c>
      <c r="B52" s="57">
        <v>5514</v>
      </c>
      <c r="C52" s="60">
        <v>24</v>
      </c>
      <c r="D52" s="57">
        <v>5522</v>
      </c>
      <c r="E52" s="60">
        <v>24</v>
      </c>
      <c r="F52" s="57">
        <v>5528</v>
      </c>
      <c r="G52" s="63"/>
      <c r="H52" s="63"/>
      <c r="I52" s="39"/>
      <c r="J52" s="39"/>
      <c r="K52" s="49">
        <v>0</v>
      </c>
      <c r="L52">
        <v>122</v>
      </c>
    </row>
    <row r="53" spans="1:12" x14ac:dyDescent="0.25">
      <c r="A53" s="57">
        <v>12</v>
      </c>
      <c r="B53" s="57">
        <v>5625</v>
      </c>
      <c r="C53" s="60">
        <v>24</v>
      </c>
      <c r="D53" s="57">
        <v>5637</v>
      </c>
      <c r="E53" s="60">
        <v>24</v>
      </c>
      <c r="F53" s="57">
        <v>5667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5766</v>
      </c>
      <c r="C54" s="60">
        <v>24</v>
      </c>
      <c r="D54" s="57">
        <v>5774</v>
      </c>
      <c r="E54" s="60">
        <v>24</v>
      </c>
      <c r="F54" s="57">
        <v>5827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5928</v>
      </c>
      <c r="C55" s="60">
        <v>24</v>
      </c>
      <c r="D55" s="57">
        <v>5937</v>
      </c>
      <c r="E55" s="60">
        <v>24</v>
      </c>
      <c r="F55" s="57">
        <v>5950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12</v>
      </c>
      <c r="B56" s="57">
        <v>6048</v>
      </c>
      <c r="C56" s="60">
        <v>24</v>
      </c>
      <c r="D56" s="57">
        <v>6058</v>
      </c>
      <c r="E56" s="60">
        <v>24</v>
      </c>
      <c r="F56" s="57">
        <v>6066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12</v>
      </c>
      <c r="B57" s="57">
        <v>6162</v>
      </c>
      <c r="C57" s="60">
        <v>24</v>
      </c>
      <c r="D57" s="57">
        <v>6170</v>
      </c>
      <c r="E57" s="60">
        <v>24</v>
      </c>
      <c r="F57" s="57">
        <v>6175</v>
      </c>
      <c r="G57" s="63"/>
      <c r="H57" s="63"/>
      <c r="I57" s="39"/>
      <c r="J57" s="39"/>
      <c r="K57" s="49">
        <v>0</v>
      </c>
      <c r="L57">
        <v>122</v>
      </c>
    </row>
    <row r="58" spans="1:12" x14ac:dyDescent="0.25">
      <c r="A58" s="57">
        <v>12</v>
      </c>
      <c r="B58" s="57">
        <v>6274</v>
      </c>
      <c r="C58" s="60">
        <v>24</v>
      </c>
      <c r="D58" s="57">
        <v>6282</v>
      </c>
      <c r="E58" s="60">
        <v>24</v>
      </c>
      <c r="F58" s="57">
        <v>6287</v>
      </c>
      <c r="G58" s="63"/>
      <c r="H58" s="63"/>
      <c r="I58" s="39"/>
      <c r="J58" s="39"/>
      <c r="K58" s="49">
        <v>0</v>
      </c>
      <c r="L58">
        <v>122</v>
      </c>
    </row>
    <row r="59" spans="1:12" x14ac:dyDescent="0.25">
      <c r="A59" s="57">
        <v>12</v>
      </c>
      <c r="B59" s="57">
        <v>6388</v>
      </c>
      <c r="C59" s="60">
        <v>24</v>
      </c>
      <c r="D59" s="57">
        <v>6396</v>
      </c>
      <c r="E59" s="60">
        <v>24</v>
      </c>
      <c r="F59" s="57">
        <v>6401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25">
      <c r="A60" s="57">
        <v>12</v>
      </c>
      <c r="B60" s="57">
        <v>6498</v>
      </c>
      <c r="C60" s="60">
        <v>24</v>
      </c>
      <c r="D60" s="57">
        <v>6509</v>
      </c>
      <c r="E60" s="60">
        <v>24</v>
      </c>
      <c r="F60" s="57">
        <v>6516</v>
      </c>
      <c r="G60" s="63"/>
      <c r="H60" s="63"/>
      <c r="I60" s="39"/>
      <c r="J60" s="39"/>
      <c r="K60" s="49">
        <v>0</v>
      </c>
      <c r="L60">
        <v>122</v>
      </c>
    </row>
    <row r="61" spans="1:12" x14ac:dyDescent="0.25">
      <c r="A61" s="57">
        <v>12</v>
      </c>
      <c r="B61" s="57">
        <v>6614</v>
      </c>
      <c r="C61" s="60">
        <v>24</v>
      </c>
      <c r="D61" s="57">
        <v>6621</v>
      </c>
      <c r="E61" s="60">
        <v>24</v>
      </c>
      <c r="F61" s="57">
        <v>6640</v>
      </c>
      <c r="G61" s="63"/>
      <c r="H61" s="63"/>
      <c r="I61" s="39"/>
      <c r="J61" s="39"/>
      <c r="K61" s="49">
        <v>0</v>
      </c>
      <c r="L61">
        <v>122</v>
      </c>
    </row>
    <row r="62" spans="1:12" x14ac:dyDescent="0.25">
      <c r="A62" s="57">
        <v>12</v>
      </c>
      <c r="B62" s="57">
        <v>6733</v>
      </c>
      <c r="C62" s="60">
        <v>13</v>
      </c>
      <c r="D62" s="57">
        <v>6737</v>
      </c>
      <c r="E62" s="60">
        <v>24</v>
      </c>
      <c r="F62" s="57">
        <v>6745</v>
      </c>
      <c r="G62" s="63"/>
      <c r="H62" s="63"/>
      <c r="I62" s="39"/>
      <c r="J62" s="39"/>
      <c r="K62" s="49">
        <v>0</v>
      </c>
      <c r="L62">
        <v>112</v>
      </c>
    </row>
    <row r="63" spans="1:12" x14ac:dyDescent="0.25">
      <c r="A63" s="57">
        <v>12</v>
      </c>
      <c r="B63" s="57">
        <v>6854</v>
      </c>
      <c r="C63" s="60">
        <v>24</v>
      </c>
      <c r="D63" s="57">
        <v>6861</v>
      </c>
      <c r="E63" s="60">
        <v>24</v>
      </c>
      <c r="F63" s="57">
        <v>6869</v>
      </c>
      <c r="G63" s="63"/>
      <c r="H63" s="63"/>
      <c r="I63" s="39"/>
      <c r="J63" s="39"/>
      <c r="K63" s="49">
        <v>0</v>
      </c>
      <c r="L63">
        <v>122</v>
      </c>
    </row>
    <row r="64" spans="1:12" x14ac:dyDescent="0.25">
      <c r="A64" s="57">
        <v>12</v>
      </c>
      <c r="B64" s="57">
        <v>6966</v>
      </c>
      <c r="C64" s="60">
        <v>24</v>
      </c>
      <c r="D64" s="57">
        <v>6974</v>
      </c>
      <c r="E64" s="60">
        <v>24</v>
      </c>
      <c r="F64" s="57">
        <v>6979</v>
      </c>
      <c r="G64" s="63"/>
      <c r="H64" s="63"/>
      <c r="I64" s="39"/>
      <c r="J64" s="39"/>
      <c r="K64" s="49">
        <v>0</v>
      </c>
      <c r="L64">
        <v>122</v>
      </c>
    </row>
    <row r="65" spans="1:12" x14ac:dyDescent="0.25">
      <c r="A65" s="57">
        <v>12</v>
      </c>
      <c r="B65" s="57">
        <v>7081</v>
      </c>
      <c r="C65" s="60">
        <v>24</v>
      </c>
      <c r="D65" s="57">
        <v>7090</v>
      </c>
      <c r="E65" s="60">
        <v>24</v>
      </c>
      <c r="F65" s="57">
        <v>7159</v>
      </c>
      <c r="G65" s="63"/>
      <c r="H65" s="63"/>
      <c r="I65" s="39"/>
      <c r="J65" s="39"/>
      <c r="K65" s="49">
        <v>0</v>
      </c>
      <c r="L65">
        <v>122</v>
      </c>
    </row>
    <row r="66" spans="1:12" x14ac:dyDescent="0.25">
      <c r="A66" s="57">
        <v>12</v>
      </c>
      <c r="B66" s="57">
        <v>7254</v>
      </c>
      <c r="C66" s="60">
        <v>24</v>
      </c>
      <c r="D66" s="57">
        <v>7263</v>
      </c>
      <c r="E66" s="60">
        <v>24</v>
      </c>
      <c r="F66" s="57">
        <v>7270</v>
      </c>
      <c r="G66" s="63"/>
      <c r="H66" s="63"/>
      <c r="I66" s="39"/>
      <c r="J66" s="39"/>
      <c r="K66" s="49">
        <v>0</v>
      </c>
      <c r="L66">
        <v>122</v>
      </c>
    </row>
    <row r="67" spans="1:12" x14ac:dyDescent="0.25">
      <c r="A67" s="57">
        <v>12</v>
      </c>
      <c r="B67" s="57">
        <v>7370</v>
      </c>
      <c r="C67" s="60">
        <v>24</v>
      </c>
      <c r="D67" s="57">
        <v>7379</v>
      </c>
      <c r="E67" s="60">
        <v>24</v>
      </c>
      <c r="F67" s="57">
        <v>7414</v>
      </c>
      <c r="G67" s="63"/>
      <c r="H67" s="63"/>
      <c r="I67" s="39"/>
      <c r="J67" s="39"/>
      <c r="K67" s="49">
        <v>0</v>
      </c>
      <c r="L67">
        <v>122</v>
      </c>
    </row>
    <row r="68" spans="1:12" x14ac:dyDescent="0.25">
      <c r="A68" s="57">
        <v>12</v>
      </c>
      <c r="B68" s="57">
        <v>7510</v>
      </c>
      <c r="C68" s="60">
        <v>24</v>
      </c>
      <c r="D68" s="57">
        <v>7521</v>
      </c>
      <c r="E68" s="60">
        <v>24</v>
      </c>
      <c r="F68" s="57">
        <v>7620</v>
      </c>
      <c r="G68" s="63"/>
      <c r="H68" s="63"/>
      <c r="I68" s="39"/>
      <c r="J68" s="39"/>
      <c r="K68" s="49">
        <v>0</v>
      </c>
      <c r="L68">
        <v>122</v>
      </c>
    </row>
    <row r="69" spans="1:12" x14ac:dyDescent="0.25">
      <c r="A69" s="57">
        <v>12</v>
      </c>
      <c r="B69" s="57">
        <v>7719</v>
      </c>
      <c r="C69" s="60">
        <v>24</v>
      </c>
      <c r="D69" s="57">
        <v>7730</v>
      </c>
      <c r="E69" s="60">
        <v>24</v>
      </c>
      <c r="F69" s="57">
        <v>7736</v>
      </c>
      <c r="G69" s="63"/>
      <c r="H69" s="63"/>
      <c r="I69" s="39"/>
      <c r="J69" s="39"/>
      <c r="K69" s="49">
        <v>0</v>
      </c>
      <c r="L69">
        <v>122</v>
      </c>
    </row>
    <row r="70" spans="1:12" x14ac:dyDescent="0.25">
      <c r="A70" s="57">
        <v>12</v>
      </c>
      <c r="B70" s="57">
        <v>7833</v>
      </c>
      <c r="C70" s="60">
        <v>24</v>
      </c>
      <c r="D70" s="57">
        <v>7842</v>
      </c>
      <c r="E70" s="60">
        <v>24</v>
      </c>
      <c r="F70" s="57">
        <v>7846</v>
      </c>
      <c r="G70" s="63"/>
      <c r="H70" s="63"/>
      <c r="I70" s="39"/>
      <c r="J70" s="39"/>
      <c r="K70" s="49">
        <v>0</v>
      </c>
      <c r="L70">
        <v>122</v>
      </c>
    </row>
    <row r="71" spans="1:12" x14ac:dyDescent="0.25">
      <c r="A71" s="57">
        <v>12</v>
      </c>
      <c r="B71" s="57">
        <v>7943</v>
      </c>
      <c r="C71" s="60">
        <v>24</v>
      </c>
      <c r="D71" s="57">
        <v>7952</v>
      </c>
      <c r="E71" s="60">
        <v>24</v>
      </c>
      <c r="F71" s="57">
        <v>7996</v>
      </c>
      <c r="G71" s="63"/>
      <c r="H71" s="63"/>
      <c r="I71" s="39"/>
      <c r="J71" s="39"/>
      <c r="K71" s="49">
        <v>0</v>
      </c>
      <c r="L71">
        <v>122</v>
      </c>
    </row>
    <row r="72" spans="1:12" x14ac:dyDescent="0.25">
      <c r="A72" s="57">
        <v>12</v>
      </c>
      <c r="B72" s="57">
        <v>8092</v>
      </c>
      <c r="C72" s="60">
        <v>24</v>
      </c>
      <c r="D72" s="57">
        <v>8102</v>
      </c>
      <c r="E72" s="60">
        <v>24</v>
      </c>
      <c r="F72" s="57">
        <v>8121</v>
      </c>
      <c r="G72" s="63"/>
      <c r="H72" s="63"/>
      <c r="I72" s="39"/>
      <c r="J72" s="39"/>
      <c r="K72" s="49">
        <v>0</v>
      </c>
      <c r="L72">
        <v>122</v>
      </c>
    </row>
    <row r="73" spans="1:12" x14ac:dyDescent="0.25">
      <c r="A73" s="56">
        <v>12</v>
      </c>
      <c r="B73" s="56">
        <v>8220</v>
      </c>
      <c r="C73" s="59">
        <v>24</v>
      </c>
      <c r="D73" s="56">
        <v>8228</v>
      </c>
      <c r="E73" s="59">
        <v>24</v>
      </c>
      <c r="F73" s="56">
        <v>8233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8334</v>
      </c>
      <c r="C74" s="59">
        <v>24</v>
      </c>
      <c r="D74" s="56">
        <v>8343</v>
      </c>
      <c r="E74" s="59">
        <v>24</v>
      </c>
      <c r="F74" s="56">
        <v>8350</v>
      </c>
      <c r="G74" s="62"/>
      <c r="H74" s="62"/>
      <c r="I74" s="40"/>
      <c r="J74" s="40"/>
      <c r="K74" s="41">
        <v>0</v>
      </c>
      <c r="L74">
        <v>122</v>
      </c>
    </row>
    <row r="75" spans="1:12" x14ac:dyDescent="0.25">
      <c r="A75" s="56">
        <v>12</v>
      </c>
      <c r="B75" s="56">
        <v>8451</v>
      </c>
      <c r="C75" s="59">
        <v>24</v>
      </c>
      <c r="D75" s="56">
        <v>8458</v>
      </c>
      <c r="E75" s="59">
        <v>24</v>
      </c>
      <c r="F75" s="56">
        <v>8476</v>
      </c>
      <c r="G75" s="62"/>
      <c r="H75" s="62"/>
      <c r="I75" s="40"/>
      <c r="J75" s="40"/>
      <c r="K75" s="41">
        <v>0</v>
      </c>
      <c r="L75">
        <v>122</v>
      </c>
    </row>
    <row r="76" spans="1:12" x14ac:dyDescent="0.25">
      <c r="A76" s="56">
        <v>12</v>
      </c>
      <c r="B76" s="56">
        <v>8577</v>
      </c>
      <c r="C76" s="59">
        <v>24</v>
      </c>
      <c r="D76" s="56">
        <v>8587</v>
      </c>
      <c r="E76" s="59">
        <v>24</v>
      </c>
      <c r="F76" s="56">
        <v>8592</v>
      </c>
      <c r="G76" s="62"/>
      <c r="H76" s="62"/>
      <c r="I76" s="40"/>
      <c r="J76" s="40"/>
      <c r="K76" s="41">
        <v>0</v>
      </c>
      <c r="L76">
        <v>122</v>
      </c>
    </row>
    <row r="77" spans="1:12" x14ac:dyDescent="0.25">
      <c r="A77" s="56">
        <v>21</v>
      </c>
      <c r="B77" s="56">
        <v>8684</v>
      </c>
      <c r="C77" s="59">
        <v>11</v>
      </c>
      <c r="D77" s="56">
        <v>8695</v>
      </c>
      <c r="E77" s="59">
        <v>22</v>
      </c>
      <c r="F77" s="56">
        <v>8703</v>
      </c>
      <c r="G77" s="62"/>
      <c r="H77" s="62"/>
      <c r="I77" s="40"/>
      <c r="J77" s="40"/>
      <c r="K77" s="41">
        <v>0</v>
      </c>
      <c r="L77">
        <v>212</v>
      </c>
    </row>
    <row r="78" spans="1:12" x14ac:dyDescent="0.25">
      <c r="A78" s="56">
        <v>12</v>
      </c>
      <c r="B78" s="56">
        <v>8800</v>
      </c>
      <c r="C78" s="59">
        <v>24</v>
      </c>
      <c r="D78" s="56">
        <v>8808</v>
      </c>
      <c r="E78" s="59">
        <v>24</v>
      </c>
      <c r="F78" s="56">
        <v>8842</v>
      </c>
      <c r="G78" s="62"/>
      <c r="H78" s="62"/>
      <c r="I78" s="40"/>
      <c r="J78" s="40"/>
      <c r="K78" s="41">
        <v>0</v>
      </c>
      <c r="L78">
        <v>122</v>
      </c>
    </row>
    <row r="79" spans="1:12" x14ac:dyDescent="0.25">
      <c r="A79" s="56">
        <v>12</v>
      </c>
      <c r="B79" s="56">
        <v>8939</v>
      </c>
      <c r="C79" s="59">
        <v>24</v>
      </c>
      <c r="D79" s="56">
        <v>8950</v>
      </c>
      <c r="E79" s="59">
        <v>24</v>
      </c>
      <c r="F79" s="56">
        <v>8955</v>
      </c>
      <c r="G79" s="62"/>
      <c r="H79" s="62"/>
      <c r="I79" s="40"/>
      <c r="J79" s="40"/>
      <c r="K79" s="41">
        <v>0</v>
      </c>
      <c r="L79">
        <v>122</v>
      </c>
    </row>
    <row r="80" spans="1:12" x14ac:dyDescent="0.25">
      <c r="A80" s="56">
        <v>12</v>
      </c>
      <c r="B80" s="56">
        <v>9052</v>
      </c>
      <c r="C80" s="59">
        <v>13</v>
      </c>
      <c r="D80" s="56">
        <v>9067</v>
      </c>
      <c r="E80" s="59">
        <v>24</v>
      </c>
      <c r="F80" s="56">
        <v>9076</v>
      </c>
      <c r="G80" s="62"/>
      <c r="H80" s="62"/>
      <c r="I80" s="40"/>
      <c r="J80" s="40"/>
      <c r="K80" s="41">
        <v>0</v>
      </c>
      <c r="L80">
        <v>112</v>
      </c>
    </row>
    <row r="81" spans="1:12" x14ac:dyDescent="0.25">
      <c r="A81" s="56">
        <v>12</v>
      </c>
      <c r="B81" s="56">
        <v>9175</v>
      </c>
      <c r="C81" s="59">
        <v>24</v>
      </c>
      <c r="D81" s="56">
        <v>9183</v>
      </c>
      <c r="E81" s="59">
        <v>24</v>
      </c>
      <c r="F81" s="56">
        <v>9189</v>
      </c>
      <c r="G81" s="62"/>
      <c r="H81" s="62"/>
      <c r="I81" s="40"/>
      <c r="J81" s="40"/>
      <c r="K81" s="41">
        <v>0</v>
      </c>
      <c r="L81">
        <v>122</v>
      </c>
    </row>
    <row r="82" spans="1:12" x14ac:dyDescent="0.25">
      <c r="A82" s="56">
        <v>12</v>
      </c>
      <c r="B82" s="56">
        <v>9289</v>
      </c>
      <c r="C82" s="59">
        <v>24</v>
      </c>
      <c r="D82" s="56">
        <v>9300</v>
      </c>
      <c r="E82" s="59">
        <v>24</v>
      </c>
      <c r="F82" s="56">
        <v>9306</v>
      </c>
      <c r="G82" s="62"/>
      <c r="H82" s="62"/>
      <c r="I82" s="40"/>
      <c r="J82" s="40"/>
      <c r="K82" s="41">
        <v>0</v>
      </c>
      <c r="L82">
        <v>122</v>
      </c>
    </row>
    <row r="83" spans="1:12" x14ac:dyDescent="0.25">
      <c r="A83" s="56">
        <v>21</v>
      </c>
      <c r="B83" s="56">
        <v>9417</v>
      </c>
      <c r="C83" s="59">
        <v>22</v>
      </c>
      <c r="D83" s="56">
        <v>9423</v>
      </c>
      <c r="E83" s="59">
        <v>24</v>
      </c>
      <c r="F83" s="56">
        <v>9431</v>
      </c>
      <c r="G83" s="62"/>
      <c r="H83" s="62"/>
      <c r="I83" s="40"/>
      <c r="J83" s="40"/>
      <c r="K83" s="41">
        <v>0</v>
      </c>
      <c r="L83">
        <v>222</v>
      </c>
    </row>
    <row r="84" spans="1:12" x14ac:dyDescent="0.25">
      <c r="A84" s="56">
        <v>12</v>
      </c>
      <c r="B84" s="56">
        <v>9531</v>
      </c>
      <c r="C84" s="59">
        <v>24</v>
      </c>
      <c r="D84" s="56">
        <v>9540</v>
      </c>
      <c r="E84" s="59">
        <v>24</v>
      </c>
      <c r="F84" s="56">
        <v>9554</v>
      </c>
      <c r="G84" s="62"/>
      <c r="H84" s="62"/>
      <c r="I84" s="40"/>
      <c r="J84" s="40"/>
      <c r="K84" s="41">
        <v>0</v>
      </c>
      <c r="L84">
        <v>122</v>
      </c>
    </row>
    <row r="85" spans="1:12" x14ac:dyDescent="0.25">
      <c r="A85" s="56">
        <v>12</v>
      </c>
      <c r="B85" s="56">
        <v>9653</v>
      </c>
      <c r="C85" s="59">
        <v>24</v>
      </c>
      <c r="D85" s="56">
        <v>9661</v>
      </c>
      <c r="E85" s="59">
        <v>24</v>
      </c>
      <c r="F85" s="56">
        <v>9671</v>
      </c>
      <c r="G85" s="62"/>
      <c r="H85" s="62"/>
      <c r="I85" s="40"/>
      <c r="J85" s="40"/>
      <c r="K85" s="41">
        <v>0</v>
      </c>
      <c r="L85">
        <v>122</v>
      </c>
    </row>
    <row r="86" spans="1:12" x14ac:dyDescent="0.25">
      <c r="A86" s="56">
        <v>12</v>
      </c>
      <c r="B86" s="56">
        <v>9766</v>
      </c>
      <c r="C86" s="59">
        <v>13</v>
      </c>
      <c r="D86" s="56">
        <v>9774</v>
      </c>
      <c r="E86" s="59">
        <v>24</v>
      </c>
      <c r="F86" s="56">
        <v>9782</v>
      </c>
      <c r="G86" s="62"/>
      <c r="H86" s="62"/>
      <c r="I86" s="40"/>
      <c r="J86" s="40"/>
      <c r="K86" s="41">
        <v>0</v>
      </c>
      <c r="L86">
        <v>112</v>
      </c>
    </row>
    <row r="87" spans="1:12" x14ac:dyDescent="0.25">
      <c r="A87" s="56">
        <v>21</v>
      </c>
      <c r="B87" s="56">
        <v>9886</v>
      </c>
      <c r="C87" s="59">
        <v>11</v>
      </c>
      <c r="D87" s="56">
        <v>9920</v>
      </c>
      <c r="E87" s="59">
        <v>22</v>
      </c>
      <c r="F87" s="56">
        <v>9928</v>
      </c>
      <c r="G87" s="62"/>
      <c r="H87" s="62"/>
      <c r="I87" s="40"/>
      <c r="J87" s="40"/>
      <c r="K87" s="41">
        <v>0</v>
      </c>
      <c r="L87">
        <v>212</v>
      </c>
    </row>
    <row r="88" spans="1:12" x14ac:dyDescent="0.25">
      <c r="A88" s="56">
        <v>12</v>
      </c>
      <c r="B88" s="56">
        <v>10028</v>
      </c>
      <c r="C88" s="59">
        <v>24</v>
      </c>
      <c r="D88" s="56">
        <v>10036</v>
      </c>
      <c r="E88" s="59">
        <v>24</v>
      </c>
      <c r="F88" s="56">
        <v>10041</v>
      </c>
      <c r="G88" s="62"/>
      <c r="H88" s="62"/>
      <c r="I88" s="40"/>
      <c r="J88" s="40"/>
      <c r="K88" s="41">
        <v>0</v>
      </c>
      <c r="L88">
        <v>122</v>
      </c>
    </row>
    <row r="89" spans="1:12" x14ac:dyDescent="0.25">
      <c r="A89" s="56">
        <v>12</v>
      </c>
      <c r="B89" s="56">
        <v>10139</v>
      </c>
      <c r="C89" s="59">
        <v>24</v>
      </c>
      <c r="D89" s="56">
        <v>10150</v>
      </c>
      <c r="E89" s="59">
        <v>24</v>
      </c>
      <c r="F89" s="56">
        <v>10159</v>
      </c>
      <c r="G89" s="62"/>
      <c r="H89" s="62"/>
      <c r="I89" s="40"/>
      <c r="J89" s="40"/>
      <c r="K89" s="41">
        <v>0</v>
      </c>
      <c r="L89">
        <v>122</v>
      </c>
    </row>
    <row r="90" spans="1:12" x14ac:dyDescent="0.25">
      <c r="A90" s="56">
        <v>12</v>
      </c>
      <c r="B90" s="56">
        <v>10256</v>
      </c>
      <c r="C90" s="59">
        <v>24</v>
      </c>
      <c r="D90" s="56">
        <v>10265</v>
      </c>
      <c r="E90" s="59">
        <v>24</v>
      </c>
      <c r="F90" s="56">
        <v>10270</v>
      </c>
      <c r="G90" s="62"/>
      <c r="H90" s="62"/>
      <c r="I90" s="40"/>
      <c r="J90" s="40"/>
      <c r="K90" s="41">
        <v>0</v>
      </c>
      <c r="L90">
        <v>122</v>
      </c>
    </row>
    <row r="91" spans="1:12" x14ac:dyDescent="0.25">
      <c r="A91" s="56">
        <v>12</v>
      </c>
      <c r="B91" s="56">
        <v>10370</v>
      </c>
      <c r="C91" s="59">
        <v>24</v>
      </c>
      <c r="D91" s="56">
        <v>10378</v>
      </c>
      <c r="E91" s="59">
        <v>24</v>
      </c>
      <c r="F91" s="56">
        <v>10401</v>
      </c>
      <c r="G91" s="62"/>
      <c r="H91" s="62"/>
      <c r="I91" s="40"/>
      <c r="J91" s="40"/>
      <c r="K91" s="41">
        <v>0</v>
      </c>
      <c r="L91">
        <v>122</v>
      </c>
    </row>
    <row r="92" spans="1:12" x14ac:dyDescent="0.25">
      <c r="A92" s="56">
        <v>12</v>
      </c>
      <c r="B92" s="56">
        <v>10503</v>
      </c>
      <c r="C92" s="59">
        <v>24</v>
      </c>
      <c r="D92" s="56">
        <v>10531</v>
      </c>
      <c r="E92" s="59">
        <v>24</v>
      </c>
      <c r="F92" s="56">
        <v>10539</v>
      </c>
      <c r="G92" s="62"/>
      <c r="H92" s="62"/>
      <c r="I92" s="40"/>
      <c r="J92" s="40"/>
      <c r="K92" s="41">
        <v>0</v>
      </c>
      <c r="L92">
        <v>122</v>
      </c>
    </row>
    <row r="93" spans="1:12" x14ac:dyDescent="0.25">
      <c r="A93" s="56">
        <v>12</v>
      </c>
      <c r="B93" s="56">
        <v>10639</v>
      </c>
      <c r="C93" s="59">
        <v>24</v>
      </c>
      <c r="D93" s="56">
        <v>10647</v>
      </c>
      <c r="E93" s="59">
        <v>24</v>
      </c>
      <c r="F93" s="56">
        <v>10653</v>
      </c>
      <c r="G93" s="62"/>
      <c r="H93" s="62"/>
      <c r="I93" s="40"/>
      <c r="J93" s="40"/>
      <c r="K93" s="41">
        <v>0</v>
      </c>
      <c r="L93">
        <v>122</v>
      </c>
    </row>
    <row r="94" spans="1:12" x14ac:dyDescent="0.25">
      <c r="A94" s="56">
        <v>12</v>
      </c>
      <c r="B94" s="56">
        <v>10758</v>
      </c>
      <c r="C94" s="59">
        <v>24</v>
      </c>
      <c r="D94" s="56">
        <v>10766</v>
      </c>
      <c r="E94" s="59">
        <v>24</v>
      </c>
      <c r="F94" s="56">
        <v>10771</v>
      </c>
      <c r="G94" s="62"/>
      <c r="H94" s="62"/>
      <c r="I94" s="40"/>
      <c r="J94" s="40"/>
      <c r="K94" s="41">
        <v>0</v>
      </c>
      <c r="L94">
        <v>122</v>
      </c>
    </row>
    <row r="95" spans="1:12" x14ac:dyDescent="0.25">
      <c r="A95" s="56">
        <v>12</v>
      </c>
      <c r="B95" s="56">
        <v>10869</v>
      </c>
      <c r="C95" s="59">
        <v>24</v>
      </c>
      <c r="D95" s="56">
        <v>10878</v>
      </c>
      <c r="E95" s="59">
        <v>24</v>
      </c>
      <c r="F95" s="56">
        <v>10888</v>
      </c>
      <c r="G95" s="62"/>
      <c r="H95" s="62"/>
      <c r="I95" s="40"/>
      <c r="J95" s="40"/>
      <c r="K95" s="41">
        <v>0</v>
      </c>
      <c r="L95">
        <v>122</v>
      </c>
    </row>
    <row r="96" spans="1:12" x14ac:dyDescent="0.25">
      <c r="A96" s="56">
        <v>12</v>
      </c>
      <c r="B96" s="56">
        <v>10990</v>
      </c>
      <c r="C96" s="59">
        <v>24</v>
      </c>
      <c r="D96" s="56">
        <v>10999</v>
      </c>
      <c r="E96" s="59">
        <v>24</v>
      </c>
      <c r="F96" s="56">
        <v>11012</v>
      </c>
      <c r="G96" s="62"/>
      <c r="H96" s="62"/>
      <c r="I96" s="40"/>
      <c r="J96" s="40"/>
      <c r="K96" s="41">
        <v>0</v>
      </c>
      <c r="L96">
        <v>122</v>
      </c>
    </row>
    <row r="97" spans="1:12" x14ac:dyDescent="0.25">
      <c r="A97" s="56">
        <v>12</v>
      </c>
      <c r="B97" s="56">
        <v>11113</v>
      </c>
      <c r="C97" s="59">
        <v>24</v>
      </c>
      <c r="D97" s="56">
        <v>11127</v>
      </c>
      <c r="E97" s="59">
        <v>24</v>
      </c>
      <c r="F97" s="56">
        <v>11135</v>
      </c>
      <c r="G97" s="62"/>
      <c r="H97" s="62"/>
      <c r="I97" s="40"/>
      <c r="J97" s="40"/>
      <c r="K97" s="41">
        <v>0</v>
      </c>
      <c r="L97">
        <v>122</v>
      </c>
    </row>
    <row r="98" spans="1:12" x14ac:dyDescent="0.25">
      <c r="A98" s="56">
        <v>12</v>
      </c>
      <c r="B98" s="56">
        <v>11231</v>
      </c>
      <c r="C98" s="59">
        <v>24</v>
      </c>
      <c r="D98" s="56">
        <v>11239</v>
      </c>
      <c r="E98" s="59">
        <v>24</v>
      </c>
      <c r="F98" s="56">
        <v>11244</v>
      </c>
      <c r="G98" s="62"/>
      <c r="H98" s="62"/>
      <c r="I98" s="40"/>
      <c r="J98" s="40"/>
      <c r="K98" s="41">
        <v>0</v>
      </c>
      <c r="L98">
        <v>122</v>
      </c>
    </row>
    <row r="99" spans="1:12" x14ac:dyDescent="0.25">
      <c r="A99" s="56">
        <v>12</v>
      </c>
      <c r="B99" s="56">
        <v>11343</v>
      </c>
      <c r="C99" s="59">
        <v>24</v>
      </c>
      <c r="D99" s="56">
        <v>11352</v>
      </c>
      <c r="E99" s="59">
        <v>24</v>
      </c>
      <c r="F99" s="56">
        <v>11359</v>
      </c>
      <c r="G99" s="62"/>
      <c r="H99" s="62"/>
      <c r="I99" s="40"/>
      <c r="J99" s="40"/>
      <c r="K99" s="41">
        <v>0</v>
      </c>
      <c r="L99">
        <v>122</v>
      </c>
    </row>
    <row r="100" spans="1:12" x14ac:dyDescent="0.25">
      <c r="A100" s="56">
        <v>12</v>
      </c>
      <c r="B100" s="56">
        <v>11456</v>
      </c>
      <c r="C100" s="59">
        <v>24</v>
      </c>
      <c r="D100" s="56">
        <v>11468</v>
      </c>
      <c r="E100" s="59">
        <v>24</v>
      </c>
      <c r="F100" s="56">
        <v>11474</v>
      </c>
      <c r="G100" s="62"/>
      <c r="H100" s="62"/>
      <c r="I100" s="40"/>
      <c r="J100" s="40"/>
      <c r="K100" s="41">
        <v>0</v>
      </c>
      <c r="L100">
        <v>122</v>
      </c>
    </row>
    <row r="101" spans="1:12" x14ac:dyDescent="0.25">
      <c r="A101" s="56">
        <v>12</v>
      </c>
      <c r="B101" s="56">
        <v>11575</v>
      </c>
      <c r="C101" s="59">
        <v>24</v>
      </c>
      <c r="D101" s="56">
        <v>11583</v>
      </c>
      <c r="E101" s="59">
        <v>24</v>
      </c>
      <c r="F101" s="56">
        <v>11590</v>
      </c>
      <c r="G101" s="62"/>
      <c r="H101" s="62"/>
      <c r="I101" s="40"/>
      <c r="J101" s="40"/>
      <c r="K101" s="41">
        <v>0</v>
      </c>
      <c r="L101">
        <v>122</v>
      </c>
    </row>
    <row r="102" spans="1:12" x14ac:dyDescent="0.25">
      <c r="A102" s="56">
        <v>12</v>
      </c>
      <c r="B102" s="56">
        <v>11690</v>
      </c>
      <c r="C102" s="59">
        <v>24</v>
      </c>
      <c r="D102" s="56">
        <v>11698</v>
      </c>
      <c r="E102" s="59">
        <v>24</v>
      </c>
      <c r="F102" s="56">
        <v>11703</v>
      </c>
      <c r="G102" s="62"/>
      <c r="H102" s="62"/>
      <c r="I102" s="40"/>
      <c r="J102" s="40"/>
      <c r="K102" s="41">
        <v>0</v>
      </c>
      <c r="L102">
        <v>122</v>
      </c>
    </row>
    <row r="103" spans="1:12" x14ac:dyDescent="0.25">
      <c r="A103" s="56">
        <v>12</v>
      </c>
      <c r="B103" s="56">
        <v>11803</v>
      </c>
      <c r="C103" s="59">
        <v>24</v>
      </c>
      <c r="D103" s="56">
        <v>11812</v>
      </c>
      <c r="E103" s="59">
        <v>24</v>
      </c>
      <c r="F103" s="56">
        <v>11817</v>
      </c>
      <c r="G103" s="62"/>
      <c r="H103" s="62"/>
      <c r="I103" s="40"/>
      <c r="J103" s="40"/>
      <c r="K103" s="41">
        <v>0</v>
      </c>
      <c r="L103">
        <v>122</v>
      </c>
    </row>
    <row r="104" spans="1:12" x14ac:dyDescent="0.25">
      <c r="A104" s="56">
        <v>12</v>
      </c>
      <c r="B104" s="56">
        <v>11917</v>
      </c>
      <c r="C104" s="59">
        <v>24</v>
      </c>
      <c r="D104" s="56">
        <v>11926</v>
      </c>
      <c r="E104" s="59">
        <v>24</v>
      </c>
      <c r="F104" s="56">
        <v>11931</v>
      </c>
      <c r="G104" s="62"/>
      <c r="H104" s="62"/>
      <c r="I104" s="40"/>
      <c r="J104" s="40"/>
      <c r="K104" s="41">
        <v>0</v>
      </c>
      <c r="L104">
        <v>122</v>
      </c>
    </row>
    <row r="105" spans="1:12" x14ac:dyDescent="0.25">
      <c r="A105" s="57">
        <v>12</v>
      </c>
      <c r="B105" s="57">
        <v>12030</v>
      </c>
      <c r="C105" s="60">
        <v>24</v>
      </c>
      <c r="D105" s="57">
        <v>12038</v>
      </c>
      <c r="E105" s="60">
        <v>24</v>
      </c>
      <c r="F105" s="57">
        <v>12043</v>
      </c>
      <c r="G105" s="63"/>
      <c r="H105" s="63"/>
      <c r="I105" s="39"/>
      <c r="J105" s="39"/>
      <c r="K105" s="49">
        <v>0</v>
      </c>
      <c r="L105">
        <v>122</v>
      </c>
    </row>
    <row r="106" spans="1:12" x14ac:dyDescent="0.25">
      <c r="A106" s="57">
        <v>12</v>
      </c>
      <c r="B106" s="57">
        <v>12142</v>
      </c>
      <c r="C106" s="60">
        <v>24</v>
      </c>
      <c r="D106" s="57">
        <v>12152</v>
      </c>
      <c r="E106" s="60">
        <v>24</v>
      </c>
      <c r="F106" s="57">
        <v>12157</v>
      </c>
      <c r="G106" s="63"/>
      <c r="H106" s="63"/>
      <c r="I106" s="39"/>
      <c r="J106" s="39"/>
      <c r="K106" s="49">
        <v>0</v>
      </c>
      <c r="L106">
        <v>122</v>
      </c>
    </row>
    <row r="107" spans="1:12" x14ac:dyDescent="0.25">
      <c r="A107" s="57">
        <v>12</v>
      </c>
      <c r="B107" s="57">
        <v>12254</v>
      </c>
      <c r="C107" s="60">
        <v>24</v>
      </c>
      <c r="D107" s="57">
        <v>12262</v>
      </c>
      <c r="E107" s="60">
        <v>24</v>
      </c>
      <c r="F107" s="57">
        <v>12267</v>
      </c>
      <c r="G107" s="63"/>
      <c r="H107" s="63"/>
      <c r="I107" s="39"/>
      <c r="J107" s="39"/>
      <c r="K107" s="49">
        <v>0</v>
      </c>
      <c r="L107">
        <v>122</v>
      </c>
    </row>
    <row r="108" spans="1:12" x14ac:dyDescent="0.25">
      <c r="A108" s="57">
        <v>12</v>
      </c>
      <c r="B108" s="57">
        <v>12368</v>
      </c>
      <c r="C108" s="60">
        <v>24</v>
      </c>
      <c r="D108" s="57">
        <v>12378</v>
      </c>
      <c r="E108" s="60">
        <v>24</v>
      </c>
      <c r="F108" s="57">
        <v>12390</v>
      </c>
      <c r="G108" s="63"/>
      <c r="H108" s="63"/>
      <c r="I108" s="39"/>
      <c r="J108" s="39"/>
      <c r="K108" s="49">
        <v>0</v>
      </c>
      <c r="L108">
        <v>122</v>
      </c>
    </row>
    <row r="109" spans="1:12" x14ac:dyDescent="0.25">
      <c r="A109" s="57">
        <v>12</v>
      </c>
      <c r="B109" s="57">
        <v>12487</v>
      </c>
      <c r="C109" s="60">
        <v>24</v>
      </c>
      <c r="D109" s="57">
        <v>12495</v>
      </c>
      <c r="E109" s="60">
        <v>24</v>
      </c>
      <c r="F109" s="57">
        <v>12501</v>
      </c>
      <c r="G109" s="63"/>
      <c r="H109" s="63"/>
      <c r="I109" s="39"/>
      <c r="J109" s="39"/>
      <c r="K109" s="49">
        <v>0</v>
      </c>
      <c r="L109">
        <v>122</v>
      </c>
    </row>
    <row r="110" spans="1:12" x14ac:dyDescent="0.25">
      <c r="A110" s="57">
        <v>12</v>
      </c>
      <c r="B110" s="57">
        <v>12601</v>
      </c>
      <c r="C110" s="60">
        <v>24</v>
      </c>
      <c r="D110" s="57">
        <v>12610</v>
      </c>
      <c r="E110" s="60">
        <v>24</v>
      </c>
      <c r="F110" s="57">
        <v>12615</v>
      </c>
      <c r="G110" s="63"/>
      <c r="H110" s="63"/>
      <c r="I110" s="39"/>
      <c r="J110" s="39"/>
      <c r="K110" s="49">
        <v>0</v>
      </c>
      <c r="L110">
        <v>122</v>
      </c>
    </row>
    <row r="111" spans="1:12" x14ac:dyDescent="0.25">
      <c r="A111" s="57">
        <v>12</v>
      </c>
      <c r="B111" s="57">
        <v>12715</v>
      </c>
      <c r="C111" s="60">
        <v>24</v>
      </c>
      <c r="D111" s="57">
        <v>12723</v>
      </c>
      <c r="E111" s="60">
        <v>24</v>
      </c>
      <c r="F111" s="57">
        <v>12729</v>
      </c>
      <c r="G111" s="63"/>
      <c r="H111" s="63"/>
      <c r="I111" s="39"/>
      <c r="J111" s="39"/>
      <c r="K111" s="49">
        <v>0</v>
      </c>
      <c r="L111">
        <v>122</v>
      </c>
    </row>
    <row r="112" spans="1:12" x14ac:dyDescent="0.25">
      <c r="A112" s="57">
        <v>12</v>
      </c>
      <c r="B112" s="57">
        <v>12827</v>
      </c>
      <c r="C112" s="60">
        <v>24</v>
      </c>
      <c r="D112" s="57">
        <v>12835</v>
      </c>
      <c r="E112" s="60">
        <v>24</v>
      </c>
      <c r="F112" s="57">
        <v>12841</v>
      </c>
      <c r="G112" s="63"/>
      <c r="H112" s="63"/>
      <c r="I112" s="39"/>
      <c r="J112" s="39"/>
      <c r="K112" s="49">
        <v>0</v>
      </c>
      <c r="L112">
        <v>122</v>
      </c>
    </row>
    <row r="113" spans="1:12" x14ac:dyDescent="0.25">
      <c r="A113" s="57">
        <v>12</v>
      </c>
      <c r="B113" s="57">
        <v>12940</v>
      </c>
      <c r="C113" s="60">
        <v>24</v>
      </c>
      <c r="D113" s="57">
        <v>12948</v>
      </c>
      <c r="E113" s="60">
        <v>24</v>
      </c>
      <c r="F113" s="57">
        <v>12958</v>
      </c>
      <c r="G113" s="63"/>
      <c r="H113" s="63"/>
      <c r="I113" s="39"/>
      <c r="J113" s="39"/>
      <c r="K113" s="49">
        <v>0</v>
      </c>
      <c r="L113">
        <v>122</v>
      </c>
    </row>
    <row r="114" spans="1:12" x14ac:dyDescent="0.25">
      <c r="A114" s="57">
        <v>12</v>
      </c>
      <c r="B114" s="57">
        <v>13056</v>
      </c>
      <c r="C114" s="60">
        <v>24</v>
      </c>
      <c r="D114" s="57">
        <v>13072</v>
      </c>
      <c r="E114" s="60">
        <v>24</v>
      </c>
      <c r="F114" s="57">
        <v>13077</v>
      </c>
      <c r="G114" s="63"/>
      <c r="H114" s="63"/>
      <c r="I114" s="39"/>
      <c r="J114" s="39"/>
      <c r="K114" s="49">
        <v>0</v>
      </c>
      <c r="L114">
        <v>122</v>
      </c>
    </row>
    <row r="115" spans="1:12" x14ac:dyDescent="0.25">
      <c r="A115" s="57">
        <v>12</v>
      </c>
      <c r="B115" s="57">
        <v>13175</v>
      </c>
      <c r="C115" s="60">
        <v>24</v>
      </c>
      <c r="D115" s="57">
        <v>13182</v>
      </c>
      <c r="E115" s="60">
        <v>24</v>
      </c>
      <c r="F115" s="57">
        <v>13190</v>
      </c>
      <c r="G115" s="63"/>
      <c r="H115" s="63"/>
      <c r="I115" s="39"/>
      <c r="J115" s="39"/>
      <c r="K115" s="49">
        <v>0</v>
      </c>
      <c r="L115">
        <v>122</v>
      </c>
    </row>
    <row r="116" spans="1:12" x14ac:dyDescent="0.25">
      <c r="A116" s="57">
        <v>12</v>
      </c>
      <c r="B116" s="57">
        <v>13290</v>
      </c>
      <c r="C116" s="60">
        <v>24</v>
      </c>
      <c r="D116" s="57">
        <v>13298</v>
      </c>
      <c r="E116" s="60">
        <v>24</v>
      </c>
      <c r="F116" s="57">
        <v>13307</v>
      </c>
      <c r="G116" s="63"/>
      <c r="H116" s="63"/>
      <c r="I116" s="39"/>
      <c r="J116" s="39"/>
      <c r="K116" s="49">
        <v>0</v>
      </c>
      <c r="L116">
        <v>122</v>
      </c>
    </row>
    <row r="117" spans="1:12" x14ac:dyDescent="0.25">
      <c r="A117" s="57">
        <v>12</v>
      </c>
      <c r="B117" s="57">
        <v>13407</v>
      </c>
      <c r="C117" s="60">
        <v>24</v>
      </c>
      <c r="D117" s="57">
        <v>13416</v>
      </c>
      <c r="E117" s="60">
        <v>24</v>
      </c>
      <c r="F117" s="57">
        <v>13422</v>
      </c>
      <c r="G117" s="63"/>
      <c r="H117" s="63"/>
      <c r="I117" s="39"/>
      <c r="J117" s="39"/>
      <c r="K117" s="49">
        <v>0</v>
      </c>
      <c r="L117">
        <v>122</v>
      </c>
    </row>
    <row r="118" spans="1:12" x14ac:dyDescent="0.25">
      <c r="A118" s="57">
        <v>12</v>
      </c>
      <c r="B118" s="57">
        <v>13528</v>
      </c>
      <c r="C118" s="60">
        <v>24</v>
      </c>
      <c r="D118" s="57">
        <v>13536</v>
      </c>
      <c r="E118" s="60">
        <v>24</v>
      </c>
      <c r="F118" s="57">
        <v>13542</v>
      </c>
      <c r="G118" s="63"/>
      <c r="H118" s="63"/>
      <c r="I118" s="39"/>
      <c r="J118" s="39"/>
      <c r="K118" s="49">
        <v>0</v>
      </c>
      <c r="L118">
        <v>122</v>
      </c>
    </row>
    <row r="119" spans="1:12" x14ac:dyDescent="0.25">
      <c r="A119" s="57">
        <v>12</v>
      </c>
      <c r="B119" s="57">
        <v>13640</v>
      </c>
      <c r="C119" s="60">
        <v>24</v>
      </c>
      <c r="D119" s="57">
        <v>13650</v>
      </c>
      <c r="E119" s="60">
        <v>24</v>
      </c>
      <c r="F119" s="57">
        <v>13655</v>
      </c>
      <c r="G119" s="63"/>
      <c r="H119" s="63"/>
      <c r="I119" s="39"/>
      <c r="J119" s="39"/>
      <c r="K119" s="49">
        <v>0</v>
      </c>
      <c r="L119">
        <v>122</v>
      </c>
    </row>
    <row r="120" spans="1:12" x14ac:dyDescent="0.25">
      <c r="A120" s="57">
        <v>12</v>
      </c>
      <c r="B120" s="57">
        <v>13755</v>
      </c>
      <c r="C120" s="60">
        <v>24</v>
      </c>
      <c r="D120" s="57">
        <v>13769</v>
      </c>
      <c r="E120" s="60">
        <v>24</v>
      </c>
      <c r="F120" s="57">
        <v>13774</v>
      </c>
      <c r="G120" s="63"/>
      <c r="H120" s="63"/>
      <c r="I120" s="39"/>
      <c r="J120" s="39"/>
      <c r="K120" s="49">
        <v>0</v>
      </c>
      <c r="L120">
        <v>122</v>
      </c>
    </row>
    <row r="121" spans="1:12" x14ac:dyDescent="0.25">
      <c r="A121" s="57">
        <v>12</v>
      </c>
      <c r="B121" s="57">
        <v>13873</v>
      </c>
      <c r="C121" s="60">
        <v>24</v>
      </c>
      <c r="D121" s="57">
        <v>13881</v>
      </c>
      <c r="E121" s="60">
        <v>24</v>
      </c>
      <c r="F121" s="57">
        <v>13887</v>
      </c>
      <c r="G121" s="63"/>
      <c r="H121" s="63"/>
      <c r="I121" s="39"/>
      <c r="J121" s="39"/>
      <c r="K121" s="49">
        <v>0</v>
      </c>
      <c r="L121">
        <v>122</v>
      </c>
    </row>
    <row r="122" spans="1:12" x14ac:dyDescent="0.25">
      <c r="A122" s="57">
        <v>12</v>
      </c>
      <c r="B122" s="57">
        <v>13987</v>
      </c>
      <c r="C122" s="60">
        <v>24</v>
      </c>
      <c r="D122" s="57">
        <v>13995</v>
      </c>
      <c r="E122" s="60">
        <v>24</v>
      </c>
      <c r="F122" s="57">
        <v>14001</v>
      </c>
      <c r="G122" s="63"/>
      <c r="H122" s="63"/>
      <c r="I122" s="39"/>
      <c r="J122" s="39"/>
      <c r="K122" s="49">
        <v>0</v>
      </c>
      <c r="L122">
        <v>122</v>
      </c>
    </row>
    <row r="123" spans="1:12" x14ac:dyDescent="0.25">
      <c r="A123" s="57">
        <v>12</v>
      </c>
      <c r="B123" s="57">
        <v>14098</v>
      </c>
      <c r="C123" s="60">
        <v>24</v>
      </c>
      <c r="D123" s="57">
        <v>14109</v>
      </c>
      <c r="E123" s="60">
        <v>24</v>
      </c>
      <c r="F123" s="57">
        <v>14117</v>
      </c>
      <c r="G123" s="63"/>
      <c r="H123" s="63"/>
      <c r="I123" s="39"/>
      <c r="J123" s="39"/>
      <c r="K123" s="49">
        <v>0</v>
      </c>
      <c r="L123">
        <v>122</v>
      </c>
    </row>
    <row r="124" spans="1:12" x14ac:dyDescent="0.25">
      <c r="A124" s="57">
        <v>12</v>
      </c>
      <c r="B124" s="57">
        <v>14215</v>
      </c>
      <c r="C124" s="60">
        <v>24</v>
      </c>
      <c r="D124" s="57">
        <v>14224</v>
      </c>
      <c r="E124" s="60">
        <v>24</v>
      </c>
      <c r="F124" s="57">
        <v>14229</v>
      </c>
      <c r="G124" s="63"/>
      <c r="H124" s="63"/>
      <c r="I124" s="39"/>
      <c r="J124" s="39"/>
      <c r="K124" s="49">
        <v>0</v>
      </c>
      <c r="L124">
        <v>122</v>
      </c>
    </row>
    <row r="125" spans="1:12" x14ac:dyDescent="0.25">
      <c r="A125" s="57">
        <v>12</v>
      </c>
      <c r="B125" s="57">
        <v>14327</v>
      </c>
      <c r="C125" s="60">
        <v>24</v>
      </c>
      <c r="D125" s="57">
        <v>14336</v>
      </c>
      <c r="E125" s="60">
        <v>24</v>
      </c>
      <c r="F125" s="57">
        <v>14340</v>
      </c>
      <c r="G125" s="63"/>
      <c r="H125" s="63"/>
      <c r="I125" s="39"/>
      <c r="J125" s="39"/>
      <c r="K125" s="49">
        <v>0</v>
      </c>
      <c r="L125">
        <v>122</v>
      </c>
    </row>
    <row r="126" spans="1:12" x14ac:dyDescent="0.25">
      <c r="A126" s="57">
        <v>12</v>
      </c>
      <c r="B126" s="57">
        <v>14438</v>
      </c>
      <c r="C126" s="60">
        <v>24</v>
      </c>
      <c r="D126" s="57">
        <v>14446</v>
      </c>
      <c r="E126" s="60">
        <v>24</v>
      </c>
      <c r="F126" s="57">
        <v>14452</v>
      </c>
      <c r="G126" s="63"/>
      <c r="H126" s="63"/>
      <c r="I126" s="39"/>
      <c r="J126" s="39"/>
      <c r="K126" s="49">
        <v>0</v>
      </c>
      <c r="L126">
        <v>122</v>
      </c>
    </row>
    <row r="127" spans="1:12" x14ac:dyDescent="0.25">
      <c r="A127" s="57">
        <v>12</v>
      </c>
      <c r="B127" s="57">
        <v>14560</v>
      </c>
      <c r="C127" s="60">
        <v>24</v>
      </c>
      <c r="D127" s="57">
        <v>14571</v>
      </c>
      <c r="E127" s="60">
        <v>24</v>
      </c>
      <c r="F127" s="57">
        <v>14580</v>
      </c>
      <c r="G127" s="63"/>
      <c r="H127" s="63"/>
      <c r="I127" s="39"/>
      <c r="J127" s="39"/>
      <c r="K127" s="49">
        <v>0</v>
      </c>
      <c r="L127">
        <v>122</v>
      </c>
    </row>
    <row r="128" spans="1:12" x14ac:dyDescent="0.25">
      <c r="A128" s="57">
        <v>12</v>
      </c>
      <c r="B128" s="57">
        <v>14678</v>
      </c>
      <c r="C128" s="60">
        <v>24</v>
      </c>
      <c r="D128" s="57">
        <v>14686</v>
      </c>
      <c r="E128" s="60">
        <v>24</v>
      </c>
      <c r="F128" s="57">
        <v>14694</v>
      </c>
      <c r="G128" s="63"/>
      <c r="H128" s="63"/>
      <c r="I128" s="39"/>
      <c r="J128" s="39"/>
      <c r="K128" s="49">
        <v>0</v>
      </c>
      <c r="L128">
        <v>122</v>
      </c>
    </row>
    <row r="129" spans="1:12" x14ac:dyDescent="0.25">
      <c r="A129" s="57">
        <v>12</v>
      </c>
      <c r="B129" s="57">
        <v>14791</v>
      </c>
      <c r="C129" s="60">
        <v>24</v>
      </c>
      <c r="D129" s="57">
        <v>14799</v>
      </c>
      <c r="E129" s="60">
        <v>24</v>
      </c>
      <c r="F129" s="57">
        <v>14815</v>
      </c>
      <c r="G129" s="63"/>
      <c r="H129" s="63"/>
      <c r="I129" s="39"/>
      <c r="J129" s="39"/>
      <c r="K129" s="49">
        <v>0</v>
      </c>
      <c r="L129">
        <v>122</v>
      </c>
    </row>
    <row r="130" spans="1:12" x14ac:dyDescent="0.25">
      <c r="A130" s="57">
        <v>12</v>
      </c>
      <c r="B130" s="57">
        <v>14912</v>
      </c>
      <c r="C130" s="60">
        <v>24</v>
      </c>
      <c r="D130" s="57">
        <v>14920</v>
      </c>
      <c r="E130" s="60">
        <v>24</v>
      </c>
      <c r="F130" s="57">
        <v>14932</v>
      </c>
      <c r="G130" s="63"/>
      <c r="H130" s="63"/>
      <c r="I130" s="39"/>
      <c r="J130" s="39"/>
      <c r="K130" s="49">
        <v>0</v>
      </c>
      <c r="L130">
        <v>122</v>
      </c>
    </row>
    <row r="131" spans="1:12" x14ac:dyDescent="0.25">
      <c r="A131" s="57">
        <v>21</v>
      </c>
      <c r="B131" s="57">
        <v>15040</v>
      </c>
      <c r="C131" s="60">
        <v>22</v>
      </c>
      <c r="D131" s="57">
        <v>15060</v>
      </c>
      <c r="E131" s="60">
        <v>24</v>
      </c>
      <c r="F131" s="57">
        <v>15076</v>
      </c>
      <c r="G131" s="63"/>
      <c r="H131" s="63"/>
      <c r="I131" s="39"/>
      <c r="J131" s="39"/>
      <c r="K131" s="49">
        <v>0</v>
      </c>
      <c r="L131">
        <v>222</v>
      </c>
    </row>
    <row r="132" spans="1:12" x14ac:dyDescent="0.25">
      <c r="A132" s="57">
        <v>12</v>
      </c>
      <c r="B132" s="57">
        <v>15176</v>
      </c>
      <c r="C132" s="60">
        <v>24</v>
      </c>
      <c r="D132" s="57">
        <v>15185</v>
      </c>
      <c r="E132" s="60">
        <v>24</v>
      </c>
      <c r="F132" s="57">
        <v>15194</v>
      </c>
      <c r="G132" s="63"/>
      <c r="H132" s="63"/>
      <c r="I132" s="39"/>
      <c r="J132" s="39"/>
      <c r="K132" s="49">
        <v>0</v>
      </c>
      <c r="L132">
        <v>122</v>
      </c>
    </row>
    <row r="133" spans="1:12" x14ac:dyDescent="0.25">
      <c r="A133" s="57">
        <v>12</v>
      </c>
      <c r="B133" s="57">
        <v>15291</v>
      </c>
      <c r="C133" s="60">
        <v>24</v>
      </c>
      <c r="D133" s="57">
        <v>15300</v>
      </c>
      <c r="E133" s="60">
        <v>24</v>
      </c>
      <c r="F133" s="57">
        <v>15306</v>
      </c>
      <c r="G133" s="63"/>
      <c r="H133" s="63"/>
      <c r="I133" s="39"/>
      <c r="J133" s="39"/>
      <c r="K133" s="49">
        <v>0</v>
      </c>
      <c r="L133">
        <v>122</v>
      </c>
    </row>
    <row r="134" spans="1:12" x14ac:dyDescent="0.25">
      <c r="A134" s="57">
        <v>12</v>
      </c>
      <c r="B134" s="57">
        <v>15403</v>
      </c>
      <c r="C134" s="60">
        <v>24</v>
      </c>
      <c r="D134" s="57">
        <v>15412</v>
      </c>
      <c r="E134" s="60">
        <v>24</v>
      </c>
      <c r="F134" s="57">
        <v>15416</v>
      </c>
      <c r="G134" s="63"/>
      <c r="H134" s="63"/>
      <c r="I134" s="39"/>
      <c r="J134" s="39"/>
      <c r="K134" s="49">
        <v>0</v>
      </c>
      <c r="L134">
        <v>122</v>
      </c>
    </row>
    <row r="135" spans="1:12" x14ac:dyDescent="0.25">
      <c r="A135" s="57">
        <v>12</v>
      </c>
      <c r="B135" s="57">
        <v>15516</v>
      </c>
      <c r="C135" s="60">
        <v>24</v>
      </c>
      <c r="D135" s="57">
        <v>15524</v>
      </c>
      <c r="E135" s="60">
        <v>24</v>
      </c>
      <c r="F135" s="57">
        <v>15529</v>
      </c>
      <c r="G135" s="63"/>
      <c r="H135" s="63"/>
      <c r="I135" s="39"/>
      <c r="J135" s="39"/>
      <c r="K135" s="49">
        <v>0</v>
      </c>
      <c r="L135">
        <v>122</v>
      </c>
    </row>
    <row r="136" spans="1:12" x14ac:dyDescent="0.25">
      <c r="A136" s="57">
        <v>12</v>
      </c>
      <c r="B136" s="57">
        <v>15626</v>
      </c>
      <c r="C136" s="60">
        <v>24</v>
      </c>
      <c r="D136" s="57">
        <v>15635</v>
      </c>
      <c r="E136" s="60">
        <v>24</v>
      </c>
      <c r="F136" s="57">
        <v>15651</v>
      </c>
      <c r="G136" s="63"/>
      <c r="H136" s="63"/>
      <c r="I136" s="39"/>
      <c r="J136" s="39"/>
      <c r="K136" s="49">
        <v>0</v>
      </c>
      <c r="L136">
        <v>122</v>
      </c>
    </row>
    <row r="137" spans="1:12" x14ac:dyDescent="0.25">
      <c r="A137" s="57">
        <v>12</v>
      </c>
      <c r="B137" s="57">
        <v>15750</v>
      </c>
      <c r="C137" s="60">
        <v>24</v>
      </c>
      <c r="D137" s="57">
        <v>15758</v>
      </c>
      <c r="E137" s="60">
        <v>24</v>
      </c>
      <c r="F137" s="57">
        <v>15763</v>
      </c>
      <c r="G137" s="63"/>
      <c r="H137" s="63"/>
      <c r="I137" s="39"/>
      <c r="J137" s="39"/>
      <c r="K137" s="49">
        <v>0</v>
      </c>
      <c r="L137">
        <v>122</v>
      </c>
    </row>
    <row r="138" spans="1:12" x14ac:dyDescent="0.25">
      <c r="A138" s="56">
        <v>21</v>
      </c>
      <c r="B138" s="56">
        <v>15872</v>
      </c>
      <c r="C138" s="59">
        <v>22</v>
      </c>
      <c r="D138" s="56">
        <v>15877</v>
      </c>
      <c r="E138" s="59">
        <v>24</v>
      </c>
      <c r="F138" s="56">
        <v>15885</v>
      </c>
      <c r="G138" s="62"/>
      <c r="H138" s="62"/>
      <c r="I138" s="40"/>
      <c r="J138" s="40"/>
      <c r="K138" s="41">
        <v>0</v>
      </c>
      <c r="L138">
        <v>222</v>
      </c>
    </row>
    <row r="139" spans="1:12" x14ac:dyDescent="0.25">
      <c r="A139" s="56">
        <v>12</v>
      </c>
      <c r="B139" s="56">
        <v>15982</v>
      </c>
      <c r="C139" s="59">
        <v>24</v>
      </c>
      <c r="D139" s="56">
        <v>15990</v>
      </c>
      <c r="E139" s="59">
        <v>24</v>
      </c>
      <c r="F139" s="56">
        <v>15996</v>
      </c>
      <c r="G139" s="62"/>
      <c r="H139" s="62"/>
      <c r="I139" s="40"/>
      <c r="J139" s="40"/>
      <c r="K139" s="41">
        <v>0</v>
      </c>
      <c r="L139">
        <v>122</v>
      </c>
    </row>
    <row r="140" spans="1:12" x14ac:dyDescent="0.25">
      <c r="A140" s="56">
        <v>12</v>
      </c>
      <c r="B140" s="56">
        <v>16097</v>
      </c>
      <c r="C140" s="59">
        <v>24</v>
      </c>
      <c r="D140" s="56">
        <v>16106</v>
      </c>
      <c r="E140" s="59">
        <v>24</v>
      </c>
      <c r="F140" s="56">
        <v>16114</v>
      </c>
      <c r="G140" s="62"/>
      <c r="H140" s="62"/>
      <c r="I140" s="40"/>
      <c r="J140" s="40"/>
      <c r="K140" s="41">
        <v>0</v>
      </c>
      <c r="L140">
        <v>122</v>
      </c>
    </row>
    <row r="141" spans="1:12" x14ac:dyDescent="0.25">
      <c r="A141" s="56">
        <v>12</v>
      </c>
      <c r="B141" s="56">
        <v>16212</v>
      </c>
      <c r="C141" s="59">
        <v>24</v>
      </c>
      <c r="D141" s="56">
        <v>16220</v>
      </c>
      <c r="E141" s="59">
        <v>24</v>
      </c>
      <c r="F141" s="56">
        <v>16225</v>
      </c>
      <c r="G141" s="62"/>
      <c r="H141" s="62"/>
      <c r="I141" s="40"/>
      <c r="J141" s="40"/>
      <c r="K141" s="41">
        <v>0</v>
      </c>
      <c r="L141">
        <v>122</v>
      </c>
    </row>
    <row r="142" spans="1:12" x14ac:dyDescent="0.25">
      <c r="A142" s="56">
        <v>12</v>
      </c>
      <c r="B142" s="56">
        <v>16322</v>
      </c>
      <c r="C142" s="59">
        <v>24</v>
      </c>
      <c r="D142" s="56">
        <v>16333</v>
      </c>
      <c r="E142" s="59">
        <v>24</v>
      </c>
      <c r="F142" s="56">
        <v>16338</v>
      </c>
      <c r="G142" s="62"/>
      <c r="H142" s="62"/>
      <c r="I142" s="40"/>
      <c r="J142" s="40"/>
      <c r="K142" s="41">
        <v>0</v>
      </c>
      <c r="L142">
        <v>122</v>
      </c>
    </row>
    <row r="143" spans="1:12" x14ac:dyDescent="0.25">
      <c r="A143" s="56">
        <v>12</v>
      </c>
      <c r="B143" s="56">
        <v>16438</v>
      </c>
      <c r="C143" s="59">
        <v>24</v>
      </c>
      <c r="D143" s="56">
        <v>16447</v>
      </c>
      <c r="E143" s="59">
        <v>24</v>
      </c>
      <c r="F143" s="56">
        <v>16453</v>
      </c>
      <c r="G143" s="62"/>
      <c r="H143" s="62"/>
      <c r="I143" s="40"/>
      <c r="J143" s="40"/>
      <c r="K143" s="41">
        <v>0</v>
      </c>
      <c r="L143">
        <v>122</v>
      </c>
    </row>
    <row r="144" spans="1:12" x14ac:dyDescent="0.25">
      <c r="A144" s="56">
        <v>12</v>
      </c>
      <c r="B144" s="56">
        <v>16550</v>
      </c>
      <c r="C144" s="59">
        <v>24</v>
      </c>
      <c r="D144" s="56">
        <v>16560</v>
      </c>
      <c r="E144" s="59">
        <v>24</v>
      </c>
      <c r="F144" s="56">
        <v>16565</v>
      </c>
      <c r="G144" s="62"/>
      <c r="H144" s="62"/>
      <c r="I144" s="40"/>
      <c r="J144" s="40"/>
      <c r="K144" s="41">
        <v>0</v>
      </c>
      <c r="L144">
        <v>122</v>
      </c>
    </row>
    <row r="145" spans="1:12" x14ac:dyDescent="0.25">
      <c r="A145" s="56">
        <v>12</v>
      </c>
      <c r="B145" s="56">
        <v>16662</v>
      </c>
      <c r="C145" s="59">
        <v>24</v>
      </c>
      <c r="D145" s="56">
        <v>16671</v>
      </c>
      <c r="E145" s="59">
        <v>24</v>
      </c>
      <c r="F145" s="56">
        <v>16676</v>
      </c>
      <c r="G145" s="62"/>
      <c r="H145" s="62"/>
      <c r="I145" s="40"/>
      <c r="J145" s="40"/>
      <c r="K145" s="41">
        <v>0</v>
      </c>
      <c r="L145">
        <v>122</v>
      </c>
    </row>
    <row r="146" spans="1:12" x14ac:dyDescent="0.25">
      <c r="A146" s="56">
        <v>21</v>
      </c>
      <c r="B146" s="56">
        <v>16959</v>
      </c>
      <c r="C146" s="59">
        <v>22</v>
      </c>
      <c r="D146" s="56">
        <v>16986</v>
      </c>
      <c r="E146" s="59">
        <v>24</v>
      </c>
      <c r="F146" s="56">
        <v>16994</v>
      </c>
      <c r="G146" s="62"/>
      <c r="H146" s="62"/>
      <c r="I146" s="40"/>
      <c r="J146" s="40"/>
      <c r="K146" s="41">
        <v>0</v>
      </c>
      <c r="L146">
        <v>222</v>
      </c>
    </row>
    <row r="147" spans="1:12" x14ac:dyDescent="0.25">
      <c r="A147" s="56">
        <v>21</v>
      </c>
      <c r="B147" s="56">
        <v>17098</v>
      </c>
      <c r="C147" s="59">
        <v>22</v>
      </c>
      <c r="D147" s="56">
        <v>17103</v>
      </c>
      <c r="E147" s="59">
        <v>24</v>
      </c>
      <c r="F147" s="56">
        <v>17111</v>
      </c>
      <c r="G147" s="62"/>
      <c r="H147" s="62"/>
      <c r="I147" s="40"/>
      <c r="J147" s="40"/>
      <c r="K147" s="41">
        <v>0</v>
      </c>
      <c r="L147">
        <v>222</v>
      </c>
    </row>
    <row r="148" spans="1:12" x14ac:dyDescent="0.25">
      <c r="A148" s="56">
        <v>21</v>
      </c>
      <c r="B148" s="56">
        <v>17210</v>
      </c>
      <c r="C148" s="59">
        <v>22</v>
      </c>
      <c r="D148" s="56">
        <v>17233</v>
      </c>
      <c r="E148" s="59">
        <v>24</v>
      </c>
      <c r="F148" s="56">
        <v>17241</v>
      </c>
      <c r="G148" s="62"/>
      <c r="H148" s="62"/>
      <c r="I148" s="40"/>
      <c r="J148" s="40"/>
      <c r="K148" s="41">
        <v>0</v>
      </c>
      <c r="L148">
        <v>222</v>
      </c>
    </row>
    <row r="149" spans="1:12" x14ac:dyDescent="0.25">
      <c r="A149" s="56">
        <v>12</v>
      </c>
      <c r="B149" s="56">
        <v>17338</v>
      </c>
      <c r="C149" s="59">
        <v>24</v>
      </c>
      <c r="D149" s="56">
        <v>17346</v>
      </c>
      <c r="E149" s="59">
        <v>24</v>
      </c>
      <c r="F149" s="56">
        <v>17352</v>
      </c>
      <c r="G149" s="62"/>
      <c r="H149" s="62"/>
      <c r="I149" s="40"/>
      <c r="J149" s="40"/>
      <c r="K149" s="41">
        <v>0</v>
      </c>
      <c r="L149">
        <v>122</v>
      </c>
    </row>
    <row r="150" spans="1:12" x14ac:dyDescent="0.25">
      <c r="A150" s="56">
        <v>12</v>
      </c>
      <c r="B150" s="56">
        <v>17471</v>
      </c>
      <c r="C150" s="59">
        <v>24</v>
      </c>
      <c r="D150" s="56">
        <v>17480</v>
      </c>
      <c r="E150" s="59">
        <v>24</v>
      </c>
      <c r="F150" s="56">
        <v>17484</v>
      </c>
      <c r="G150" s="62"/>
      <c r="H150" s="62"/>
      <c r="I150" s="40"/>
      <c r="J150" s="40"/>
      <c r="K150" s="41">
        <v>0</v>
      </c>
      <c r="L150">
        <v>122</v>
      </c>
    </row>
    <row r="151" spans="1:12" x14ac:dyDescent="0.25">
      <c r="A151" s="56">
        <v>12</v>
      </c>
      <c r="B151" s="56">
        <v>17582</v>
      </c>
      <c r="C151" s="59">
        <v>24</v>
      </c>
      <c r="D151" s="56">
        <v>17593</v>
      </c>
      <c r="E151" s="59">
        <v>24</v>
      </c>
      <c r="F151" s="56">
        <v>17598</v>
      </c>
      <c r="G151" s="62"/>
      <c r="H151" s="62"/>
      <c r="I151" s="40"/>
      <c r="J151" s="40"/>
      <c r="K151" s="41">
        <v>0</v>
      </c>
      <c r="L151">
        <v>122</v>
      </c>
    </row>
    <row r="152" spans="1:12" x14ac:dyDescent="0.25">
      <c r="A152" s="56">
        <v>12</v>
      </c>
      <c r="B152" s="56">
        <v>17704</v>
      </c>
      <c r="C152" s="59">
        <v>24</v>
      </c>
      <c r="D152" s="56">
        <v>17714</v>
      </c>
      <c r="E152" s="59">
        <v>24</v>
      </c>
      <c r="F152" s="56">
        <v>17719</v>
      </c>
      <c r="G152" s="62"/>
      <c r="H152" s="62"/>
      <c r="I152" s="40"/>
      <c r="J152" s="40"/>
      <c r="K152" s="41">
        <v>0</v>
      </c>
      <c r="L152">
        <v>122</v>
      </c>
    </row>
    <row r="153" spans="1:12" x14ac:dyDescent="0.25">
      <c r="A153" s="56">
        <v>12</v>
      </c>
      <c r="B153" s="56">
        <v>17820</v>
      </c>
      <c r="C153" s="59">
        <v>24</v>
      </c>
      <c r="D153" s="56">
        <v>17828</v>
      </c>
      <c r="E153" s="59">
        <v>24</v>
      </c>
      <c r="F153" s="56">
        <v>17834</v>
      </c>
      <c r="G153" s="62"/>
      <c r="H153" s="62"/>
      <c r="I153" s="40"/>
      <c r="J153" s="40"/>
      <c r="K153" s="41">
        <v>0</v>
      </c>
      <c r="L153">
        <v>122</v>
      </c>
    </row>
    <row r="154" spans="1:12" x14ac:dyDescent="0.25">
      <c r="A154" s="56">
        <v>12</v>
      </c>
      <c r="B154" s="56">
        <v>17933</v>
      </c>
      <c r="C154" s="59">
        <v>24</v>
      </c>
      <c r="D154" s="56">
        <v>17942</v>
      </c>
      <c r="E154" s="59">
        <v>24</v>
      </c>
      <c r="F154" s="56">
        <v>17947</v>
      </c>
      <c r="G154" s="62"/>
      <c r="H154" s="62"/>
      <c r="I154" s="40"/>
      <c r="J154" s="40"/>
      <c r="K154" s="41">
        <v>0</v>
      </c>
      <c r="L154">
        <v>122</v>
      </c>
    </row>
    <row r="155" spans="1:12" x14ac:dyDescent="0.25">
      <c r="A155" s="56">
        <v>12</v>
      </c>
      <c r="B155" s="56">
        <v>18050</v>
      </c>
      <c r="C155" s="59">
        <v>24</v>
      </c>
      <c r="D155" s="56">
        <v>18059</v>
      </c>
      <c r="E155" s="59">
        <v>24</v>
      </c>
      <c r="F155" s="56">
        <v>18064</v>
      </c>
      <c r="G155" s="62"/>
      <c r="H155" s="62"/>
      <c r="I155" s="40"/>
      <c r="J155" s="40"/>
      <c r="K155" s="41">
        <v>0</v>
      </c>
      <c r="L155">
        <v>122</v>
      </c>
    </row>
    <row r="156" spans="1:12" x14ac:dyDescent="0.25">
      <c r="A156" s="56">
        <v>12</v>
      </c>
      <c r="B156" s="56">
        <v>18163</v>
      </c>
      <c r="C156" s="59">
        <v>24</v>
      </c>
      <c r="D156" s="56">
        <v>18172</v>
      </c>
      <c r="E156" s="59">
        <v>24</v>
      </c>
      <c r="F156" s="56">
        <v>18176</v>
      </c>
      <c r="G156" s="62"/>
      <c r="H156" s="62"/>
      <c r="I156" s="40"/>
      <c r="J156" s="40"/>
      <c r="K156" s="41">
        <v>0</v>
      </c>
      <c r="L156">
        <v>122</v>
      </c>
    </row>
    <row r="157" spans="1:12" x14ac:dyDescent="0.25">
      <c r="A157" s="56">
        <v>12</v>
      </c>
      <c r="B157" s="56">
        <v>18285</v>
      </c>
      <c r="C157" s="59">
        <v>24</v>
      </c>
      <c r="D157" s="56">
        <v>18294</v>
      </c>
      <c r="E157" s="59">
        <v>24</v>
      </c>
      <c r="F157" s="56">
        <v>18301</v>
      </c>
      <c r="G157" s="62"/>
      <c r="H157" s="62"/>
      <c r="I157" s="40"/>
      <c r="J157" s="40"/>
      <c r="K157" s="41">
        <v>0</v>
      </c>
      <c r="L157">
        <v>122</v>
      </c>
    </row>
    <row r="158" spans="1:12" x14ac:dyDescent="0.25">
      <c r="A158" s="56">
        <v>12</v>
      </c>
      <c r="B158" s="56">
        <v>18398</v>
      </c>
      <c r="C158" s="59">
        <v>24</v>
      </c>
      <c r="D158" s="56">
        <v>18408</v>
      </c>
      <c r="E158" s="59">
        <v>24</v>
      </c>
      <c r="F158" s="56">
        <v>18414</v>
      </c>
      <c r="G158" s="62"/>
      <c r="H158" s="62"/>
      <c r="I158" s="40"/>
      <c r="J158" s="40"/>
      <c r="K158" s="41">
        <v>0</v>
      </c>
      <c r="L158">
        <v>122</v>
      </c>
    </row>
    <row r="159" spans="1:12" x14ac:dyDescent="0.25">
      <c r="A159" s="56">
        <v>12</v>
      </c>
      <c r="B159" s="56">
        <v>18516</v>
      </c>
      <c r="C159" s="59">
        <v>24</v>
      </c>
      <c r="D159" s="56">
        <v>18526</v>
      </c>
      <c r="E159" s="59">
        <v>24</v>
      </c>
      <c r="F159" s="56">
        <v>18531</v>
      </c>
      <c r="G159" s="62"/>
      <c r="H159" s="62"/>
      <c r="I159" s="40"/>
      <c r="J159" s="40"/>
      <c r="K159" s="41">
        <v>0</v>
      </c>
      <c r="L159">
        <v>122</v>
      </c>
    </row>
    <row r="160" spans="1:12" x14ac:dyDescent="0.25">
      <c r="A160" s="56">
        <v>12</v>
      </c>
      <c r="B160" s="56">
        <v>18629</v>
      </c>
      <c r="C160" s="59">
        <v>24</v>
      </c>
      <c r="D160" s="56">
        <v>18638</v>
      </c>
      <c r="E160" s="59">
        <v>24</v>
      </c>
      <c r="F160" s="56">
        <v>18643</v>
      </c>
      <c r="G160" s="62"/>
      <c r="H160" s="62"/>
      <c r="I160" s="40"/>
      <c r="J160" s="40"/>
      <c r="K160" s="41">
        <v>0</v>
      </c>
      <c r="L160">
        <v>122</v>
      </c>
    </row>
    <row r="161" spans="1:12" x14ac:dyDescent="0.25">
      <c r="A161" s="56">
        <v>12</v>
      </c>
      <c r="B161" s="56">
        <v>18741</v>
      </c>
      <c r="C161" s="59">
        <v>24</v>
      </c>
      <c r="D161" s="56">
        <v>18749</v>
      </c>
      <c r="E161" s="59">
        <v>24</v>
      </c>
      <c r="F161" s="56">
        <v>18757</v>
      </c>
      <c r="G161" s="62"/>
      <c r="H161" s="62"/>
      <c r="I161" s="40"/>
      <c r="J161" s="40"/>
      <c r="K161" s="41">
        <v>0</v>
      </c>
      <c r="L161">
        <v>122</v>
      </c>
    </row>
    <row r="162" spans="1:12" x14ac:dyDescent="0.25">
      <c r="A162" s="56">
        <v>12</v>
      </c>
      <c r="B162" s="56">
        <v>18860</v>
      </c>
      <c r="C162" s="59">
        <v>24</v>
      </c>
      <c r="D162" s="56">
        <v>18868</v>
      </c>
      <c r="E162" s="59">
        <v>24</v>
      </c>
      <c r="F162" s="56">
        <v>18879</v>
      </c>
      <c r="G162" s="62"/>
      <c r="H162" s="62"/>
      <c r="I162" s="40"/>
      <c r="J162" s="40"/>
      <c r="K162" s="41">
        <v>0</v>
      </c>
      <c r="L162">
        <v>122</v>
      </c>
    </row>
    <row r="163" spans="1:12" x14ac:dyDescent="0.25">
      <c r="A163" s="56">
        <v>12</v>
      </c>
      <c r="B163" s="56">
        <v>18978</v>
      </c>
      <c r="C163" s="59">
        <v>24</v>
      </c>
      <c r="D163" s="56">
        <v>18987</v>
      </c>
      <c r="E163" s="59">
        <v>24</v>
      </c>
      <c r="F163" s="56">
        <v>18996</v>
      </c>
      <c r="G163" s="62"/>
      <c r="H163" s="62"/>
      <c r="I163" s="40"/>
      <c r="J163" s="40"/>
      <c r="K163" s="41">
        <v>0</v>
      </c>
      <c r="L163">
        <v>122</v>
      </c>
    </row>
    <row r="164" spans="1:12" x14ac:dyDescent="0.25">
      <c r="A164" s="56">
        <v>21</v>
      </c>
      <c r="B164" s="56">
        <v>19106</v>
      </c>
      <c r="C164" s="59">
        <v>22</v>
      </c>
      <c r="D164" s="56">
        <v>19112</v>
      </c>
      <c r="E164" s="59">
        <v>24</v>
      </c>
      <c r="F164" s="56">
        <v>19120</v>
      </c>
      <c r="G164" s="62"/>
      <c r="H164" s="62"/>
      <c r="I164" s="40"/>
      <c r="J164" s="40"/>
      <c r="K164" s="41">
        <v>0</v>
      </c>
      <c r="L164">
        <v>222</v>
      </c>
    </row>
    <row r="165" spans="1:12" x14ac:dyDescent="0.25">
      <c r="A165" s="56">
        <v>12</v>
      </c>
      <c r="B165" s="56">
        <v>19220</v>
      </c>
      <c r="C165" s="59">
        <v>24</v>
      </c>
      <c r="D165" s="56">
        <v>19229</v>
      </c>
      <c r="E165" s="59">
        <v>24</v>
      </c>
      <c r="F165" s="56">
        <v>19235</v>
      </c>
      <c r="G165" s="62"/>
      <c r="H165" s="62"/>
      <c r="I165" s="40"/>
      <c r="J165" s="40"/>
      <c r="K165" s="41">
        <v>0</v>
      </c>
      <c r="L165">
        <v>122</v>
      </c>
    </row>
    <row r="166" spans="1:12" x14ac:dyDescent="0.25">
      <c r="A166" s="56">
        <v>12</v>
      </c>
      <c r="B166" s="56">
        <v>19338</v>
      </c>
      <c r="C166" s="59">
        <v>24</v>
      </c>
      <c r="D166" s="56">
        <v>19347</v>
      </c>
      <c r="E166" s="59">
        <v>24</v>
      </c>
      <c r="F166" s="56">
        <v>19352</v>
      </c>
      <c r="G166" s="62"/>
      <c r="H166" s="62"/>
      <c r="I166" s="40"/>
      <c r="J166" s="40"/>
      <c r="K166" s="41">
        <v>0</v>
      </c>
      <c r="L166">
        <v>122</v>
      </c>
    </row>
    <row r="167" spans="1:12" x14ac:dyDescent="0.25">
      <c r="A167" s="56">
        <v>12</v>
      </c>
      <c r="B167" s="56">
        <v>19451</v>
      </c>
      <c r="C167" s="59">
        <v>24</v>
      </c>
      <c r="D167" s="56">
        <v>19460</v>
      </c>
      <c r="E167" s="59">
        <v>24</v>
      </c>
      <c r="F167" s="56">
        <v>19465</v>
      </c>
      <c r="G167" s="62"/>
      <c r="H167" s="62"/>
      <c r="I167" s="40"/>
      <c r="J167" s="40"/>
      <c r="K167" s="41">
        <v>0</v>
      </c>
      <c r="L167">
        <v>122</v>
      </c>
    </row>
    <row r="168" spans="1:12" x14ac:dyDescent="0.25">
      <c r="A168" s="56">
        <v>12</v>
      </c>
      <c r="B168" s="56">
        <v>19565</v>
      </c>
      <c r="C168" s="59">
        <v>24</v>
      </c>
      <c r="D168" s="56">
        <v>19574</v>
      </c>
      <c r="E168" s="59">
        <v>24</v>
      </c>
      <c r="F168" s="56">
        <v>19579</v>
      </c>
      <c r="G168" s="62"/>
      <c r="H168" s="62"/>
      <c r="I168" s="40"/>
      <c r="J168" s="40"/>
      <c r="K168" s="41">
        <v>0</v>
      </c>
      <c r="L168">
        <v>122</v>
      </c>
    </row>
    <row r="169" spans="1:12" x14ac:dyDescent="0.25">
      <c r="A169" s="56">
        <v>12</v>
      </c>
      <c r="B169" s="56">
        <v>19724</v>
      </c>
      <c r="C169" s="59">
        <v>24</v>
      </c>
      <c r="D169" s="56">
        <v>19732</v>
      </c>
      <c r="E169" s="59">
        <v>24</v>
      </c>
      <c r="F169" s="56">
        <v>19741</v>
      </c>
      <c r="G169" s="62"/>
      <c r="H169" s="62"/>
      <c r="I169" s="40"/>
      <c r="J169" s="40"/>
      <c r="K169" s="41">
        <v>0</v>
      </c>
      <c r="L169">
        <v>122</v>
      </c>
    </row>
    <row r="170" spans="1:12" x14ac:dyDescent="0.25">
      <c r="A170" s="56">
        <v>12</v>
      </c>
      <c r="B170" s="56">
        <v>19840</v>
      </c>
      <c r="C170" s="59">
        <v>24</v>
      </c>
      <c r="D170" s="56">
        <v>19848</v>
      </c>
      <c r="E170" s="59">
        <v>24</v>
      </c>
      <c r="F170" s="56">
        <v>19853</v>
      </c>
      <c r="G170" s="62"/>
      <c r="H170" s="62"/>
      <c r="I170" s="40"/>
      <c r="J170" s="40"/>
      <c r="K170" s="41">
        <v>0</v>
      </c>
      <c r="L170">
        <v>122</v>
      </c>
    </row>
    <row r="171" spans="1:12" x14ac:dyDescent="0.25">
      <c r="A171" s="57">
        <v>12</v>
      </c>
      <c r="B171" s="57">
        <v>19953</v>
      </c>
      <c r="C171" s="60">
        <v>24</v>
      </c>
      <c r="D171" s="57">
        <v>19961</v>
      </c>
      <c r="E171" s="60">
        <v>24</v>
      </c>
      <c r="F171" s="57">
        <v>19969</v>
      </c>
      <c r="G171" s="63"/>
      <c r="H171" s="63"/>
      <c r="I171" s="39"/>
      <c r="J171" s="39"/>
      <c r="K171" s="49">
        <v>0</v>
      </c>
      <c r="L171">
        <v>122</v>
      </c>
    </row>
    <row r="172" spans="1:12" x14ac:dyDescent="0.25">
      <c r="A172" s="57">
        <v>12</v>
      </c>
      <c r="B172" s="57">
        <v>20077</v>
      </c>
      <c r="C172" s="60">
        <v>24</v>
      </c>
      <c r="D172" s="57">
        <v>20084</v>
      </c>
      <c r="E172" s="60">
        <v>24</v>
      </c>
      <c r="F172" s="57">
        <v>20089</v>
      </c>
      <c r="G172" s="63"/>
      <c r="H172" s="63"/>
      <c r="I172" s="39"/>
      <c r="J172" s="39"/>
      <c r="K172" s="49">
        <v>0</v>
      </c>
      <c r="L172">
        <v>122</v>
      </c>
    </row>
    <row r="173" spans="1:12" x14ac:dyDescent="0.25">
      <c r="A173" s="57">
        <v>12</v>
      </c>
      <c r="B173" s="57">
        <v>20204</v>
      </c>
      <c r="C173" s="60">
        <v>24</v>
      </c>
      <c r="D173" s="57">
        <v>20213</v>
      </c>
      <c r="E173" s="60">
        <v>24</v>
      </c>
      <c r="F173" s="57">
        <v>20217</v>
      </c>
      <c r="G173" s="63"/>
      <c r="H173" s="63"/>
      <c r="I173" s="39"/>
      <c r="J173" s="39"/>
      <c r="K173" s="49">
        <v>0</v>
      </c>
      <c r="L173">
        <v>122</v>
      </c>
    </row>
    <row r="174" spans="1:12" x14ac:dyDescent="0.25">
      <c r="A174" s="57">
        <v>12</v>
      </c>
      <c r="B174" s="57">
        <v>20318</v>
      </c>
      <c r="C174" s="60">
        <v>24</v>
      </c>
      <c r="D174" s="57">
        <v>20327</v>
      </c>
      <c r="E174" s="60">
        <v>24</v>
      </c>
      <c r="F174" s="57">
        <v>20332</v>
      </c>
      <c r="G174" s="63"/>
      <c r="H174" s="63"/>
      <c r="I174" s="39"/>
      <c r="J174" s="39"/>
      <c r="K174" s="49">
        <v>0</v>
      </c>
      <c r="L174">
        <v>122</v>
      </c>
    </row>
    <row r="175" spans="1:12" x14ac:dyDescent="0.25">
      <c r="A175" s="57">
        <v>12</v>
      </c>
      <c r="B175" s="57">
        <v>20430</v>
      </c>
      <c r="C175" s="60">
        <v>24</v>
      </c>
      <c r="D175" s="57">
        <v>20439</v>
      </c>
      <c r="E175" s="60">
        <v>24</v>
      </c>
      <c r="F175" s="57">
        <v>20444</v>
      </c>
      <c r="G175" s="63"/>
      <c r="H175" s="63"/>
      <c r="I175" s="39"/>
      <c r="J175" s="39"/>
      <c r="K175" s="49">
        <v>0</v>
      </c>
      <c r="L175">
        <v>122</v>
      </c>
    </row>
    <row r="176" spans="1:12" x14ac:dyDescent="0.25">
      <c r="A176" s="57">
        <v>21</v>
      </c>
      <c r="B176" s="57">
        <v>20549</v>
      </c>
      <c r="C176" s="60">
        <v>22</v>
      </c>
      <c r="D176" s="57">
        <v>20555</v>
      </c>
      <c r="E176" s="60">
        <v>24</v>
      </c>
      <c r="F176" s="57">
        <v>20563</v>
      </c>
      <c r="G176" s="63"/>
      <c r="H176" s="63"/>
      <c r="I176" s="39"/>
      <c r="J176" s="39"/>
      <c r="K176" s="49">
        <v>0</v>
      </c>
      <c r="L176">
        <v>222</v>
      </c>
    </row>
    <row r="177" spans="1:12" x14ac:dyDescent="0.25">
      <c r="A177" s="57">
        <v>12</v>
      </c>
      <c r="B177" s="57">
        <v>20661</v>
      </c>
      <c r="C177" s="60">
        <v>24</v>
      </c>
      <c r="D177" s="57">
        <v>20670</v>
      </c>
      <c r="E177" s="60">
        <v>24</v>
      </c>
      <c r="F177" s="57">
        <v>20675</v>
      </c>
      <c r="G177" s="63"/>
      <c r="H177" s="63"/>
      <c r="I177" s="39"/>
      <c r="J177" s="39"/>
      <c r="K177" s="49">
        <v>0</v>
      </c>
      <c r="L177">
        <v>122</v>
      </c>
    </row>
    <row r="178" spans="1:12" x14ac:dyDescent="0.25">
      <c r="A178" s="57">
        <v>12</v>
      </c>
      <c r="B178" s="57">
        <v>20775</v>
      </c>
      <c r="C178" s="60">
        <v>24</v>
      </c>
      <c r="D178" s="57">
        <v>20784</v>
      </c>
      <c r="E178" s="60">
        <v>24</v>
      </c>
      <c r="F178" s="57">
        <v>20789</v>
      </c>
      <c r="G178" s="63"/>
      <c r="H178" s="63"/>
      <c r="I178" s="39"/>
      <c r="J178" s="39"/>
      <c r="K178" s="49">
        <v>0</v>
      </c>
      <c r="L178">
        <v>122</v>
      </c>
    </row>
    <row r="179" spans="1:12" x14ac:dyDescent="0.25">
      <c r="A179" s="57">
        <v>12</v>
      </c>
      <c r="B179" s="57">
        <v>20886</v>
      </c>
      <c r="C179" s="60">
        <v>24</v>
      </c>
      <c r="D179" s="57">
        <v>20896</v>
      </c>
      <c r="E179" s="60">
        <v>24</v>
      </c>
      <c r="F179" s="57">
        <v>20901</v>
      </c>
      <c r="G179" s="63"/>
      <c r="H179" s="63"/>
      <c r="I179" s="39"/>
      <c r="J179" s="39"/>
      <c r="K179" s="49">
        <v>0</v>
      </c>
      <c r="L179">
        <v>122</v>
      </c>
    </row>
    <row r="180" spans="1:12" x14ac:dyDescent="0.25">
      <c r="A180" s="57">
        <v>12</v>
      </c>
      <c r="B180" s="57">
        <v>20999</v>
      </c>
      <c r="C180" s="60">
        <v>24</v>
      </c>
      <c r="D180" s="57">
        <v>21008</v>
      </c>
      <c r="E180" s="60">
        <v>24</v>
      </c>
      <c r="F180" s="57">
        <v>21012</v>
      </c>
      <c r="G180" s="63"/>
      <c r="H180" s="63"/>
      <c r="I180" s="39"/>
      <c r="J180" s="39"/>
      <c r="K180" s="49">
        <v>0</v>
      </c>
      <c r="L180">
        <v>122</v>
      </c>
    </row>
    <row r="181" spans="1:12" x14ac:dyDescent="0.25">
      <c r="A181" s="57">
        <v>12</v>
      </c>
      <c r="B181" s="57">
        <v>21109</v>
      </c>
      <c r="C181" s="60">
        <v>24</v>
      </c>
      <c r="D181" s="57">
        <v>21118</v>
      </c>
      <c r="E181" s="60">
        <v>24</v>
      </c>
      <c r="F181" s="57">
        <v>21123</v>
      </c>
      <c r="G181" s="63"/>
      <c r="H181" s="63"/>
      <c r="I181" s="39"/>
      <c r="J181" s="39"/>
      <c r="K181" s="49">
        <v>0</v>
      </c>
      <c r="L181">
        <v>122</v>
      </c>
    </row>
    <row r="182" spans="1:12" x14ac:dyDescent="0.25">
      <c r="A182" s="57">
        <v>12</v>
      </c>
      <c r="B182" s="57">
        <v>21220</v>
      </c>
      <c r="C182" s="60">
        <v>24</v>
      </c>
      <c r="D182" s="57">
        <v>21229</v>
      </c>
      <c r="E182" s="60">
        <v>24</v>
      </c>
      <c r="F182" s="57">
        <v>21234</v>
      </c>
      <c r="G182" s="63"/>
      <c r="H182" s="63"/>
      <c r="I182" s="39"/>
      <c r="J182" s="39"/>
      <c r="K182" s="49">
        <v>0</v>
      </c>
      <c r="L182">
        <v>122</v>
      </c>
    </row>
    <row r="183" spans="1:12" x14ac:dyDescent="0.25">
      <c r="A183" s="57">
        <v>12</v>
      </c>
      <c r="B183" s="57">
        <v>21333</v>
      </c>
      <c r="C183" s="60">
        <v>24</v>
      </c>
      <c r="D183" s="57">
        <v>21342</v>
      </c>
      <c r="E183" s="60">
        <v>24</v>
      </c>
      <c r="F183" s="57">
        <v>21347</v>
      </c>
      <c r="G183" s="63"/>
      <c r="H183" s="63"/>
      <c r="I183" s="39"/>
      <c r="J183" s="39"/>
      <c r="K183" s="49">
        <v>0</v>
      </c>
      <c r="L183">
        <v>122</v>
      </c>
    </row>
    <row r="184" spans="1:12" x14ac:dyDescent="0.25">
      <c r="A184" s="57">
        <v>12</v>
      </c>
      <c r="B184" s="57">
        <v>21464</v>
      </c>
      <c r="C184" s="60">
        <v>24</v>
      </c>
      <c r="D184" s="57">
        <v>21472</v>
      </c>
      <c r="E184" s="60">
        <v>24</v>
      </c>
      <c r="F184" s="57">
        <v>21481</v>
      </c>
      <c r="G184" s="63"/>
      <c r="H184" s="63"/>
      <c r="I184" s="39"/>
      <c r="J184" s="39"/>
      <c r="K184" s="49">
        <v>0</v>
      </c>
      <c r="L184">
        <v>122</v>
      </c>
    </row>
    <row r="185" spans="1:12" x14ac:dyDescent="0.25">
      <c r="A185" s="57">
        <v>21</v>
      </c>
      <c r="B185" s="57">
        <v>21589</v>
      </c>
      <c r="C185" s="60">
        <v>22</v>
      </c>
      <c r="D185" s="57">
        <v>21603</v>
      </c>
      <c r="E185" s="60">
        <v>24</v>
      </c>
      <c r="F185" s="57">
        <v>21612</v>
      </c>
      <c r="G185" s="63"/>
      <c r="H185" s="63"/>
      <c r="I185" s="39"/>
      <c r="J185" s="39"/>
      <c r="K185" s="49">
        <v>0</v>
      </c>
      <c r="L185">
        <v>222</v>
      </c>
    </row>
    <row r="186" spans="1:12" x14ac:dyDescent="0.25">
      <c r="A186" s="57">
        <v>12</v>
      </c>
      <c r="B186" s="57">
        <v>21721</v>
      </c>
      <c r="C186" s="60">
        <v>24</v>
      </c>
      <c r="D186" s="57">
        <v>21730</v>
      </c>
      <c r="E186" s="60">
        <v>24</v>
      </c>
      <c r="F186" s="57">
        <v>21735</v>
      </c>
      <c r="G186" s="63"/>
      <c r="H186" s="63"/>
      <c r="I186" s="39"/>
      <c r="J186" s="39"/>
      <c r="K186" s="49">
        <v>0</v>
      </c>
      <c r="L186">
        <v>122</v>
      </c>
    </row>
    <row r="187" spans="1:12" x14ac:dyDescent="0.25">
      <c r="A187" s="57">
        <v>12</v>
      </c>
      <c r="B187" s="57">
        <v>21833</v>
      </c>
      <c r="C187" s="60">
        <v>24</v>
      </c>
      <c r="D187" s="57">
        <v>21841</v>
      </c>
      <c r="E187" s="60">
        <v>24</v>
      </c>
      <c r="F187" s="57">
        <v>21846</v>
      </c>
      <c r="G187" s="63"/>
      <c r="H187" s="63"/>
      <c r="I187" s="39"/>
      <c r="J187" s="39"/>
      <c r="K187" s="49">
        <v>0</v>
      </c>
      <c r="L187">
        <v>122</v>
      </c>
    </row>
    <row r="188" spans="1:12" x14ac:dyDescent="0.25">
      <c r="A188" s="57">
        <v>21</v>
      </c>
      <c r="B188" s="57">
        <v>21960</v>
      </c>
      <c r="C188" s="60">
        <v>22</v>
      </c>
      <c r="D188" s="57">
        <v>21968</v>
      </c>
      <c r="E188" s="60">
        <v>24</v>
      </c>
      <c r="F188" s="57">
        <v>21984</v>
      </c>
      <c r="G188" s="63"/>
      <c r="H188" s="63"/>
      <c r="I188" s="39"/>
      <c r="J188" s="39"/>
      <c r="K188" s="49">
        <v>0</v>
      </c>
      <c r="L188">
        <v>222</v>
      </c>
    </row>
    <row r="189" spans="1:12" x14ac:dyDescent="0.25">
      <c r="A189" s="57">
        <v>12</v>
      </c>
      <c r="B189" s="57">
        <v>22084</v>
      </c>
      <c r="C189" s="60">
        <v>24</v>
      </c>
      <c r="D189" s="57">
        <v>22094</v>
      </c>
      <c r="E189" s="60">
        <v>24</v>
      </c>
      <c r="F189" s="57">
        <v>22116</v>
      </c>
      <c r="G189" s="63"/>
      <c r="H189" s="63"/>
      <c r="I189" s="39"/>
      <c r="J189" s="39"/>
      <c r="K189" s="49">
        <v>0</v>
      </c>
      <c r="L189">
        <v>122</v>
      </c>
    </row>
    <row r="190" spans="1:12" x14ac:dyDescent="0.25">
      <c r="A190" s="57">
        <v>12</v>
      </c>
      <c r="B190" s="57">
        <v>22214</v>
      </c>
      <c r="C190" s="60">
        <v>24</v>
      </c>
      <c r="D190" s="57">
        <v>22224</v>
      </c>
      <c r="E190" s="60">
        <v>24</v>
      </c>
      <c r="F190" s="57">
        <v>22229</v>
      </c>
      <c r="G190" s="63"/>
      <c r="H190" s="63"/>
      <c r="I190" s="39"/>
      <c r="J190" s="39"/>
      <c r="K190" s="49">
        <v>0</v>
      </c>
      <c r="L190">
        <v>122</v>
      </c>
    </row>
    <row r="191" spans="1:12" x14ac:dyDescent="0.25">
      <c r="A191" s="57">
        <v>12</v>
      </c>
      <c r="B191" s="57">
        <v>22328</v>
      </c>
      <c r="C191" s="60">
        <v>24</v>
      </c>
      <c r="D191" s="57">
        <v>22337</v>
      </c>
      <c r="E191" s="60">
        <v>24</v>
      </c>
      <c r="F191" s="57">
        <v>22343</v>
      </c>
      <c r="G191" s="63"/>
      <c r="H191" s="63"/>
      <c r="I191" s="39"/>
      <c r="J191" s="39"/>
      <c r="K191" s="49">
        <v>0</v>
      </c>
      <c r="L191">
        <v>122</v>
      </c>
    </row>
    <row r="192" spans="1:12" x14ac:dyDescent="0.25">
      <c r="A192" s="57">
        <v>12</v>
      </c>
      <c r="B192" s="57">
        <v>22444</v>
      </c>
      <c r="C192" s="60">
        <v>24</v>
      </c>
      <c r="D192" s="57">
        <v>22452</v>
      </c>
      <c r="E192" s="60">
        <v>24</v>
      </c>
      <c r="F192" s="57">
        <v>22457</v>
      </c>
      <c r="G192" s="63"/>
      <c r="H192" s="63"/>
      <c r="I192" s="39"/>
      <c r="J192" s="39"/>
      <c r="K192" s="49">
        <v>0</v>
      </c>
      <c r="L192">
        <v>122</v>
      </c>
    </row>
    <row r="193" spans="1:12" x14ac:dyDescent="0.25">
      <c r="A193" s="57">
        <v>12</v>
      </c>
      <c r="B193" s="57">
        <v>22563</v>
      </c>
      <c r="C193" s="60">
        <v>24</v>
      </c>
      <c r="D193" s="57">
        <v>22572</v>
      </c>
      <c r="E193" s="60">
        <v>24</v>
      </c>
      <c r="F193" s="57">
        <v>22577</v>
      </c>
      <c r="G193" s="63"/>
      <c r="H193" s="63"/>
      <c r="I193" s="39"/>
      <c r="J193" s="39"/>
      <c r="K193" s="49">
        <v>0</v>
      </c>
      <c r="L193">
        <v>122</v>
      </c>
    </row>
    <row r="194" spans="1:12" x14ac:dyDescent="0.25">
      <c r="A194" s="57">
        <v>12</v>
      </c>
      <c r="B194" s="57">
        <v>22680</v>
      </c>
      <c r="C194" s="60">
        <v>24</v>
      </c>
      <c r="D194" s="57">
        <v>22689</v>
      </c>
      <c r="E194" s="60">
        <v>24</v>
      </c>
      <c r="F194" s="57">
        <v>22697</v>
      </c>
      <c r="G194" s="63"/>
      <c r="H194" s="63"/>
      <c r="I194" s="39"/>
      <c r="J194" s="39"/>
      <c r="K194" s="49">
        <v>0</v>
      </c>
      <c r="L194">
        <v>122</v>
      </c>
    </row>
    <row r="195" spans="1:12" x14ac:dyDescent="0.25">
      <c r="A195" s="57">
        <v>21</v>
      </c>
      <c r="B195" s="57">
        <v>22889</v>
      </c>
      <c r="C195" s="60">
        <v>22</v>
      </c>
      <c r="D195" s="57">
        <v>22898</v>
      </c>
      <c r="E195" s="60">
        <v>24</v>
      </c>
      <c r="F195" s="57">
        <v>22907</v>
      </c>
      <c r="G195" s="63"/>
      <c r="H195" s="63"/>
      <c r="I195" s="39"/>
      <c r="J195" s="39"/>
      <c r="K195" s="49">
        <v>0</v>
      </c>
      <c r="L195">
        <v>222</v>
      </c>
    </row>
    <row r="196" spans="1:12" x14ac:dyDescent="0.25">
      <c r="A196" s="57">
        <v>12</v>
      </c>
      <c r="B196" s="57">
        <v>23007</v>
      </c>
      <c r="C196" s="60">
        <v>24</v>
      </c>
      <c r="D196" s="57">
        <v>23015</v>
      </c>
      <c r="E196" s="60">
        <v>24</v>
      </c>
      <c r="F196" s="57">
        <v>23021</v>
      </c>
      <c r="G196" s="63"/>
      <c r="H196" s="63"/>
      <c r="I196" s="39"/>
      <c r="J196" s="39"/>
      <c r="K196" s="49">
        <v>0</v>
      </c>
      <c r="L196">
        <v>122</v>
      </c>
    </row>
    <row r="197" spans="1:12" x14ac:dyDescent="0.25">
      <c r="A197" s="57">
        <v>12</v>
      </c>
      <c r="B197" s="57">
        <v>23119</v>
      </c>
      <c r="C197" s="60">
        <v>24</v>
      </c>
      <c r="D197" s="57">
        <v>23128</v>
      </c>
      <c r="E197" s="60">
        <v>24</v>
      </c>
      <c r="F197" s="57">
        <v>23134</v>
      </c>
      <c r="G197" s="63"/>
      <c r="H197" s="63"/>
      <c r="I197" s="39"/>
      <c r="J197" s="39"/>
      <c r="K197" s="49">
        <v>0</v>
      </c>
      <c r="L197">
        <v>122</v>
      </c>
    </row>
    <row r="198" spans="1:12" x14ac:dyDescent="0.25">
      <c r="A198" s="57">
        <v>12</v>
      </c>
      <c r="B198" s="57">
        <v>23240</v>
      </c>
      <c r="C198" s="60">
        <v>24</v>
      </c>
      <c r="D198" s="57">
        <v>23248</v>
      </c>
      <c r="E198" s="60">
        <v>24</v>
      </c>
      <c r="F198" s="57">
        <v>23264</v>
      </c>
      <c r="G198" s="63"/>
      <c r="H198" s="63"/>
      <c r="I198" s="39"/>
      <c r="J198" s="39"/>
      <c r="K198" s="49">
        <v>0</v>
      </c>
      <c r="L198">
        <v>122</v>
      </c>
    </row>
    <row r="199" spans="1:12" x14ac:dyDescent="0.25">
      <c r="A199" s="57">
        <v>12</v>
      </c>
      <c r="B199" s="57">
        <v>23364</v>
      </c>
      <c r="C199" s="60">
        <v>24</v>
      </c>
      <c r="D199" s="57">
        <v>23373</v>
      </c>
      <c r="E199" s="60">
        <v>24</v>
      </c>
      <c r="F199" s="57">
        <v>23378</v>
      </c>
      <c r="G199" s="63"/>
      <c r="H199" s="63"/>
      <c r="I199" s="39"/>
      <c r="J199" s="39"/>
      <c r="K199" s="49">
        <v>0</v>
      </c>
      <c r="L199">
        <v>122</v>
      </c>
    </row>
    <row r="200" spans="1:12" x14ac:dyDescent="0.25">
      <c r="A200" s="57">
        <v>21</v>
      </c>
      <c r="B200" s="57">
        <v>23491</v>
      </c>
      <c r="C200" s="60">
        <v>22</v>
      </c>
      <c r="D200" s="57">
        <v>23500</v>
      </c>
      <c r="E200" s="60">
        <v>13</v>
      </c>
      <c r="F200" s="57">
        <v>23609</v>
      </c>
      <c r="G200" s="63"/>
      <c r="H200" s="63"/>
      <c r="I200" s="39"/>
      <c r="J200" s="39"/>
      <c r="K200" s="49">
        <v>0</v>
      </c>
      <c r="L200">
        <v>221</v>
      </c>
    </row>
    <row r="201" spans="1:12" x14ac:dyDescent="0.25">
      <c r="A201" s="57">
        <v>12</v>
      </c>
      <c r="B201" s="57">
        <v>23716</v>
      </c>
      <c r="C201" s="60">
        <v>24</v>
      </c>
      <c r="D201" s="57">
        <v>23725</v>
      </c>
      <c r="E201" s="60">
        <v>24</v>
      </c>
      <c r="F201" s="57">
        <v>23730</v>
      </c>
      <c r="G201" s="63"/>
      <c r="H201" s="63"/>
      <c r="I201" s="39"/>
      <c r="J201" s="39"/>
      <c r="K201" s="49">
        <v>0</v>
      </c>
      <c r="L201">
        <v>122</v>
      </c>
    </row>
    <row r="202" spans="1:12" x14ac:dyDescent="0.25">
      <c r="A202" s="57">
        <v>12</v>
      </c>
      <c r="B202" s="57">
        <v>23858</v>
      </c>
      <c r="C202" s="60">
        <v>24</v>
      </c>
      <c r="D202" s="57">
        <v>23867</v>
      </c>
      <c r="E202" s="60">
        <v>24</v>
      </c>
      <c r="F202" s="57">
        <v>23873</v>
      </c>
      <c r="G202" s="63"/>
      <c r="H202" s="63"/>
      <c r="I202" s="39"/>
      <c r="J202" s="39"/>
      <c r="K202" s="49">
        <v>0</v>
      </c>
      <c r="L202">
        <v>122</v>
      </c>
    </row>
    <row r="203" spans="1:12" x14ac:dyDescent="0.25">
      <c r="A203" s="57">
        <v>12</v>
      </c>
      <c r="B203" s="57">
        <v>23976</v>
      </c>
      <c r="C203" s="60">
        <v>24</v>
      </c>
      <c r="D203" s="57">
        <v>23984</v>
      </c>
      <c r="E203" s="60">
        <v>24</v>
      </c>
      <c r="F203" s="57">
        <v>23990</v>
      </c>
      <c r="G203" s="63"/>
      <c r="H203" s="63"/>
      <c r="I203" s="39"/>
      <c r="J203" s="39"/>
      <c r="K203" s="49"/>
      <c r="L203">
        <v>122</v>
      </c>
    </row>
    <row r="204" spans="1:12" x14ac:dyDescent="0.25">
      <c r="A204" s="17"/>
      <c r="B204" s="17"/>
      <c r="C204" s="17"/>
      <c r="D204" s="17"/>
      <c r="E204" s="17"/>
      <c r="F204" s="17"/>
      <c r="G204" s="17"/>
      <c r="H20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124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161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COUNTA(L61:L86)</f>
        <v>26</v>
      </c>
      <c r="AK3" s="25" t="s">
        <v>117</v>
      </c>
      <c r="AL3">
        <f>COUNTA(L87:L113)</f>
        <v>27</v>
      </c>
      <c r="AP3" s="25" t="s">
        <v>117</v>
      </c>
      <c r="AQ3">
        <f>COUNTA(L114:L140)</f>
        <v>27</v>
      </c>
      <c r="AU3" s="25" t="s">
        <v>117</v>
      </c>
      <c r="AV3">
        <f>COUNTA(L141:L167)</f>
        <v>27</v>
      </c>
    </row>
    <row r="4" spans="1:48" x14ac:dyDescent="0.25">
      <c r="P4" s="25" t="s">
        <v>85</v>
      </c>
      <c r="Q4" s="26">
        <f>SUM(O7:O14)</f>
        <v>161</v>
      </c>
      <c r="V4" s="25" t="s">
        <v>118</v>
      </c>
      <c r="W4">
        <f>SUM(U7:U14)</f>
        <v>27</v>
      </c>
      <c r="AA4" s="25" t="s">
        <v>118</v>
      </c>
      <c r="AB4">
        <f>SUM(Z7:Z14)</f>
        <v>27</v>
      </c>
      <c r="AF4" s="25" t="s">
        <v>118</v>
      </c>
      <c r="AG4">
        <f>SUM(AE7:AE14)</f>
        <v>26</v>
      </c>
      <c r="AK4" s="25" t="s">
        <v>118</v>
      </c>
      <c r="AL4">
        <f>SUM(AJ7:AJ14)</f>
        <v>27</v>
      </c>
      <c r="AP4" s="25" t="s">
        <v>118</v>
      </c>
      <c r="AQ4">
        <f>SUM(AO7:AO14)</f>
        <v>27</v>
      </c>
      <c r="AU4" s="25" t="s">
        <v>118</v>
      </c>
      <c r="AV4">
        <f>SUM(AT7:AT14)</f>
        <v>27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12</v>
      </c>
      <c r="C7" s="58">
        <v>13</v>
      </c>
      <c r="D7" s="55">
        <v>27</v>
      </c>
      <c r="E7" s="58">
        <v>24</v>
      </c>
      <c r="F7" s="55">
        <v>37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4</v>
      </c>
      <c r="P7" s="34">
        <f>O7/$Q$4</f>
        <v>2.4844720496894408E-2</v>
      </c>
      <c r="Q7" s="34">
        <f>IF(P7=0,0,(P7*((LOG(P7))/LOG(2))))</f>
        <v>-0.13244513982893458</v>
      </c>
      <c r="T7" s="34">
        <f>N7</f>
        <v>111</v>
      </c>
      <c r="U7" s="34">
        <f>COUNTIF(L7:L33,T7)</f>
        <v>4</v>
      </c>
      <c r="V7" s="34">
        <f>U7/(W4-U11)</f>
        <v>0.14814814814814814</v>
      </c>
      <c r="W7" s="34">
        <f>IF(V7=0,0,(V7*((LOG(V7))/LOG(2))))</f>
        <v>-0.40813148180199532</v>
      </c>
      <c r="Y7" s="34">
        <f>N7</f>
        <v>111</v>
      </c>
      <c r="Z7" s="34">
        <f>COUNTIF(L34:L60,Y7)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COUNTIF(L61:L86,AD7)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COUNTIF(L87:L113,AI7)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COUNTIF(L114:L140,AN7)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COUNTIF(L141:L167,AS7)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139</v>
      </c>
      <c r="C8" s="59">
        <v>13</v>
      </c>
      <c r="D8" s="56">
        <v>154</v>
      </c>
      <c r="E8" s="59">
        <v>24</v>
      </c>
      <c r="F8" s="56">
        <v>164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3</v>
      </c>
      <c r="P8" s="34">
        <f>O8/$Q$4</f>
        <v>1.8633540372670808E-2</v>
      </c>
      <c r="Q8" s="34">
        <f>IF(P8=0,0,(P8*((LOG(P8))/LOG(2))))</f>
        <v>-0.1070674728706856</v>
      </c>
      <c r="T8" s="34">
        <f>N8</f>
        <v>112</v>
      </c>
      <c r="U8" s="34">
        <f>COUNTIF(L7:L33,T8)</f>
        <v>2</v>
      </c>
      <c r="V8" s="34">
        <f>U8/(W4-U11)</f>
        <v>7.407407407407407E-2</v>
      </c>
      <c r="W8" s="34">
        <f>IF(V8=0,0,(V8*((LOG(V8))/LOG(2))))</f>
        <v>-0.27813981497507173</v>
      </c>
      <c r="Y8" s="34">
        <f>N8</f>
        <v>112</v>
      </c>
      <c r="Z8" s="34">
        <f>COUNTIF(L34:L60,Y8)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COUNTIF(L61:L86,AD8)</f>
        <v>1</v>
      </c>
      <c r="AF8" s="34">
        <f>AE8/(AG4-AE11)</f>
        <v>3.8461538461538464E-2</v>
      </c>
      <c r="AG8" s="34">
        <f>IF(AF8=0,0,(AF8*((LOG(AF8))/LOG(2))))</f>
        <v>-0.18078614300542661</v>
      </c>
      <c r="AI8" s="34">
        <f>N8</f>
        <v>112</v>
      </c>
      <c r="AJ8" s="34">
        <f>COUNTIF(L87:L113,AI8)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COUNTIF(L114:L140,AN8)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COUNTIF(L141:L167,AS8)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262</v>
      </c>
      <c r="C9" s="59">
        <v>24</v>
      </c>
      <c r="D9" s="56">
        <v>282</v>
      </c>
      <c r="E9" s="59">
        <v>24</v>
      </c>
      <c r="F9" s="56">
        <v>291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6.2111801242236021E-3</v>
      </c>
      <c r="Q9" s="34">
        <f>IF(P9=0,0,(P9*((LOG(P9))/LOG(2))))</f>
        <v>-4.5533645205680845E-2</v>
      </c>
      <c r="T9" s="34">
        <f>N9</f>
        <v>121</v>
      </c>
      <c r="U9" s="34">
        <f>COUNTIF(L7:L33,T9)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COUNTIF(L34:L60,Y9)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COUNTIF(L61:L86,AD9)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COUNTIF(L87:L113,AI9)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COUNTIF(L114:L140,AN9)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COUNTIF(L141:L167,AS9)</f>
        <v>1</v>
      </c>
      <c r="AU9" s="34">
        <f>AT9/(AV4-AT11)</f>
        <v>3.7037037037037035E-2</v>
      </c>
      <c r="AV9" s="34">
        <f>IF(AU9=0,0,(AU9*((LOG(AU9))/LOG(2))))</f>
        <v>-0.1761069445245729</v>
      </c>
    </row>
    <row r="10" spans="1:48" x14ac:dyDescent="0.25">
      <c r="A10" s="56">
        <v>21</v>
      </c>
      <c r="B10" s="56">
        <v>402</v>
      </c>
      <c r="C10" s="59">
        <v>22</v>
      </c>
      <c r="D10" s="56">
        <v>409</v>
      </c>
      <c r="E10" s="59">
        <v>24</v>
      </c>
      <c r="F10" s="56">
        <v>420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92</v>
      </c>
      <c r="P10" s="34">
        <f>O10/$Q$4</f>
        <v>0.5714285714285714</v>
      </c>
      <c r="Q10" s="34">
        <f>IF(P10=0,0,(P10*((LOG(P10))/LOG(2))))</f>
        <v>-0.46134566974720237</v>
      </c>
      <c r="T10" s="34">
        <f>N10</f>
        <v>122</v>
      </c>
      <c r="U10" s="34">
        <f>COUNTIF(L7:L33,T10)</f>
        <v>14</v>
      </c>
      <c r="V10" s="34">
        <f>U10/(W4-U11)</f>
        <v>0.51851851851851849</v>
      </c>
      <c r="W10" s="34">
        <f>IF(V10=0,0,(V10*((LOG(V10))/LOG(2))))</f>
        <v>-0.49131318968452231</v>
      </c>
      <c r="Y10" s="34">
        <f>N10</f>
        <v>122</v>
      </c>
      <c r="Z10" s="34">
        <f>COUNTIF(L34:L60,Y10)</f>
        <v>24</v>
      </c>
      <c r="AA10" s="34">
        <f>Z10/(AB4-Z11)</f>
        <v>0.88888888888888884</v>
      </c>
      <c r="AB10" s="34">
        <f>IF(AA10=0,0,(AA10*((LOG(AA10))/LOG(2))))</f>
        <v>-0.15104444572649992</v>
      </c>
      <c r="AD10" s="34">
        <f>N10</f>
        <v>122</v>
      </c>
      <c r="AE10" s="34">
        <f>COUNTIF(L61:L86,AD10)</f>
        <v>15</v>
      </c>
      <c r="AF10" s="34">
        <f>AE10/(AG4-AE11)</f>
        <v>0.57692307692307687</v>
      </c>
      <c r="AG10" s="34">
        <f>IF(AF10=0,0,(AF10*((LOG(AF10))/LOG(2))))</f>
        <v>-0.45781680146110021</v>
      </c>
      <c r="AI10" s="34">
        <f>N10</f>
        <v>122</v>
      </c>
      <c r="AJ10" s="34">
        <f>COUNTIF(L87:L113,AI10)</f>
        <v>12</v>
      </c>
      <c r="AK10" s="34">
        <f>AJ10/(AL4-AJ11)</f>
        <v>0.44444444444444442</v>
      </c>
      <c r="AL10" s="34">
        <f>IF(AK10=0,0,(AK10*((LOG(AK10))/LOG(2))))</f>
        <v>-0.51996666730769447</v>
      </c>
      <c r="AN10" s="34">
        <f>N10</f>
        <v>122</v>
      </c>
      <c r="AO10" s="34">
        <f>COUNTIF(L114:L140,AN10)</f>
        <v>14</v>
      </c>
      <c r="AP10" s="34">
        <f>AO10/(AQ4-AO11)</f>
        <v>0.51851851851851849</v>
      </c>
      <c r="AQ10" s="34">
        <f>IF(AP10=0,0,(AP10*((LOG(AP10))/LOG(2))))</f>
        <v>-0.49131318968452231</v>
      </c>
      <c r="AS10" s="34">
        <f>N10</f>
        <v>122</v>
      </c>
      <c r="AT10" s="34">
        <f>COUNTIF(L141:L167,AS10)</f>
        <v>13</v>
      </c>
      <c r="AU10" s="34">
        <f>AT10/(AV4-AT11)</f>
        <v>0.48148148148148145</v>
      </c>
      <c r="AV10" s="34">
        <f>IF(AU10=0,0,(AU10*((LOG(AU10))/LOG(2))))</f>
        <v>-0.50769708119595902</v>
      </c>
    </row>
    <row r="11" spans="1:48" x14ac:dyDescent="0.25">
      <c r="A11" s="56">
        <v>12</v>
      </c>
      <c r="B11" s="56">
        <v>524</v>
      </c>
      <c r="C11" s="59">
        <v>13</v>
      </c>
      <c r="D11" s="56">
        <v>533</v>
      </c>
      <c r="E11" s="59">
        <v>13</v>
      </c>
      <c r="F11" s="56">
        <v>536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COUNTIF(L7:L33,T11)</f>
        <v>0</v>
      </c>
      <c r="V11" s="53"/>
      <c r="W11" s="54"/>
      <c r="Y11" s="34">
        <f>N11</f>
        <v>211</v>
      </c>
      <c r="Z11" s="34">
        <f>COUNTIF(L34:L60,Y11)</f>
        <v>0</v>
      </c>
      <c r="AA11" s="53"/>
      <c r="AB11" s="54"/>
      <c r="AD11" s="34">
        <f>N11</f>
        <v>211</v>
      </c>
      <c r="AE11" s="34">
        <f>COUNTIF(L61:L86,AD11)</f>
        <v>0</v>
      </c>
      <c r="AF11" s="53"/>
      <c r="AG11" s="54"/>
      <c r="AI11" s="34">
        <f>N11</f>
        <v>211</v>
      </c>
      <c r="AJ11" s="34">
        <f>COUNTIF(L87:L113,AI11)</f>
        <v>0</v>
      </c>
      <c r="AK11" s="53"/>
      <c r="AL11" s="54"/>
      <c r="AN11" s="34">
        <f>N11</f>
        <v>211</v>
      </c>
      <c r="AO11" s="34">
        <f>COUNTIF(L114:L140,AN11)</f>
        <v>0</v>
      </c>
      <c r="AP11" s="53"/>
      <c r="AQ11" s="54"/>
      <c r="AS11" s="34">
        <f>N11</f>
        <v>211</v>
      </c>
      <c r="AT11" s="34">
        <f>COUNTIF(L141:L167,AS11)</f>
        <v>0</v>
      </c>
      <c r="AU11" s="53"/>
      <c r="AV11" s="54"/>
    </row>
    <row r="12" spans="1:48" x14ac:dyDescent="0.25">
      <c r="A12" s="56">
        <v>12</v>
      </c>
      <c r="B12" s="56">
        <v>636</v>
      </c>
      <c r="C12" s="59">
        <v>13</v>
      </c>
      <c r="D12" s="56">
        <v>652</v>
      </c>
      <c r="E12" s="59">
        <v>13</v>
      </c>
      <c r="F12" s="56">
        <v>666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2</v>
      </c>
      <c r="P12" s="34">
        <f>O12/$Q$4</f>
        <v>1.2422360248447204E-2</v>
      </c>
      <c r="Q12" s="34">
        <f>IF(P12=0,0,(P12*((LOG(P12))/LOG(2))))</f>
        <v>-7.8644930162914489E-2</v>
      </c>
      <c r="T12" s="34">
        <f>N12</f>
        <v>212</v>
      </c>
      <c r="U12" s="34">
        <f>COUNTIF(L7:L33,T12)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COUNTIF(L34:L60,Y12)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COUNTIF(L61:L86,AD12)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COUNTIF(L87:L113,AI12)</f>
        <v>2</v>
      </c>
      <c r="AK12" s="34">
        <f>AJ12/(AL4-AJ11)</f>
        <v>7.407407407407407E-2</v>
      </c>
      <c r="AL12" s="34">
        <f>IF(AK12=0,0,(AK12*((LOG(AK12))/LOG(2))))</f>
        <v>-0.27813981497507173</v>
      </c>
      <c r="AN12" s="34">
        <f>N12</f>
        <v>212</v>
      </c>
      <c r="AO12" s="34">
        <f>COUNTIF(L114:L140,AN12)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COUNTIF(L141:L167,AS12)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784</v>
      </c>
      <c r="C13" s="59">
        <v>24</v>
      </c>
      <c r="D13" s="56">
        <v>791</v>
      </c>
      <c r="E13" s="59">
        <v>24</v>
      </c>
      <c r="F13" s="56">
        <v>796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1</v>
      </c>
      <c r="P13" s="34">
        <f>O13/$Q$4</f>
        <v>6.2111801242236021E-3</v>
      </c>
      <c r="Q13" s="34">
        <f>IF(P13=0,0,(P13*((LOG(P13))/LOG(2))))</f>
        <v>-4.5533645205680845E-2</v>
      </c>
      <c r="T13" s="34">
        <f>N13</f>
        <v>221</v>
      </c>
      <c r="U13" s="34">
        <f>COUNTIF(L7:L33,T13)</f>
        <v>1</v>
      </c>
      <c r="V13" s="34">
        <f>U13/(W4-U11)</f>
        <v>3.7037037037037035E-2</v>
      </c>
      <c r="W13" s="34">
        <f>IF(V13=0,0,(V13*((LOG(V13))/LOG(2))))</f>
        <v>-0.1761069445245729</v>
      </c>
      <c r="Y13" s="34">
        <f>N13</f>
        <v>221</v>
      </c>
      <c r="Z13" s="34">
        <f>COUNTIF(L34:L60,Y13)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COUNTIF(L61:L86,AD13)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COUNTIF(L87:L113,AI13)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COUNTIF(L114:L140,AN13)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COUNTIF(L141:L167,AS13)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898</v>
      </c>
      <c r="C14" s="59">
        <v>24</v>
      </c>
      <c r="D14" s="56">
        <v>910</v>
      </c>
      <c r="E14" s="59">
        <v>24</v>
      </c>
      <c r="F14" s="56">
        <v>935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58</v>
      </c>
      <c r="P14" s="34">
        <f>O14/$Q$4</f>
        <v>0.36024844720496896</v>
      </c>
      <c r="Q14" s="34">
        <f>IF(P14=0,0,(P14*((LOG(P14))/LOG(2))))</f>
        <v>-0.53062286467856279</v>
      </c>
      <c r="T14" s="34">
        <f>N14</f>
        <v>222</v>
      </c>
      <c r="U14" s="34">
        <f>COUNTIF(L7:L33,T14)</f>
        <v>6</v>
      </c>
      <c r="V14" s="34">
        <f>U14/(W4-U11)</f>
        <v>0.22222222222222221</v>
      </c>
      <c r="W14" s="34">
        <f>IF(V14=0,0,(V14*((LOG(V14))/LOG(2))))</f>
        <v>-0.48220555587606945</v>
      </c>
      <c r="Y14" s="34">
        <f>N14</f>
        <v>222</v>
      </c>
      <c r="Z14" s="34">
        <f>COUNTIF(L34:L60,Y14)</f>
        <v>3</v>
      </c>
      <c r="AA14" s="34">
        <f>Z14/(AB4-Z11)</f>
        <v>0.1111111111111111</v>
      </c>
      <c r="AB14" s="34">
        <f>IF(AA14=0,0,(AA14*((LOG(AA14))/LOG(2))))</f>
        <v>-0.3522138890491458</v>
      </c>
      <c r="AD14" s="34">
        <f>N14</f>
        <v>222</v>
      </c>
      <c r="AE14" s="34">
        <f>COUNTIF(L61:L86,AD14)</f>
        <v>10</v>
      </c>
      <c r="AF14" s="34">
        <f>AE14/(AG4-AE11)</f>
        <v>0.38461538461538464</v>
      </c>
      <c r="AG14" s="34">
        <f>IF(AF14=0,0,(AF14*((LOG(AF14))/LOG(2))))</f>
        <v>-0.53019677817451139</v>
      </c>
      <c r="AI14" s="34">
        <f>N14</f>
        <v>222</v>
      </c>
      <c r="AJ14" s="34">
        <f>COUNTIF(L87:L113,AI14)</f>
        <v>13</v>
      </c>
      <c r="AK14" s="34">
        <f>AJ14/(AL4-AJ11)</f>
        <v>0.48148148148148145</v>
      </c>
      <c r="AL14" s="34">
        <f>IF(AK14=0,0,(AK14*((LOG(AK14))/LOG(2))))</f>
        <v>-0.50769708119595902</v>
      </c>
      <c r="AN14" s="34">
        <f>N14</f>
        <v>222</v>
      </c>
      <c r="AO14" s="34">
        <f>COUNTIF(L114:L140,AN14)</f>
        <v>13</v>
      </c>
      <c r="AP14" s="34">
        <f>AO14/(AQ4-AO11)</f>
        <v>0.48148148148148145</v>
      </c>
      <c r="AQ14" s="34">
        <f>IF(AP14=0,0,(AP14*((LOG(AP14))/LOG(2))))</f>
        <v>-0.50769708119595902</v>
      </c>
      <c r="AS14" s="34">
        <f>N14</f>
        <v>222</v>
      </c>
      <c r="AT14" s="34">
        <f>COUNTIF(L141:L167,AS14)</f>
        <v>13</v>
      </c>
      <c r="AU14" s="34">
        <f>AT14/(AV4-AT11)</f>
        <v>0.48148148148148145</v>
      </c>
      <c r="AV14" s="34">
        <f>IF(AU14=0,0,(AU14*((LOG(AU14))/LOG(2))))</f>
        <v>-0.50769708119595902</v>
      </c>
    </row>
    <row r="15" spans="1:48" x14ac:dyDescent="0.25">
      <c r="A15" s="56">
        <v>12</v>
      </c>
      <c r="B15" s="56">
        <v>1035</v>
      </c>
      <c r="C15" s="59">
        <v>24</v>
      </c>
      <c r="D15" s="56">
        <v>1042</v>
      </c>
      <c r="E15" s="59">
        <v>24</v>
      </c>
      <c r="F15" s="56">
        <v>1047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1.4011933676996615</v>
      </c>
      <c r="V15">
        <f>SUM(V7:V14)</f>
        <v>0.99999999999999989</v>
      </c>
      <c r="W15">
        <f>-SUM(W7:W14)</f>
        <v>1.8358969868622315</v>
      </c>
      <c r="AA15">
        <f>SUM(AA7:AA14)</f>
        <v>1</v>
      </c>
      <c r="AB15">
        <f>-SUM(AB7:AB14)</f>
        <v>0.50325833477564574</v>
      </c>
      <c r="AF15">
        <f>SUM(AF7:AF14)</f>
        <v>1</v>
      </c>
      <c r="AG15">
        <f>-SUM(AG7:AG14)</f>
        <v>1.1687997226410383</v>
      </c>
      <c r="AK15">
        <f>SUM(AK7:AK14)</f>
        <v>1</v>
      </c>
      <c r="AL15">
        <f>-SUM(AL7:AL14)</f>
        <v>1.3058035634787251</v>
      </c>
      <c r="AP15">
        <f>SUM(AP7:AP14)</f>
        <v>1</v>
      </c>
      <c r="AQ15">
        <f>-SUM(AQ7:AQ14)</f>
        <v>0.99901027088048133</v>
      </c>
      <c r="AU15">
        <f>SUM(AU7:AU14)</f>
        <v>1</v>
      </c>
      <c r="AV15">
        <f>-SUM(AV7:AV14)</f>
        <v>1.1915011069164909</v>
      </c>
    </row>
    <row r="16" spans="1:48" x14ac:dyDescent="0.25">
      <c r="A16" s="56">
        <v>12</v>
      </c>
      <c r="B16" s="56">
        <v>1148</v>
      </c>
      <c r="C16" s="59">
        <v>24</v>
      </c>
      <c r="D16" s="56">
        <v>1198</v>
      </c>
      <c r="E16" s="59">
        <v>24</v>
      </c>
      <c r="F16" s="56">
        <v>1242</v>
      </c>
      <c r="G16" s="62"/>
      <c r="H16" s="62"/>
      <c r="I16" s="40"/>
      <c r="J16" s="40"/>
      <c r="K16" s="41">
        <v>0</v>
      </c>
      <c r="L16">
        <v>122</v>
      </c>
      <c r="P16" s="27" t="s">
        <v>89</v>
      </c>
      <c r="Q16" s="27">
        <f>Q15/(LOG(Q4)/LOG(2))</f>
        <v>0.19113480496317178</v>
      </c>
      <c r="V16" s="27" t="s">
        <v>116</v>
      </c>
      <c r="W16" s="27">
        <f>W15/(LOG(W4)/LOG(2))</f>
        <v>0.38610734450118966</v>
      </c>
      <c r="AA16" s="27" t="s">
        <v>119</v>
      </c>
      <c r="AB16" s="27">
        <f>AB15/(LOG(AB4)/LOG(2))</f>
        <v>0.1058402190475934</v>
      </c>
      <c r="AF16" s="27" t="s">
        <v>120</v>
      </c>
      <c r="AG16" s="27">
        <f>AG15/(LOG(AG4)/LOG(2))</f>
        <v>0.24865752838614635</v>
      </c>
      <c r="AK16" s="27" t="s">
        <v>121</v>
      </c>
      <c r="AL16" s="27">
        <f>AL15/(LOG(AL4)/LOG(2))</f>
        <v>0.27462344017278767</v>
      </c>
      <c r="AP16" s="27" t="s">
        <v>122</v>
      </c>
      <c r="AQ16" s="27">
        <f>AQ15/(LOG(AQ4)/LOG(2))</f>
        <v>0.21010176800732569</v>
      </c>
      <c r="AU16" s="27" t="s">
        <v>123</v>
      </c>
      <c r="AV16" s="27">
        <f>AV15/(LOG(AV4)/LOG(2))</f>
        <v>0.25058449992231346</v>
      </c>
    </row>
    <row r="17" spans="1:22" x14ac:dyDescent="0.25">
      <c r="A17" s="56">
        <v>21</v>
      </c>
      <c r="B17" s="56">
        <v>1347</v>
      </c>
      <c r="C17" s="59">
        <v>22</v>
      </c>
      <c r="D17" s="56">
        <v>1352</v>
      </c>
      <c r="E17" s="59">
        <v>24</v>
      </c>
      <c r="F17" s="56">
        <v>1359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25">
      <c r="A18" s="56">
        <v>21</v>
      </c>
      <c r="B18" s="56">
        <v>1469</v>
      </c>
      <c r="C18" s="59">
        <v>22</v>
      </c>
      <c r="D18" s="56">
        <v>1475</v>
      </c>
      <c r="E18" s="59">
        <v>13</v>
      </c>
      <c r="F18" s="56">
        <v>1507</v>
      </c>
      <c r="G18" s="62"/>
      <c r="H18" s="62"/>
      <c r="I18" s="40"/>
      <c r="J18" s="40"/>
      <c r="K18" s="41">
        <v>0</v>
      </c>
      <c r="L18">
        <v>221</v>
      </c>
    </row>
    <row r="19" spans="1:22" x14ac:dyDescent="0.25">
      <c r="A19" s="56">
        <v>12</v>
      </c>
      <c r="B19" s="56">
        <v>1607</v>
      </c>
      <c r="C19" s="59">
        <v>24</v>
      </c>
      <c r="D19" s="56">
        <v>1629</v>
      </c>
      <c r="E19" s="59">
        <v>24</v>
      </c>
      <c r="F19" s="56">
        <v>1644</v>
      </c>
      <c r="G19" s="62"/>
      <c r="H19" s="62"/>
      <c r="I19" s="40"/>
      <c r="J19" s="40"/>
      <c r="K19" s="41">
        <v>0</v>
      </c>
      <c r="L19">
        <v>122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1744</v>
      </c>
      <c r="C20" s="59">
        <v>24</v>
      </c>
      <c r="D20" s="56">
        <v>1754</v>
      </c>
      <c r="E20" s="59">
        <v>24</v>
      </c>
      <c r="F20" s="56">
        <v>1775</v>
      </c>
      <c r="G20" s="62"/>
      <c r="H20" s="62"/>
      <c r="I20" s="40"/>
      <c r="J20" s="40"/>
      <c r="K20" s="41">
        <v>0</v>
      </c>
      <c r="L20">
        <v>122</v>
      </c>
      <c r="N20" s="38">
        <f>COUNTIF(L7:L167,G3)</f>
        <v>0</v>
      </c>
      <c r="O20" s="38"/>
      <c r="P20" s="45">
        <v>27</v>
      </c>
      <c r="Q20" s="45">
        <v>27</v>
      </c>
      <c r="R20" s="45">
        <v>26</v>
      </c>
      <c r="S20" s="45">
        <v>27</v>
      </c>
      <c r="T20" s="45">
        <v>27</v>
      </c>
      <c r="U20" s="45">
        <v>27</v>
      </c>
      <c r="V20" s="44"/>
    </row>
    <row r="21" spans="1:22" x14ac:dyDescent="0.25">
      <c r="A21" s="56">
        <v>12</v>
      </c>
      <c r="B21" s="56">
        <v>1876</v>
      </c>
      <c r="C21" s="59">
        <v>24</v>
      </c>
      <c r="D21" s="56">
        <v>1886</v>
      </c>
      <c r="E21" s="59">
        <v>24</v>
      </c>
      <c r="F21" s="56">
        <v>1895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2000</v>
      </c>
      <c r="C22" s="59">
        <v>22</v>
      </c>
      <c r="D22" s="56">
        <v>2020</v>
      </c>
      <c r="E22" s="59">
        <v>24</v>
      </c>
      <c r="F22" s="56">
        <v>2028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21</v>
      </c>
      <c r="B23" s="56">
        <v>2144</v>
      </c>
      <c r="C23" s="59">
        <v>22</v>
      </c>
      <c r="D23" s="56">
        <v>2148</v>
      </c>
      <c r="E23" s="59">
        <v>24</v>
      </c>
      <c r="F23" s="56">
        <v>2156</v>
      </c>
      <c r="G23" s="62"/>
      <c r="H23" s="62"/>
      <c r="I23" s="40"/>
      <c r="J23" s="40"/>
      <c r="K23" s="41">
        <v>0</v>
      </c>
      <c r="L23">
        <v>222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2275</v>
      </c>
      <c r="C24" s="59">
        <v>22</v>
      </c>
      <c r="D24" s="56">
        <v>2280</v>
      </c>
      <c r="E24" s="59">
        <v>24</v>
      </c>
      <c r="F24" s="56">
        <v>2291</v>
      </c>
      <c r="G24" s="62"/>
      <c r="H24" s="62"/>
      <c r="I24" s="40"/>
      <c r="J24" s="40"/>
      <c r="K24" s="41">
        <v>0</v>
      </c>
      <c r="L24">
        <v>222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2408</v>
      </c>
      <c r="C25" s="59">
        <v>13</v>
      </c>
      <c r="D25" s="56">
        <v>2415</v>
      </c>
      <c r="E25" s="59">
        <v>13</v>
      </c>
      <c r="F25" s="56">
        <v>2419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2516</v>
      </c>
      <c r="C26" s="59">
        <v>13</v>
      </c>
      <c r="D26" s="56">
        <v>2532</v>
      </c>
      <c r="E26" s="59">
        <v>13</v>
      </c>
      <c r="F26" s="56">
        <v>2541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21</v>
      </c>
      <c r="B27" s="56">
        <v>2652</v>
      </c>
      <c r="C27" s="59">
        <v>22</v>
      </c>
      <c r="D27" s="56">
        <v>2657</v>
      </c>
      <c r="E27" s="59">
        <v>24</v>
      </c>
      <c r="F27" s="56">
        <v>2664</v>
      </c>
      <c r="G27" s="62"/>
      <c r="H27" s="62"/>
      <c r="I27" s="40"/>
      <c r="J27" s="40"/>
      <c r="K27" s="41">
        <v>0</v>
      </c>
      <c r="L27">
        <v>222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2762</v>
      </c>
      <c r="C28" s="59">
        <v>24</v>
      </c>
      <c r="D28" s="56">
        <v>2775</v>
      </c>
      <c r="E28" s="59">
        <v>24</v>
      </c>
      <c r="F28" s="56">
        <v>2779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109</v>
      </c>
      <c r="P28">
        <f>F33/P20</f>
        <v>124.77777777777777</v>
      </c>
      <c r="Q28">
        <f>(F60-F33)/Q20</f>
        <v>124.5925925925926</v>
      </c>
      <c r="R28">
        <f>(F86-F60)/R20</f>
        <v>132.42307692307693</v>
      </c>
      <c r="S28">
        <f>(F113-F86)/S20</f>
        <v>142.85185185185185</v>
      </c>
      <c r="T28">
        <f>(F140-F113)/T20</f>
        <v>186.44444444444446</v>
      </c>
      <c r="U28">
        <f>(F167-F140)/U20</f>
        <v>178.88888888888889</v>
      </c>
    </row>
    <row r="29" spans="1:22" x14ac:dyDescent="0.25">
      <c r="A29" s="56">
        <v>12</v>
      </c>
      <c r="B29" s="56">
        <v>2879</v>
      </c>
      <c r="C29" s="59">
        <v>24</v>
      </c>
      <c r="D29" s="56">
        <v>2894</v>
      </c>
      <c r="E29" s="59">
        <v>24</v>
      </c>
      <c r="F29" s="56">
        <v>2898</v>
      </c>
      <c r="G29" s="62"/>
      <c r="H29" s="62"/>
      <c r="I29" s="40"/>
      <c r="J29" s="40"/>
      <c r="K29" s="41">
        <v>0</v>
      </c>
      <c r="L29">
        <v>122</v>
      </c>
    </row>
    <row r="30" spans="1:22" x14ac:dyDescent="0.25">
      <c r="A30" s="56">
        <v>12</v>
      </c>
      <c r="B30" s="56">
        <v>2996</v>
      </c>
      <c r="C30" s="59">
        <v>24</v>
      </c>
      <c r="D30" s="56">
        <v>3007</v>
      </c>
      <c r="E30" s="59">
        <v>24</v>
      </c>
      <c r="F30" s="56">
        <v>3016</v>
      </c>
      <c r="G30" s="62"/>
      <c r="H30" s="62"/>
      <c r="I30" s="40"/>
      <c r="J30" s="40"/>
      <c r="K30" s="41">
        <v>0</v>
      </c>
      <c r="L30">
        <v>122</v>
      </c>
    </row>
    <row r="31" spans="1:22" x14ac:dyDescent="0.25">
      <c r="A31" s="56">
        <v>12</v>
      </c>
      <c r="B31" s="56">
        <v>3118</v>
      </c>
      <c r="C31" s="59">
        <v>24</v>
      </c>
      <c r="D31" s="56">
        <v>3126</v>
      </c>
      <c r="E31" s="59">
        <v>24</v>
      </c>
      <c r="F31" s="56">
        <v>3131</v>
      </c>
      <c r="G31" s="62"/>
      <c r="H31" s="62"/>
      <c r="I31" s="40"/>
      <c r="J31" s="40"/>
      <c r="K31" s="41">
        <v>0</v>
      </c>
      <c r="L31">
        <v>122</v>
      </c>
    </row>
    <row r="32" spans="1:22" x14ac:dyDescent="0.25">
      <c r="A32" s="56">
        <v>12</v>
      </c>
      <c r="B32" s="56">
        <v>3230</v>
      </c>
      <c r="C32" s="59">
        <v>24</v>
      </c>
      <c r="D32" s="56">
        <v>3239</v>
      </c>
      <c r="E32" s="59">
        <v>24</v>
      </c>
      <c r="F32" s="56">
        <v>3250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6">
        <v>12</v>
      </c>
      <c r="B33" s="56">
        <v>3349</v>
      </c>
      <c r="C33" s="59">
        <v>24</v>
      </c>
      <c r="D33" s="56">
        <v>3359</v>
      </c>
      <c r="E33" s="59">
        <v>24</v>
      </c>
      <c r="F33" s="56">
        <v>3369</v>
      </c>
      <c r="G33" s="62"/>
      <c r="H33" s="62"/>
      <c r="I33" s="40"/>
      <c r="J33" s="40"/>
      <c r="K33" s="41">
        <v>0</v>
      </c>
      <c r="L33">
        <v>122</v>
      </c>
    </row>
    <row r="34" spans="1:12" x14ac:dyDescent="0.25">
      <c r="A34" s="57">
        <v>12</v>
      </c>
      <c r="B34" s="57">
        <v>3470</v>
      </c>
      <c r="C34" s="60">
        <v>24</v>
      </c>
      <c r="D34" s="57">
        <v>3480</v>
      </c>
      <c r="E34" s="60">
        <v>24</v>
      </c>
      <c r="F34" s="57">
        <v>3530</v>
      </c>
      <c r="G34" s="63"/>
      <c r="H34" s="63"/>
      <c r="I34" s="39"/>
      <c r="J34" s="39"/>
      <c r="K34" s="49">
        <v>0</v>
      </c>
      <c r="L34">
        <v>122</v>
      </c>
    </row>
    <row r="35" spans="1:12" x14ac:dyDescent="0.25">
      <c r="A35" s="57">
        <v>12</v>
      </c>
      <c r="B35" s="57">
        <v>3628</v>
      </c>
      <c r="C35" s="60">
        <v>24</v>
      </c>
      <c r="D35" s="57">
        <v>3638</v>
      </c>
      <c r="E35" s="60">
        <v>24</v>
      </c>
      <c r="F35" s="57">
        <v>3648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3747</v>
      </c>
      <c r="C36" s="60">
        <v>24</v>
      </c>
      <c r="D36" s="57">
        <v>3756</v>
      </c>
      <c r="E36" s="60">
        <v>24</v>
      </c>
      <c r="F36" s="57">
        <v>3761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12</v>
      </c>
      <c r="B37" s="57">
        <v>3865</v>
      </c>
      <c r="C37" s="60">
        <v>24</v>
      </c>
      <c r="D37" s="57">
        <v>3872</v>
      </c>
      <c r="E37" s="60">
        <v>24</v>
      </c>
      <c r="F37" s="57">
        <v>3886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12</v>
      </c>
      <c r="B38" s="57">
        <v>3986</v>
      </c>
      <c r="C38" s="60">
        <v>24</v>
      </c>
      <c r="D38" s="57">
        <v>3995</v>
      </c>
      <c r="E38" s="60">
        <v>24</v>
      </c>
      <c r="F38" s="57">
        <v>4000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12</v>
      </c>
      <c r="B39" s="57">
        <v>4098</v>
      </c>
      <c r="C39" s="60">
        <v>24</v>
      </c>
      <c r="D39" s="57">
        <v>4109</v>
      </c>
      <c r="E39" s="60">
        <v>24</v>
      </c>
      <c r="F39" s="57">
        <v>4119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4219</v>
      </c>
      <c r="C40" s="60">
        <v>24</v>
      </c>
      <c r="D40" s="57">
        <v>4231</v>
      </c>
      <c r="E40" s="60">
        <v>24</v>
      </c>
      <c r="F40" s="57">
        <v>4238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12</v>
      </c>
      <c r="B41" s="57">
        <v>4340</v>
      </c>
      <c r="C41" s="60">
        <v>24</v>
      </c>
      <c r="D41" s="57">
        <v>4350</v>
      </c>
      <c r="E41" s="60">
        <v>24</v>
      </c>
      <c r="F41" s="57">
        <v>4360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25">
      <c r="A42" s="57">
        <v>12</v>
      </c>
      <c r="B42" s="57">
        <v>4497</v>
      </c>
      <c r="C42" s="60">
        <v>24</v>
      </c>
      <c r="D42" s="57">
        <v>4509</v>
      </c>
      <c r="E42" s="60">
        <v>24</v>
      </c>
      <c r="F42" s="57">
        <v>4525</v>
      </c>
      <c r="G42" s="63"/>
      <c r="H42" s="63"/>
      <c r="I42" s="39"/>
      <c r="J42" s="39"/>
      <c r="K42" s="49">
        <v>0</v>
      </c>
      <c r="L42">
        <v>122</v>
      </c>
    </row>
    <row r="43" spans="1:12" x14ac:dyDescent="0.25">
      <c r="A43" s="57">
        <v>21</v>
      </c>
      <c r="B43" s="57">
        <v>4636</v>
      </c>
      <c r="C43" s="60">
        <v>22</v>
      </c>
      <c r="D43" s="57">
        <v>4642</v>
      </c>
      <c r="E43" s="60">
        <v>24</v>
      </c>
      <c r="F43" s="57">
        <v>4649</v>
      </c>
      <c r="G43" s="63"/>
      <c r="H43" s="63"/>
      <c r="I43" s="39"/>
      <c r="J43" s="39"/>
      <c r="K43" s="49">
        <v>0</v>
      </c>
      <c r="L43">
        <v>222</v>
      </c>
    </row>
    <row r="44" spans="1:12" x14ac:dyDescent="0.25">
      <c r="A44" s="57">
        <v>12</v>
      </c>
      <c r="B44" s="57">
        <v>4749</v>
      </c>
      <c r="C44" s="60">
        <v>24</v>
      </c>
      <c r="D44" s="57">
        <v>4757</v>
      </c>
      <c r="E44" s="60">
        <v>24</v>
      </c>
      <c r="F44" s="57">
        <v>4762</v>
      </c>
      <c r="G44" s="63"/>
      <c r="H44" s="63"/>
      <c r="I44" s="39"/>
      <c r="J44" s="39"/>
      <c r="K44" s="49">
        <v>0</v>
      </c>
      <c r="L44">
        <v>122</v>
      </c>
    </row>
    <row r="45" spans="1:12" x14ac:dyDescent="0.25">
      <c r="A45" s="57">
        <v>21</v>
      </c>
      <c r="B45" s="57">
        <v>4868</v>
      </c>
      <c r="C45" s="60">
        <v>22</v>
      </c>
      <c r="D45" s="57">
        <v>4875</v>
      </c>
      <c r="E45" s="60">
        <v>24</v>
      </c>
      <c r="F45" s="57">
        <v>4885</v>
      </c>
      <c r="G45" s="63"/>
      <c r="H45" s="63"/>
      <c r="I45" s="39"/>
      <c r="J45" s="39"/>
      <c r="K45" s="49">
        <v>0</v>
      </c>
      <c r="L45">
        <v>222</v>
      </c>
    </row>
    <row r="46" spans="1:12" x14ac:dyDescent="0.25">
      <c r="A46" s="57">
        <v>12</v>
      </c>
      <c r="B46" s="57">
        <v>4988</v>
      </c>
      <c r="C46" s="60">
        <v>24</v>
      </c>
      <c r="D46" s="57">
        <v>4997</v>
      </c>
      <c r="E46" s="60">
        <v>24</v>
      </c>
      <c r="F46" s="57">
        <v>5002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25">
      <c r="A47" s="57">
        <v>12</v>
      </c>
      <c r="B47" s="57">
        <v>5106</v>
      </c>
      <c r="C47" s="60">
        <v>24</v>
      </c>
      <c r="D47" s="57">
        <v>5115</v>
      </c>
      <c r="E47" s="60">
        <v>24</v>
      </c>
      <c r="F47" s="57">
        <v>5122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5228</v>
      </c>
      <c r="C48" s="60">
        <v>24</v>
      </c>
      <c r="D48" s="57">
        <v>5236</v>
      </c>
      <c r="E48" s="60">
        <v>24</v>
      </c>
      <c r="F48" s="57">
        <v>5243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12</v>
      </c>
      <c r="B49" s="57">
        <v>5342</v>
      </c>
      <c r="C49" s="60">
        <v>24</v>
      </c>
      <c r="D49" s="57">
        <v>5352</v>
      </c>
      <c r="E49" s="60">
        <v>24</v>
      </c>
      <c r="F49" s="57">
        <v>5363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12</v>
      </c>
      <c r="B50" s="57">
        <v>5463</v>
      </c>
      <c r="C50" s="60">
        <v>24</v>
      </c>
      <c r="D50" s="57">
        <v>5471</v>
      </c>
      <c r="E50" s="60">
        <v>24</v>
      </c>
      <c r="F50" s="57">
        <v>5476</v>
      </c>
      <c r="G50" s="63"/>
      <c r="H50" s="63"/>
      <c r="I50" s="39"/>
      <c r="J50" s="39"/>
      <c r="K50" s="49">
        <v>0</v>
      </c>
      <c r="L50">
        <v>122</v>
      </c>
    </row>
    <row r="51" spans="1:12" x14ac:dyDescent="0.25">
      <c r="A51" s="57">
        <v>12</v>
      </c>
      <c r="B51" s="57">
        <v>5576</v>
      </c>
      <c r="C51" s="60">
        <v>24</v>
      </c>
      <c r="D51" s="57">
        <v>5584</v>
      </c>
      <c r="E51" s="60">
        <v>24</v>
      </c>
      <c r="F51" s="57">
        <v>5598</v>
      </c>
      <c r="G51" s="63"/>
      <c r="H51" s="63"/>
      <c r="I51" s="39"/>
      <c r="J51" s="39"/>
      <c r="K51" s="49">
        <v>0</v>
      </c>
      <c r="L51">
        <v>122</v>
      </c>
    </row>
    <row r="52" spans="1:12" x14ac:dyDescent="0.25">
      <c r="A52" s="57">
        <v>12</v>
      </c>
      <c r="B52" s="57">
        <v>5699</v>
      </c>
      <c r="C52" s="60">
        <v>24</v>
      </c>
      <c r="D52" s="57">
        <v>5707</v>
      </c>
      <c r="E52" s="60">
        <v>24</v>
      </c>
      <c r="F52" s="57">
        <v>5730</v>
      </c>
      <c r="G52" s="63"/>
      <c r="H52" s="63"/>
      <c r="I52" s="39"/>
      <c r="J52" s="39"/>
      <c r="K52" s="49">
        <v>0</v>
      </c>
      <c r="L52">
        <v>122</v>
      </c>
    </row>
    <row r="53" spans="1:12" x14ac:dyDescent="0.25">
      <c r="A53" s="57">
        <v>12</v>
      </c>
      <c r="B53" s="57">
        <v>5847</v>
      </c>
      <c r="C53" s="60">
        <v>24</v>
      </c>
      <c r="D53" s="57">
        <v>5855</v>
      </c>
      <c r="E53" s="60">
        <v>24</v>
      </c>
      <c r="F53" s="57">
        <v>5860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5963</v>
      </c>
      <c r="C54" s="60">
        <v>24</v>
      </c>
      <c r="D54" s="57">
        <v>5971</v>
      </c>
      <c r="E54" s="60">
        <v>24</v>
      </c>
      <c r="F54" s="57">
        <v>5981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6079</v>
      </c>
      <c r="C55" s="60">
        <v>24</v>
      </c>
      <c r="D55" s="57">
        <v>6091</v>
      </c>
      <c r="E55" s="60">
        <v>24</v>
      </c>
      <c r="F55" s="57">
        <v>6095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12</v>
      </c>
      <c r="B56" s="57">
        <v>6204</v>
      </c>
      <c r="C56" s="60">
        <v>24</v>
      </c>
      <c r="D56" s="57">
        <v>6211</v>
      </c>
      <c r="E56" s="60">
        <v>24</v>
      </c>
      <c r="F56" s="57">
        <v>6221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12</v>
      </c>
      <c r="B57" s="57">
        <v>6322</v>
      </c>
      <c r="C57" s="60">
        <v>24</v>
      </c>
      <c r="D57" s="57">
        <v>6330</v>
      </c>
      <c r="E57" s="60">
        <v>24</v>
      </c>
      <c r="F57" s="57">
        <v>6335</v>
      </c>
      <c r="G57" s="63"/>
      <c r="H57" s="63"/>
      <c r="I57" s="39"/>
      <c r="J57" s="39"/>
      <c r="K57" s="49">
        <v>0</v>
      </c>
      <c r="L57">
        <v>122</v>
      </c>
    </row>
    <row r="58" spans="1:12" x14ac:dyDescent="0.25">
      <c r="A58" s="57">
        <v>12</v>
      </c>
      <c r="B58" s="57">
        <v>6434</v>
      </c>
      <c r="C58" s="60">
        <v>24</v>
      </c>
      <c r="D58" s="57">
        <v>6442</v>
      </c>
      <c r="E58" s="60">
        <v>24</v>
      </c>
      <c r="F58" s="57">
        <v>6447</v>
      </c>
      <c r="G58" s="63"/>
      <c r="H58" s="63"/>
      <c r="I58" s="39"/>
      <c r="J58" s="39"/>
      <c r="K58" s="49">
        <v>0</v>
      </c>
      <c r="L58">
        <v>122</v>
      </c>
    </row>
    <row r="59" spans="1:12" x14ac:dyDescent="0.25">
      <c r="A59" s="57">
        <v>12</v>
      </c>
      <c r="B59" s="57">
        <v>6549</v>
      </c>
      <c r="C59" s="60">
        <v>24</v>
      </c>
      <c r="D59" s="57">
        <v>6556</v>
      </c>
      <c r="E59" s="60">
        <v>24</v>
      </c>
      <c r="F59" s="57">
        <v>6565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25">
      <c r="A60" s="57">
        <v>21</v>
      </c>
      <c r="B60" s="57">
        <v>6675</v>
      </c>
      <c r="C60" s="60">
        <v>22</v>
      </c>
      <c r="D60" s="57">
        <v>6682</v>
      </c>
      <c r="E60" s="60">
        <v>24</v>
      </c>
      <c r="F60" s="57">
        <v>6733</v>
      </c>
      <c r="G60" s="63"/>
      <c r="H60" s="63"/>
      <c r="I60" s="39"/>
      <c r="J60" s="39"/>
      <c r="K60" s="49">
        <v>0</v>
      </c>
      <c r="L60">
        <v>222</v>
      </c>
    </row>
    <row r="61" spans="1:12" x14ac:dyDescent="0.25">
      <c r="A61" s="56">
        <v>12</v>
      </c>
      <c r="B61" s="56">
        <v>6831</v>
      </c>
      <c r="C61" s="59">
        <v>24</v>
      </c>
      <c r="D61" s="56">
        <v>6839</v>
      </c>
      <c r="E61" s="59">
        <v>24</v>
      </c>
      <c r="F61" s="56">
        <v>6844</v>
      </c>
      <c r="G61" s="62"/>
      <c r="H61" s="62"/>
      <c r="I61" s="40"/>
      <c r="J61" s="40"/>
      <c r="K61" s="41">
        <v>0</v>
      </c>
      <c r="L61">
        <v>122</v>
      </c>
    </row>
    <row r="62" spans="1:12" x14ac:dyDescent="0.25">
      <c r="A62" s="56">
        <v>12</v>
      </c>
      <c r="B62" s="56">
        <v>6945</v>
      </c>
      <c r="C62" s="59">
        <v>24</v>
      </c>
      <c r="D62" s="56">
        <v>6953</v>
      </c>
      <c r="E62" s="59">
        <v>24</v>
      </c>
      <c r="F62" s="56">
        <v>6962</v>
      </c>
      <c r="G62" s="62"/>
      <c r="H62" s="62"/>
      <c r="I62" s="40"/>
      <c r="J62" s="40"/>
      <c r="K62" s="41">
        <v>0</v>
      </c>
      <c r="L62">
        <v>122</v>
      </c>
    </row>
    <row r="63" spans="1:12" x14ac:dyDescent="0.25">
      <c r="A63" s="56">
        <v>21</v>
      </c>
      <c r="B63" s="56">
        <v>7072</v>
      </c>
      <c r="C63" s="59">
        <v>22</v>
      </c>
      <c r="D63" s="56">
        <v>7076</v>
      </c>
      <c r="E63" s="59">
        <v>24</v>
      </c>
      <c r="F63" s="56">
        <v>7093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25">
      <c r="A64" s="56">
        <v>12</v>
      </c>
      <c r="B64" s="56">
        <v>7194</v>
      </c>
      <c r="C64" s="59">
        <v>13</v>
      </c>
      <c r="D64" s="56">
        <v>7217</v>
      </c>
      <c r="E64" s="59">
        <v>24</v>
      </c>
      <c r="F64" s="56">
        <v>7224</v>
      </c>
      <c r="G64" s="62"/>
      <c r="H64" s="62"/>
      <c r="I64" s="40"/>
      <c r="J64" s="40"/>
      <c r="K64" s="41">
        <v>0</v>
      </c>
      <c r="L64">
        <v>112</v>
      </c>
    </row>
    <row r="65" spans="1:12" x14ac:dyDescent="0.25">
      <c r="A65" s="56">
        <v>12</v>
      </c>
      <c r="B65" s="56">
        <v>7321</v>
      </c>
      <c r="C65" s="59">
        <v>24</v>
      </c>
      <c r="D65" s="56">
        <v>7333</v>
      </c>
      <c r="E65" s="59">
        <v>24</v>
      </c>
      <c r="F65" s="56">
        <v>7354</v>
      </c>
      <c r="G65" s="62"/>
      <c r="H65" s="62"/>
      <c r="I65" s="40"/>
      <c r="J65" s="40"/>
      <c r="K65" s="41">
        <v>0</v>
      </c>
      <c r="L65">
        <v>122</v>
      </c>
    </row>
    <row r="66" spans="1:12" x14ac:dyDescent="0.25">
      <c r="A66" s="56">
        <v>12</v>
      </c>
      <c r="B66" s="56">
        <v>7459</v>
      </c>
      <c r="C66" s="59">
        <v>24</v>
      </c>
      <c r="D66" s="56">
        <v>7468</v>
      </c>
      <c r="E66" s="59">
        <v>24</v>
      </c>
      <c r="F66" s="56">
        <v>7476</v>
      </c>
      <c r="G66" s="62"/>
      <c r="H66" s="62"/>
      <c r="I66" s="40"/>
      <c r="J66" s="40"/>
      <c r="K66" s="41">
        <v>0</v>
      </c>
      <c r="L66">
        <v>122</v>
      </c>
    </row>
    <row r="67" spans="1:12" x14ac:dyDescent="0.25">
      <c r="A67" s="56">
        <v>12</v>
      </c>
      <c r="B67" s="56">
        <v>7634</v>
      </c>
      <c r="C67" s="59">
        <v>24</v>
      </c>
      <c r="D67" s="56">
        <v>7641</v>
      </c>
      <c r="E67" s="59">
        <v>24</v>
      </c>
      <c r="F67" s="56">
        <v>7666</v>
      </c>
      <c r="G67" s="62"/>
      <c r="H67" s="62"/>
      <c r="I67" s="40"/>
      <c r="J67" s="40"/>
      <c r="K67" s="41">
        <v>0</v>
      </c>
      <c r="L67">
        <v>122</v>
      </c>
    </row>
    <row r="68" spans="1:12" x14ac:dyDescent="0.25">
      <c r="A68" s="56">
        <v>12</v>
      </c>
      <c r="B68" s="56">
        <v>7768</v>
      </c>
      <c r="C68" s="59">
        <v>24</v>
      </c>
      <c r="D68" s="56">
        <v>7776</v>
      </c>
      <c r="E68" s="59">
        <v>24</v>
      </c>
      <c r="F68" s="56">
        <v>7819</v>
      </c>
      <c r="G68" s="62"/>
      <c r="H68" s="62"/>
      <c r="I68" s="40"/>
      <c r="J68" s="40"/>
      <c r="K68" s="41">
        <v>0</v>
      </c>
      <c r="L68">
        <v>122</v>
      </c>
    </row>
    <row r="69" spans="1:12" x14ac:dyDescent="0.25">
      <c r="A69" s="56">
        <v>21</v>
      </c>
      <c r="B69" s="56">
        <v>7935</v>
      </c>
      <c r="C69" s="59">
        <v>22</v>
      </c>
      <c r="D69" s="56">
        <v>7951</v>
      </c>
      <c r="E69" s="59">
        <v>24</v>
      </c>
      <c r="F69" s="56">
        <v>7959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25">
      <c r="A70" s="56">
        <v>12</v>
      </c>
      <c r="B70" s="56">
        <v>8056</v>
      </c>
      <c r="C70" s="59">
        <v>24</v>
      </c>
      <c r="D70" s="56">
        <v>8075</v>
      </c>
      <c r="E70" s="59">
        <v>24</v>
      </c>
      <c r="F70" s="56">
        <v>8083</v>
      </c>
      <c r="G70" s="62"/>
      <c r="H70" s="62"/>
      <c r="I70" s="40"/>
      <c r="J70" s="40"/>
      <c r="K70" s="41">
        <v>0</v>
      </c>
      <c r="L70">
        <v>122</v>
      </c>
    </row>
    <row r="71" spans="1:12" x14ac:dyDescent="0.25">
      <c r="A71" s="56">
        <v>21</v>
      </c>
      <c r="B71" s="56">
        <v>8193</v>
      </c>
      <c r="C71" s="59">
        <v>22</v>
      </c>
      <c r="D71" s="56">
        <v>8202</v>
      </c>
      <c r="E71" s="59">
        <v>24</v>
      </c>
      <c r="F71" s="56">
        <v>8212</v>
      </c>
      <c r="G71" s="62"/>
      <c r="H71" s="62"/>
      <c r="I71" s="40"/>
      <c r="J71" s="40"/>
      <c r="K71" s="41">
        <v>0</v>
      </c>
      <c r="L71">
        <v>222</v>
      </c>
    </row>
    <row r="72" spans="1:12" x14ac:dyDescent="0.25">
      <c r="A72" s="56">
        <v>12</v>
      </c>
      <c r="B72" s="56">
        <v>8325</v>
      </c>
      <c r="C72" s="59">
        <v>24</v>
      </c>
      <c r="D72" s="56">
        <v>8333</v>
      </c>
      <c r="E72" s="59">
        <v>24</v>
      </c>
      <c r="F72" s="56">
        <v>8338</v>
      </c>
      <c r="G72" s="62"/>
      <c r="H72" s="62"/>
      <c r="I72" s="40"/>
      <c r="J72" s="40"/>
      <c r="K72" s="41">
        <v>0</v>
      </c>
      <c r="L72">
        <v>122</v>
      </c>
    </row>
    <row r="73" spans="1:12" x14ac:dyDescent="0.25">
      <c r="A73" s="56">
        <v>12</v>
      </c>
      <c r="B73" s="56">
        <v>8436</v>
      </c>
      <c r="C73" s="59">
        <v>24</v>
      </c>
      <c r="D73" s="56">
        <v>8444</v>
      </c>
      <c r="E73" s="59">
        <v>24</v>
      </c>
      <c r="F73" s="56">
        <v>8450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8555</v>
      </c>
      <c r="C74" s="59">
        <v>24</v>
      </c>
      <c r="D74" s="56">
        <v>8563</v>
      </c>
      <c r="E74" s="59">
        <v>24</v>
      </c>
      <c r="F74" s="56">
        <v>8571</v>
      </c>
      <c r="G74" s="62"/>
      <c r="H74" s="62"/>
      <c r="I74" s="40"/>
      <c r="J74" s="40"/>
      <c r="K74" s="41">
        <v>0</v>
      </c>
      <c r="L74">
        <v>122</v>
      </c>
    </row>
    <row r="75" spans="1:12" x14ac:dyDescent="0.25">
      <c r="A75" s="56">
        <v>21</v>
      </c>
      <c r="B75" s="56">
        <v>8675</v>
      </c>
      <c r="C75" s="59">
        <v>22</v>
      </c>
      <c r="D75" s="56">
        <v>8680</v>
      </c>
      <c r="E75" s="59">
        <v>24</v>
      </c>
      <c r="F75" s="56">
        <v>8689</v>
      </c>
      <c r="G75" s="62"/>
      <c r="H75" s="62"/>
      <c r="I75" s="40"/>
      <c r="J75" s="40"/>
      <c r="K75" s="41">
        <v>0</v>
      </c>
      <c r="L75">
        <v>222</v>
      </c>
    </row>
    <row r="76" spans="1:12" x14ac:dyDescent="0.25">
      <c r="A76" s="56">
        <v>12</v>
      </c>
      <c r="B76" s="56">
        <v>8791</v>
      </c>
      <c r="C76" s="59">
        <v>24</v>
      </c>
      <c r="D76" s="56">
        <v>8799</v>
      </c>
      <c r="E76" s="59">
        <v>24</v>
      </c>
      <c r="F76" s="56">
        <v>8806</v>
      </c>
      <c r="G76" s="62"/>
      <c r="H76" s="62"/>
      <c r="I76" s="40"/>
      <c r="J76" s="40"/>
      <c r="K76" s="41">
        <v>0</v>
      </c>
      <c r="L76">
        <v>122</v>
      </c>
    </row>
    <row r="77" spans="1:12" x14ac:dyDescent="0.25">
      <c r="A77" s="56">
        <v>12</v>
      </c>
      <c r="B77" s="56">
        <v>8906</v>
      </c>
      <c r="C77" s="59">
        <v>24</v>
      </c>
      <c r="D77" s="56">
        <v>8914</v>
      </c>
      <c r="E77" s="59">
        <v>24</v>
      </c>
      <c r="F77" s="56">
        <v>8920</v>
      </c>
      <c r="G77" s="62"/>
      <c r="H77" s="62"/>
      <c r="I77" s="40"/>
      <c r="J77" s="40"/>
      <c r="K77" s="41">
        <v>0</v>
      </c>
      <c r="L77">
        <v>122</v>
      </c>
    </row>
    <row r="78" spans="1:12" x14ac:dyDescent="0.25">
      <c r="A78" s="56">
        <v>12</v>
      </c>
      <c r="B78" s="56">
        <v>9017</v>
      </c>
      <c r="C78" s="59">
        <v>24</v>
      </c>
      <c r="D78" s="56">
        <v>9026</v>
      </c>
      <c r="E78" s="59">
        <v>24</v>
      </c>
      <c r="F78" s="56">
        <v>9030</v>
      </c>
      <c r="G78" s="62"/>
      <c r="H78" s="62"/>
      <c r="I78" s="40"/>
      <c r="J78" s="40"/>
      <c r="K78" s="41">
        <v>0</v>
      </c>
      <c r="L78">
        <v>122</v>
      </c>
    </row>
    <row r="79" spans="1:12" x14ac:dyDescent="0.25">
      <c r="A79" s="56">
        <v>21</v>
      </c>
      <c r="B79" s="56">
        <v>9169</v>
      </c>
      <c r="C79" s="59">
        <v>22</v>
      </c>
      <c r="D79" s="56">
        <v>9186</v>
      </c>
      <c r="E79" s="59">
        <v>24</v>
      </c>
      <c r="F79" s="56">
        <v>9217</v>
      </c>
      <c r="G79" s="62"/>
      <c r="H79" s="62"/>
      <c r="I79" s="40"/>
      <c r="J79" s="40"/>
      <c r="K79" s="41">
        <v>0</v>
      </c>
      <c r="L79">
        <v>222</v>
      </c>
    </row>
    <row r="80" spans="1:12" x14ac:dyDescent="0.25">
      <c r="A80" s="56">
        <v>12</v>
      </c>
      <c r="B80" s="56">
        <v>9325</v>
      </c>
      <c r="C80" s="59">
        <v>24</v>
      </c>
      <c r="D80" s="56">
        <v>9333</v>
      </c>
      <c r="E80" s="59">
        <v>24</v>
      </c>
      <c r="F80" s="56">
        <v>9342</v>
      </c>
      <c r="G80" s="62"/>
      <c r="H80" s="62"/>
      <c r="I80" s="40"/>
      <c r="J80" s="40"/>
      <c r="K80" s="41">
        <v>0</v>
      </c>
      <c r="L80">
        <v>122</v>
      </c>
    </row>
    <row r="81" spans="1:12" x14ac:dyDescent="0.25">
      <c r="A81" s="56">
        <v>21</v>
      </c>
      <c r="B81" s="56">
        <v>9454</v>
      </c>
      <c r="C81" s="59">
        <v>22</v>
      </c>
      <c r="D81" s="56">
        <v>9470</v>
      </c>
      <c r="E81" s="59">
        <v>24</v>
      </c>
      <c r="F81" s="56">
        <v>9499</v>
      </c>
      <c r="G81" s="62"/>
      <c r="H81" s="62"/>
      <c r="I81" s="40"/>
      <c r="J81" s="40"/>
      <c r="K81" s="41">
        <v>0</v>
      </c>
      <c r="L81">
        <v>222</v>
      </c>
    </row>
    <row r="82" spans="1:12" x14ac:dyDescent="0.25">
      <c r="A82" s="56">
        <v>12</v>
      </c>
      <c r="B82" s="56">
        <v>9619</v>
      </c>
      <c r="C82" s="59">
        <v>24</v>
      </c>
      <c r="D82" s="56">
        <v>9627</v>
      </c>
      <c r="E82" s="59">
        <v>24</v>
      </c>
      <c r="F82" s="56">
        <v>9637</v>
      </c>
      <c r="G82" s="62"/>
      <c r="H82" s="62"/>
      <c r="I82" s="40"/>
      <c r="J82" s="40"/>
      <c r="K82" s="41">
        <v>0</v>
      </c>
      <c r="L82">
        <v>122</v>
      </c>
    </row>
    <row r="83" spans="1:12" x14ac:dyDescent="0.25">
      <c r="A83" s="56">
        <v>21</v>
      </c>
      <c r="B83" s="56">
        <v>9753</v>
      </c>
      <c r="C83" s="59">
        <v>22</v>
      </c>
      <c r="D83" s="56">
        <v>9761</v>
      </c>
      <c r="E83" s="59">
        <v>24</v>
      </c>
      <c r="F83" s="56">
        <v>9769</v>
      </c>
      <c r="G83" s="62"/>
      <c r="H83" s="62"/>
      <c r="I83" s="40"/>
      <c r="J83" s="40"/>
      <c r="K83" s="41">
        <v>0</v>
      </c>
      <c r="L83">
        <v>222</v>
      </c>
    </row>
    <row r="84" spans="1:12" x14ac:dyDescent="0.25">
      <c r="A84" s="56">
        <v>21</v>
      </c>
      <c r="B84" s="56">
        <v>9882</v>
      </c>
      <c r="C84" s="59">
        <v>22</v>
      </c>
      <c r="D84" s="56">
        <v>9894</v>
      </c>
      <c r="E84" s="59">
        <v>24</v>
      </c>
      <c r="F84" s="56">
        <v>9906</v>
      </c>
      <c r="G84" s="62"/>
      <c r="H84" s="62"/>
      <c r="I84" s="40"/>
      <c r="J84" s="40"/>
      <c r="K84" s="41">
        <v>0</v>
      </c>
      <c r="L84">
        <v>222</v>
      </c>
    </row>
    <row r="85" spans="1:12" x14ac:dyDescent="0.25">
      <c r="A85" s="56">
        <v>21</v>
      </c>
      <c r="B85" s="56">
        <v>10029</v>
      </c>
      <c r="C85" s="59">
        <v>22</v>
      </c>
      <c r="D85" s="56">
        <v>10041</v>
      </c>
      <c r="E85" s="59">
        <v>24</v>
      </c>
      <c r="F85" s="56">
        <v>10049</v>
      </c>
      <c r="G85" s="62"/>
      <c r="H85" s="62"/>
      <c r="I85" s="40"/>
      <c r="J85" s="40"/>
      <c r="K85" s="41">
        <v>0</v>
      </c>
      <c r="L85">
        <v>222</v>
      </c>
    </row>
    <row r="86" spans="1:12" x14ac:dyDescent="0.25">
      <c r="A86" s="56">
        <v>21</v>
      </c>
      <c r="B86" s="56">
        <v>10160</v>
      </c>
      <c r="C86" s="59">
        <v>22</v>
      </c>
      <c r="D86" s="56">
        <v>10169</v>
      </c>
      <c r="E86" s="59">
        <v>24</v>
      </c>
      <c r="F86" s="56">
        <v>10176</v>
      </c>
      <c r="G86" s="62"/>
      <c r="H86" s="62"/>
      <c r="I86" s="40"/>
      <c r="J86" s="40"/>
      <c r="K86" s="41">
        <v>0</v>
      </c>
      <c r="L86">
        <v>222</v>
      </c>
    </row>
    <row r="87" spans="1:12" x14ac:dyDescent="0.25">
      <c r="A87" s="57">
        <v>12</v>
      </c>
      <c r="B87" s="57">
        <v>10274</v>
      </c>
      <c r="C87" s="60">
        <v>24</v>
      </c>
      <c r="D87" s="57">
        <v>10284</v>
      </c>
      <c r="E87" s="60">
        <v>24</v>
      </c>
      <c r="F87" s="57">
        <v>10289</v>
      </c>
      <c r="G87" s="63"/>
      <c r="H87" s="63"/>
      <c r="I87" s="39"/>
      <c r="J87" s="39"/>
      <c r="K87" s="49">
        <v>0</v>
      </c>
      <c r="L87">
        <v>122</v>
      </c>
    </row>
    <row r="88" spans="1:12" x14ac:dyDescent="0.25">
      <c r="A88" s="57">
        <v>21</v>
      </c>
      <c r="B88" s="57">
        <v>10401</v>
      </c>
      <c r="C88" s="60">
        <v>22</v>
      </c>
      <c r="D88" s="57">
        <v>10406</v>
      </c>
      <c r="E88" s="60">
        <v>24</v>
      </c>
      <c r="F88" s="57">
        <v>10413</v>
      </c>
      <c r="G88" s="63"/>
      <c r="H88" s="63"/>
      <c r="I88" s="39"/>
      <c r="J88" s="39"/>
      <c r="K88" s="49">
        <v>0</v>
      </c>
      <c r="L88">
        <v>222</v>
      </c>
    </row>
    <row r="89" spans="1:12" x14ac:dyDescent="0.25">
      <c r="A89" s="57">
        <v>12</v>
      </c>
      <c r="B89" s="57">
        <v>10518</v>
      </c>
      <c r="C89" s="60">
        <v>24</v>
      </c>
      <c r="D89" s="57">
        <v>10526</v>
      </c>
      <c r="E89" s="60">
        <v>24</v>
      </c>
      <c r="F89" s="57">
        <v>10531</v>
      </c>
      <c r="G89" s="63"/>
      <c r="H89" s="63"/>
      <c r="I89" s="39"/>
      <c r="J89" s="39"/>
      <c r="K89" s="49">
        <v>0</v>
      </c>
      <c r="L89">
        <v>122</v>
      </c>
    </row>
    <row r="90" spans="1:12" x14ac:dyDescent="0.25">
      <c r="A90" s="57">
        <v>21</v>
      </c>
      <c r="B90" s="57">
        <v>10639</v>
      </c>
      <c r="C90" s="60">
        <v>22</v>
      </c>
      <c r="D90" s="57">
        <v>10644</v>
      </c>
      <c r="E90" s="60">
        <v>24</v>
      </c>
      <c r="F90" s="57">
        <v>10676</v>
      </c>
      <c r="G90" s="63"/>
      <c r="H90" s="63"/>
      <c r="I90" s="39"/>
      <c r="J90" s="39"/>
      <c r="K90" s="49">
        <v>0</v>
      </c>
      <c r="L90">
        <v>222</v>
      </c>
    </row>
    <row r="91" spans="1:12" x14ac:dyDescent="0.25">
      <c r="A91" s="57">
        <v>21</v>
      </c>
      <c r="B91" s="57">
        <v>10791</v>
      </c>
      <c r="C91" s="60">
        <v>22</v>
      </c>
      <c r="D91" s="57">
        <v>10805</v>
      </c>
      <c r="E91" s="60">
        <v>24</v>
      </c>
      <c r="F91" s="57">
        <v>10818</v>
      </c>
      <c r="G91" s="63"/>
      <c r="H91" s="63"/>
      <c r="I91" s="39"/>
      <c r="J91" s="39"/>
      <c r="K91" s="49">
        <v>0</v>
      </c>
      <c r="L91">
        <v>222</v>
      </c>
    </row>
    <row r="92" spans="1:12" x14ac:dyDescent="0.25">
      <c r="A92" s="57">
        <v>12</v>
      </c>
      <c r="B92" s="57">
        <v>10929</v>
      </c>
      <c r="C92" s="60">
        <v>24</v>
      </c>
      <c r="D92" s="57">
        <v>10937</v>
      </c>
      <c r="E92" s="60">
        <v>24</v>
      </c>
      <c r="F92" s="57">
        <v>10956</v>
      </c>
      <c r="G92" s="63"/>
      <c r="H92" s="63"/>
      <c r="I92" s="39"/>
      <c r="J92" s="39"/>
      <c r="K92" s="49">
        <v>0</v>
      </c>
      <c r="L92">
        <v>122</v>
      </c>
    </row>
    <row r="93" spans="1:12" x14ac:dyDescent="0.25">
      <c r="A93" s="57">
        <v>21</v>
      </c>
      <c r="B93" s="57">
        <v>11068</v>
      </c>
      <c r="C93" s="60">
        <v>11</v>
      </c>
      <c r="D93" s="57">
        <v>11089</v>
      </c>
      <c r="E93" s="60">
        <v>22</v>
      </c>
      <c r="F93" s="57">
        <v>11098</v>
      </c>
      <c r="G93" s="63"/>
      <c r="H93" s="63"/>
      <c r="I93" s="39"/>
      <c r="J93" s="39"/>
      <c r="K93" s="49">
        <v>0</v>
      </c>
      <c r="L93">
        <v>212</v>
      </c>
    </row>
    <row r="94" spans="1:12" x14ac:dyDescent="0.25">
      <c r="A94" s="57">
        <v>21</v>
      </c>
      <c r="B94" s="57">
        <v>11207</v>
      </c>
      <c r="C94" s="60">
        <v>22</v>
      </c>
      <c r="D94" s="57">
        <v>11212</v>
      </c>
      <c r="E94" s="60">
        <v>24</v>
      </c>
      <c r="F94" s="57">
        <v>11221</v>
      </c>
      <c r="G94" s="63"/>
      <c r="H94" s="63"/>
      <c r="I94" s="39"/>
      <c r="J94" s="39"/>
      <c r="K94" s="49">
        <v>0</v>
      </c>
      <c r="L94">
        <v>222</v>
      </c>
    </row>
    <row r="95" spans="1:12" x14ac:dyDescent="0.25">
      <c r="A95" s="57">
        <v>21</v>
      </c>
      <c r="B95" s="57">
        <v>11345</v>
      </c>
      <c r="C95" s="60">
        <v>22</v>
      </c>
      <c r="D95" s="57">
        <v>11350</v>
      </c>
      <c r="E95" s="60">
        <v>24</v>
      </c>
      <c r="F95" s="57">
        <v>11357</v>
      </c>
      <c r="G95" s="63"/>
      <c r="H95" s="63"/>
      <c r="I95" s="39"/>
      <c r="J95" s="39"/>
      <c r="K95" s="49">
        <v>0</v>
      </c>
      <c r="L95">
        <v>222</v>
      </c>
    </row>
    <row r="96" spans="1:12" x14ac:dyDescent="0.25">
      <c r="A96" s="57">
        <v>21</v>
      </c>
      <c r="B96" s="57">
        <v>11465</v>
      </c>
      <c r="C96" s="60">
        <v>11</v>
      </c>
      <c r="D96" s="57">
        <v>11478</v>
      </c>
      <c r="E96" s="60">
        <v>22</v>
      </c>
      <c r="F96" s="57">
        <v>11486</v>
      </c>
      <c r="G96" s="63"/>
      <c r="H96" s="63"/>
      <c r="I96" s="39"/>
      <c r="J96" s="39"/>
      <c r="K96" s="49">
        <v>0</v>
      </c>
      <c r="L96">
        <v>212</v>
      </c>
    </row>
    <row r="97" spans="1:12" x14ac:dyDescent="0.25">
      <c r="A97" s="57">
        <v>12</v>
      </c>
      <c r="B97" s="57">
        <v>11618</v>
      </c>
      <c r="C97" s="60">
        <v>24</v>
      </c>
      <c r="D97" s="57">
        <v>11626</v>
      </c>
      <c r="E97" s="60">
        <v>24</v>
      </c>
      <c r="F97" s="57">
        <v>11639</v>
      </c>
      <c r="G97" s="63"/>
      <c r="H97" s="63"/>
      <c r="I97" s="39"/>
      <c r="J97" s="39"/>
      <c r="K97" s="49">
        <v>0</v>
      </c>
      <c r="L97">
        <v>122</v>
      </c>
    </row>
    <row r="98" spans="1:12" x14ac:dyDescent="0.25">
      <c r="A98" s="57">
        <v>21</v>
      </c>
      <c r="B98" s="57">
        <v>11759</v>
      </c>
      <c r="C98" s="60">
        <v>22</v>
      </c>
      <c r="D98" s="57">
        <v>11767</v>
      </c>
      <c r="E98" s="60">
        <v>24</v>
      </c>
      <c r="F98" s="57">
        <v>11775</v>
      </c>
      <c r="G98" s="63"/>
      <c r="H98" s="63"/>
      <c r="I98" s="39"/>
      <c r="J98" s="39"/>
      <c r="K98" s="49">
        <v>0</v>
      </c>
      <c r="L98">
        <v>222</v>
      </c>
    </row>
    <row r="99" spans="1:12" x14ac:dyDescent="0.25">
      <c r="A99" s="57">
        <v>21</v>
      </c>
      <c r="B99" s="57">
        <v>11894</v>
      </c>
      <c r="C99" s="60">
        <v>22</v>
      </c>
      <c r="D99" s="57">
        <v>11902</v>
      </c>
      <c r="E99" s="60">
        <v>24</v>
      </c>
      <c r="F99" s="57">
        <v>11917</v>
      </c>
      <c r="G99" s="63"/>
      <c r="H99" s="63"/>
      <c r="I99" s="39"/>
      <c r="J99" s="39"/>
      <c r="K99" s="49">
        <v>0</v>
      </c>
      <c r="L99">
        <v>222</v>
      </c>
    </row>
    <row r="100" spans="1:12" x14ac:dyDescent="0.25">
      <c r="A100" s="57">
        <v>12</v>
      </c>
      <c r="B100" s="57">
        <v>12027</v>
      </c>
      <c r="C100" s="60">
        <v>24</v>
      </c>
      <c r="D100" s="57">
        <v>12036</v>
      </c>
      <c r="E100" s="60">
        <v>24</v>
      </c>
      <c r="F100" s="57">
        <v>12041</v>
      </c>
      <c r="G100" s="63"/>
      <c r="H100" s="63"/>
      <c r="I100" s="39"/>
      <c r="J100" s="39"/>
      <c r="K100" s="49">
        <v>0</v>
      </c>
      <c r="L100">
        <v>122</v>
      </c>
    </row>
    <row r="101" spans="1:12" x14ac:dyDescent="0.25">
      <c r="A101" s="57">
        <v>12</v>
      </c>
      <c r="B101" s="57">
        <v>12190</v>
      </c>
      <c r="C101" s="60">
        <v>24</v>
      </c>
      <c r="D101" s="57">
        <v>12198</v>
      </c>
      <c r="E101" s="60">
        <v>24</v>
      </c>
      <c r="F101" s="57">
        <v>12216</v>
      </c>
      <c r="G101" s="63"/>
      <c r="H101" s="63"/>
      <c r="I101" s="39"/>
      <c r="J101" s="39"/>
      <c r="K101" s="49">
        <v>0</v>
      </c>
      <c r="L101">
        <v>122</v>
      </c>
    </row>
    <row r="102" spans="1:12" x14ac:dyDescent="0.25">
      <c r="A102" s="57">
        <v>12</v>
      </c>
      <c r="B102" s="57">
        <v>12371</v>
      </c>
      <c r="C102" s="60">
        <v>24</v>
      </c>
      <c r="D102" s="57">
        <v>12379</v>
      </c>
      <c r="E102" s="60">
        <v>24</v>
      </c>
      <c r="F102" s="57">
        <v>12398</v>
      </c>
      <c r="G102" s="63"/>
      <c r="H102" s="63"/>
      <c r="I102" s="39"/>
      <c r="J102" s="39"/>
      <c r="K102" s="49">
        <v>0</v>
      </c>
      <c r="L102">
        <v>122</v>
      </c>
    </row>
    <row r="103" spans="1:12" x14ac:dyDescent="0.25">
      <c r="A103" s="57">
        <v>21</v>
      </c>
      <c r="B103" s="57">
        <v>12531</v>
      </c>
      <c r="C103" s="60">
        <v>22</v>
      </c>
      <c r="D103" s="57">
        <v>12537</v>
      </c>
      <c r="E103" s="60">
        <v>24</v>
      </c>
      <c r="F103" s="57">
        <v>12545</v>
      </c>
      <c r="G103" s="63"/>
      <c r="H103" s="63"/>
      <c r="I103" s="39"/>
      <c r="J103" s="39"/>
      <c r="K103" s="49">
        <v>0</v>
      </c>
      <c r="L103">
        <v>222</v>
      </c>
    </row>
    <row r="104" spans="1:12" x14ac:dyDescent="0.25">
      <c r="A104" s="57">
        <v>12</v>
      </c>
      <c r="B104" s="57">
        <v>12651</v>
      </c>
      <c r="C104" s="60">
        <v>24</v>
      </c>
      <c r="D104" s="57">
        <v>12661</v>
      </c>
      <c r="E104" s="60">
        <v>24</v>
      </c>
      <c r="F104" s="57">
        <v>12671</v>
      </c>
      <c r="G104" s="63"/>
      <c r="H104" s="63"/>
      <c r="I104" s="39"/>
      <c r="J104" s="39"/>
      <c r="K104" s="49">
        <v>0</v>
      </c>
      <c r="L104">
        <v>122</v>
      </c>
    </row>
    <row r="105" spans="1:12" x14ac:dyDescent="0.25">
      <c r="A105" s="57">
        <v>21</v>
      </c>
      <c r="B105" s="57">
        <v>12786</v>
      </c>
      <c r="C105" s="60">
        <v>22</v>
      </c>
      <c r="D105" s="57">
        <v>12790</v>
      </c>
      <c r="E105" s="60">
        <v>24</v>
      </c>
      <c r="F105" s="57">
        <v>12799</v>
      </c>
      <c r="G105" s="63"/>
      <c r="H105" s="63"/>
      <c r="I105" s="39"/>
      <c r="J105" s="39"/>
      <c r="K105" s="49">
        <v>0</v>
      </c>
      <c r="L105">
        <v>222</v>
      </c>
    </row>
    <row r="106" spans="1:12" x14ac:dyDescent="0.25">
      <c r="A106" s="57">
        <v>21</v>
      </c>
      <c r="B106" s="57">
        <v>12944</v>
      </c>
      <c r="C106" s="60">
        <v>22</v>
      </c>
      <c r="D106" s="57">
        <v>12952</v>
      </c>
      <c r="E106" s="60">
        <v>24</v>
      </c>
      <c r="F106" s="57">
        <v>12962</v>
      </c>
      <c r="G106" s="63"/>
      <c r="H106" s="63"/>
      <c r="I106" s="39"/>
      <c r="J106" s="39"/>
      <c r="K106" s="49">
        <v>0</v>
      </c>
      <c r="L106">
        <v>222</v>
      </c>
    </row>
    <row r="107" spans="1:12" x14ac:dyDescent="0.25">
      <c r="A107" s="57">
        <v>12</v>
      </c>
      <c r="B107" s="57">
        <v>13108</v>
      </c>
      <c r="C107" s="60">
        <v>24</v>
      </c>
      <c r="D107" s="57">
        <v>13116</v>
      </c>
      <c r="E107" s="60">
        <v>24</v>
      </c>
      <c r="F107" s="57">
        <v>13153</v>
      </c>
      <c r="G107" s="63"/>
      <c r="H107" s="63"/>
      <c r="I107" s="39"/>
      <c r="J107" s="39"/>
      <c r="K107" s="49">
        <v>0</v>
      </c>
      <c r="L107">
        <v>122</v>
      </c>
    </row>
    <row r="108" spans="1:12" x14ac:dyDescent="0.25">
      <c r="A108" s="57">
        <v>21</v>
      </c>
      <c r="B108" s="57">
        <v>13282</v>
      </c>
      <c r="C108" s="60">
        <v>22</v>
      </c>
      <c r="D108" s="57">
        <v>13301</v>
      </c>
      <c r="E108" s="60">
        <v>24</v>
      </c>
      <c r="F108" s="57">
        <v>13309</v>
      </c>
      <c r="G108" s="63"/>
      <c r="H108" s="63"/>
      <c r="I108" s="39"/>
      <c r="J108" s="39"/>
      <c r="K108" s="49">
        <v>0</v>
      </c>
      <c r="L108">
        <v>222</v>
      </c>
    </row>
    <row r="109" spans="1:12" x14ac:dyDescent="0.25">
      <c r="A109" s="57">
        <v>21</v>
      </c>
      <c r="B109" s="57">
        <v>13438</v>
      </c>
      <c r="C109" s="60">
        <v>22</v>
      </c>
      <c r="D109" s="57">
        <v>13443</v>
      </c>
      <c r="E109" s="60">
        <v>24</v>
      </c>
      <c r="F109" s="57">
        <v>13452</v>
      </c>
      <c r="G109" s="63"/>
      <c r="H109" s="63"/>
      <c r="I109" s="39"/>
      <c r="J109" s="39"/>
      <c r="K109" s="49">
        <v>0</v>
      </c>
      <c r="L109">
        <v>222</v>
      </c>
    </row>
    <row r="110" spans="1:12" x14ac:dyDescent="0.25">
      <c r="A110" s="57">
        <v>21</v>
      </c>
      <c r="B110" s="57">
        <v>13605</v>
      </c>
      <c r="C110" s="60">
        <v>22</v>
      </c>
      <c r="D110" s="57">
        <v>13614</v>
      </c>
      <c r="E110" s="60">
        <v>24</v>
      </c>
      <c r="F110" s="57">
        <v>13630</v>
      </c>
      <c r="G110" s="63"/>
      <c r="H110" s="63"/>
      <c r="I110" s="39"/>
      <c r="J110" s="39"/>
      <c r="K110" s="49">
        <v>0</v>
      </c>
      <c r="L110">
        <v>222</v>
      </c>
    </row>
    <row r="111" spans="1:12" x14ac:dyDescent="0.25">
      <c r="A111" s="57">
        <v>12</v>
      </c>
      <c r="B111" s="57">
        <v>13746</v>
      </c>
      <c r="C111" s="60">
        <v>24</v>
      </c>
      <c r="D111" s="57">
        <v>13754</v>
      </c>
      <c r="E111" s="60">
        <v>24</v>
      </c>
      <c r="F111" s="57">
        <v>13759</v>
      </c>
      <c r="G111" s="63"/>
      <c r="H111" s="63"/>
      <c r="I111" s="39"/>
      <c r="J111" s="39"/>
      <c r="K111" s="49">
        <v>0</v>
      </c>
      <c r="L111">
        <v>122</v>
      </c>
    </row>
    <row r="112" spans="1:12" x14ac:dyDescent="0.25">
      <c r="A112" s="57">
        <v>12</v>
      </c>
      <c r="B112" s="57">
        <v>13899</v>
      </c>
      <c r="C112" s="60">
        <v>24</v>
      </c>
      <c r="D112" s="57">
        <v>13907</v>
      </c>
      <c r="E112" s="60">
        <v>24</v>
      </c>
      <c r="F112" s="57">
        <v>13916</v>
      </c>
      <c r="G112" s="63"/>
      <c r="H112" s="63"/>
      <c r="I112" s="39"/>
      <c r="J112" s="39"/>
      <c r="K112" s="49">
        <v>0</v>
      </c>
      <c r="L112">
        <v>122</v>
      </c>
    </row>
    <row r="113" spans="1:12" x14ac:dyDescent="0.25">
      <c r="A113" s="57">
        <v>12</v>
      </c>
      <c r="B113" s="57">
        <v>14020</v>
      </c>
      <c r="C113" s="60">
        <v>24</v>
      </c>
      <c r="D113" s="57">
        <v>14028</v>
      </c>
      <c r="E113" s="60">
        <v>24</v>
      </c>
      <c r="F113" s="57">
        <v>14033</v>
      </c>
      <c r="G113" s="63"/>
      <c r="H113" s="63"/>
      <c r="I113" s="39"/>
      <c r="J113" s="39"/>
      <c r="K113" s="49">
        <v>0</v>
      </c>
      <c r="L113">
        <v>122</v>
      </c>
    </row>
    <row r="114" spans="1:12" x14ac:dyDescent="0.25">
      <c r="A114" s="56">
        <v>21</v>
      </c>
      <c r="B114" s="56">
        <v>14141</v>
      </c>
      <c r="C114" s="59">
        <v>22</v>
      </c>
      <c r="D114" s="56">
        <v>14146</v>
      </c>
      <c r="E114" s="59">
        <v>24</v>
      </c>
      <c r="F114" s="56">
        <v>14153</v>
      </c>
      <c r="G114" s="62"/>
      <c r="H114" s="62"/>
      <c r="I114" s="40"/>
      <c r="J114" s="40"/>
      <c r="K114" s="41">
        <v>0</v>
      </c>
      <c r="L114">
        <v>222</v>
      </c>
    </row>
    <row r="115" spans="1:12" x14ac:dyDescent="0.25">
      <c r="A115" s="56">
        <v>12</v>
      </c>
      <c r="B115" s="56">
        <v>14298</v>
      </c>
      <c r="C115" s="59">
        <v>24</v>
      </c>
      <c r="D115" s="56">
        <v>14305</v>
      </c>
      <c r="E115" s="59">
        <v>24</v>
      </c>
      <c r="F115" s="56">
        <v>14313</v>
      </c>
      <c r="G115" s="62"/>
      <c r="H115" s="62"/>
      <c r="I115" s="40"/>
      <c r="J115" s="40"/>
      <c r="K115" s="41">
        <v>0</v>
      </c>
      <c r="L115">
        <v>122</v>
      </c>
    </row>
    <row r="116" spans="1:12" x14ac:dyDescent="0.25">
      <c r="A116" s="56">
        <v>12</v>
      </c>
      <c r="B116" s="56">
        <v>14432</v>
      </c>
      <c r="C116" s="59">
        <v>24</v>
      </c>
      <c r="D116" s="56">
        <v>14441</v>
      </c>
      <c r="E116" s="59">
        <v>24</v>
      </c>
      <c r="F116" s="56">
        <v>14446</v>
      </c>
      <c r="G116" s="62"/>
      <c r="H116" s="62"/>
      <c r="I116" s="40"/>
      <c r="J116" s="40"/>
      <c r="K116" s="41">
        <v>0</v>
      </c>
      <c r="L116">
        <v>122</v>
      </c>
    </row>
    <row r="117" spans="1:12" x14ac:dyDescent="0.25">
      <c r="A117" s="56">
        <v>21</v>
      </c>
      <c r="B117" s="56">
        <v>14556</v>
      </c>
      <c r="C117" s="59">
        <v>22</v>
      </c>
      <c r="D117" s="56">
        <v>14561</v>
      </c>
      <c r="E117" s="59">
        <v>24</v>
      </c>
      <c r="F117" s="56">
        <v>14568</v>
      </c>
      <c r="G117" s="62"/>
      <c r="H117" s="62"/>
      <c r="I117" s="40"/>
      <c r="J117" s="40"/>
      <c r="K117" s="41">
        <v>0</v>
      </c>
      <c r="L117">
        <v>222</v>
      </c>
    </row>
    <row r="118" spans="1:12" x14ac:dyDescent="0.25">
      <c r="A118" s="56">
        <v>12</v>
      </c>
      <c r="B118" s="56">
        <v>14762</v>
      </c>
      <c r="C118" s="59">
        <v>24</v>
      </c>
      <c r="D118" s="56">
        <v>14779</v>
      </c>
      <c r="E118" s="59">
        <v>24</v>
      </c>
      <c r="F118" s="56">
        <v>14802</v>
      </c>
      <c r="G118" s="62"/>
      <c r="H118" s="62"/>
      <c r="I118" s="40"/>
      <c r="J118" s="40"/>
      <c r="K118" s="41">
        <v>0</v>
      </c>
      <c r="L118">
        <v>122</v>
      </c>
    </row>
    <row r="119" spans="1:12" x14ac:dyDescent="0.25">
      <c r="A119" s="56">
        <v>21</v>
      </c>
      <c r="B119" s="56">
        <v>14918</v>
      </c>
      <c r="C119" s="59">
        <v>22</v>
      </c>
      <c r="D119" s="56">
        <v>14927</v>
      </c>
      <c r="E119" s="59">
        <v>24</v>
      </c>
      <c r="F119" s="56">
        <v>14954</v>
      </c>
      <c r="G119" s="62"/>
      <c r="H119" s="62"/>
      <c r="I119" s="40"/>
      <c r="J119" s="40"/>
      <c r="K119" s="41">
        <v>0</v>
      </c>
      <c r="L119">
        <v>222</v>
      </c>
    </row>
    <row r="120" spans="1:12" x14ac:dyDescent="0.25">
      <c r="A120" s="56">
        <v>21</v>
      </c>
      <c r="B120" s="56">
        <v>15063</v>
      </c>
      <c r="C120" s="59">
        <v>22</v>
      </c>
      <c r="D120" s="56">
        <v>15072</v>
      </c>
      <c r="E120" s="59">
        <v>24</v>
      </c>
      <c r="F120" s="56">
        <v>15077</v>
      </c>
      <c r="G120" s="62"/>
      <c r="H120" s="62"/>
      <c r="I120" s="40"/>
      <c r="J120" s="40"/>
      <c r="K120" s="41">
        <v>0</v>
      </c>
      <c r="L120">
        <v>222</v>
      </c>
    </row>
    <row r="121" spans="1:12" x14ac:dyDescent="0.25">
      <c r="A121" s="56">
        <v>21</v>
      </c>
      <c r="B121" s="56">
        <v>15388</v>
      </c>
      <c r="C121" s="59">
        <v>22</v>
      </c>
      <c r="D121" s="56">
        <v>15409</v>
      </c>
      <c r="E121" s="59">
        <v>24</v>
      </c>
      <c r="F121" s="56">
        <v>15431</v>
      </c>
      <c r="G121" s="62"/>
      <c r="H121" s="62"/>
      <c r="I121" s="40"/>
      <c r="J121" s="40"/>
      <c r="K121" s="41">
        <v>0</v>
      </c>
      <c r="L121">
        <v>222</v>
      </c>
    </row>
    <row r="122" spans="1:12" x14ac:dyDescent="0.25">
      <c r="A122" s="56">
        <v>12</v>
      </c>
      <c r="B122" s="56">
        <v>15556</v>
      </c>
      <c r="C122" s="59">
        <v>24</v>
      </c>
      <c r="D122" s="56">
        <v>15565</v>
      </c>
      <c r="E122" s="59">
        <v>24</v>
      </c>
      <c r="F122" s="56">
        <v>15576</v>
      </c>
      <c r="G122" s="62"/>
      <c r="H122" s="62"/>
      <c r="I122" s="40"/>
      <c r="J122" s="40"/>
      <c r="K122" s="41">
        <v>0</v>
      </c>
      <c r="L122">
        <v>122</v>
      </c>
    </row>
    <row r="123" spans="1:12" x14ac:dyDescent="0.25">
      <c r="A123" s="56">
        <v>12</v>
      </c>
      <c r="B123" s="56">
        <v>15691</v>
      </c>
      <c r="C123" s="59">
        <v>24</v>
      </c>
      <c r="D123" s="56">
        <v>15699</v>
      </c>
      <c r="E123" s="59">
        <v>24</v>
      </c>
      <c r="F123" s="56">
        <v>15703</v>
      </c>
      <c r="G123" s="62"/>
      <c r="H123" s="62"/>
      <c r="I123" s="40"/>
      <c r="J123" s="40"/>
      <c r="K123" s="41">
        <v>0</v>
      </c>
      <c r="L123">
        <v>122</v>
      </c>
    </row>
    <row r="124" spans="1:12" x14ac:dyDescent="0.25">
      <c r="A124" s="56">
        <v>12</v>
      </c>
      <c r="B124" s="56">
        <v>15829</v>
      </c>
      <c r="C124" s="59">
        <v>24</v>
      </c>
      <c r="D124" s="56">
        <v>15837</v>
      </c>
      <c r="E124" s="59">
        <v>24</v>
      </c>
      <c r="F124" s="56">
        <v>15842</v>
      </c>
      <c r="G124" s="62"/>
      <c r="H124" s="62"/>
      <c r="I124" s="40"/>
      <c r="J124" s="40"/>
      <c r="K124" s="41">
        <v>0</v>
      </c>
      <c r="L124">
        <v>122</v>
      </c>
    </row>
    <row r="125" spans="1:12" x14ac:dyDescent="0.25">
      <c r="A125" s="56">
        <v>12</v>
      </c>
      <c r="B125" s="56">
        <v>15964</v>
      </c>
      <c r="C125" s="59">
        <v>24</v>
      </c>
      <c r="D125" s="56">
        <v>15972</v>
      </c>
      <c r="E125" s="59">
        <v>24</v>
      </c>
      <c r="F125" s="56">
        <v>15982</v>
      </c>
      <c r="G125" s="62"/>
      <c r="H125" s="62"/>
      <c r="I125" s="40"/>
      <c r="J125" s="40"/>
      <c r="K125" s="41">
        <v>0</v>
      </c>
      <c r="L125">
        <v>122</v>
      </c>
    </row>
    <row r="126" spans="1:12" x14ac:dyDescent="0.25">
      <c r="A126" s="56">
        <v>12</v>
      </c>
      <c r="B126" s="56">
        <v>16090</v>
      </c>
      <c r="C126" s="59">
        <v>24</v>
      </c>
      <c r="D126" s="56">
        <v>16098</v>
      </c>
      <c r="E126" s="59">
        <v>24</v>
      </c>
      <c r="F126" s="56">
        <v>16106</v>
      </c>
      <c r="G126" s="62"/>
      <c r="H126" s="62"/>
      <c r="I126" s="40"/>
      <c r="J126" s="40"/>
      <c r="K126" s="41">
        <v>0</v>
      </c>
      <c r="L126">
        <v>122</v>
      </c>
    </row>
    <row r="127" spans="1:12" x14ac:dyDescent="0.25">
      <c r="A127" s="56">
        <v>21</v>
      </c>
      <c r="B127" s="56">
        <v>16445</v>
      </c>
      <c r="C127" s="59">
        <v>22</v>
      </c>
      <c r="D127" s="56">
        <v>16450</v>
      </c>
      <c r="E127" s="59">
        <v>24</v>
      </c>
      <c r="F127" s="56">
        <v>16459</v>
      </c>
      <c r="G127" s="62"/>
      <c r="H127" s="62"/>
      <c r="I127" s="40"/>
      <c r="J127" s="40"/>
      <c r="K127" s="41">
        <v>0</v>
      </c>
      <c r="L127">
        <v>222</v>
      </c>
    </row>
    <row r="128" spans="1:12" x14ac:dyDescent="0.25">
      <c r="A128" s="56">
        <v>12</v>
      </c>
      <c r="B128" s="56">
        <v>16620</v>
      </c>
      <c r="C128" s="59">
        <v>24</v>
      </c>
      <c r="D128" s="56">
        <v>16629</v>
      </c>
      <c r="E128" s="59">
        <v>24</v>
      </c>
      <c r="F128" s="56">
        <v>16634</v>
      </c>
      <c r="G128" s="62"/>
      <c r="H128" s="62"/>
      <c r="I128" s="40"/>
      <c r="J128" s="40"/>
      <c r="K128" s="41">
        <v>0</v>
      </c>
      <c r="L128">
        <v>122</v>
      </c>
    </row>
    <row r="129" spans="1:12" x14ac:dyDescent="0.25">
      <c r="A129" s="56">
        <v>21</v>
      </c>
      <c r="B129" s="56">
        <v>16867</v>
      </c>
      <c r="C129" s="59">
        <v>22</v>
      </c>
      <c r="D129" s="56">
        <v>16876</v>
      </c>
      <c r="E129" s="59">
        <v>24</v>
      </c>
      <c r="F129" s="56">
        <v>16885</v>
      </c>
      <c r="G129" s="62"/>
      <c r="H129" s="62"/>
      <c r="I129" s="40"/>
      <c r="J129" s="40"/>
      <c r="K129" s="41">
        <v>0</v>
      </c>
      <c r="L129">
        <v>222</v>
      </c>
    </row>
    <row r="130" spans="1:12" x14ac:dyDescent="0.25">
      <c r="A130" s="56">
        <v>12</v>
      </c>
      <c r="B130" s="56">
        <v>17019</v>
      </c>
      <c r="C130" s="59">
        <v>24</v>
      </c>
      <c r="D130" s="56">
        <v>17027</v>
      </c>
      <c r="E130" s="59">
        <v>24</v>
      </c>
      <c r="F130" s="56">
        <v>17041</v>
      </c>
      <c r="G130" s="62"/>
      <c r="H130" s="62"/>
      <c r="I130" s="40"/>
      <c r="J130" s="40"/>
      <c r="K130" s="41">
        <v>0</v>
      </c>
      <c r="L130">
        <v>122</v>
      </c>
    </row>
    <row r="131" spans="1:12" x14ac:dyDescent="0.25">
      <c r="A131" s="56">
        <v>21</v>
      </c>
      <c r="B131" s="56">
        <v>17176</v>
      </c>
      <c r="C131" s="59">
        <v>22</v>
      </c>
      <c r="D131" s="56">
        <v>17181</v>
      </c>
      <c r="E131" s="59">
        <v>24</v>
      </c>
      <c r="F131" s="56">
        <v>17187</v>
      </c>
      <c r="G131" s="62"/>
      <c r="H131" s="62"/>
      <c r="I131" s="40"/>
      <c r="J131" s="40"/>
      <c r="K131" s="41">
        <v>0</v>
      </c>
      <c r="L131">
        <v>222</v>
      </c>
    </row>
    <row r="132" spans="1:12" x14ac:dyDescent="0.25">
      <c r="A132" s="56">
        <v>12</v>
      </c>
      <c r="B132" s="56">
        <v>17304</v>
      </c>
      <c r="C132" s="59">
        <v>24</v>
      </c>
      <c r="D132" s="56">
        <v>17313</v>
      </c>
      <c r="E132" s="59">
        <v>24</v>
      </c>
      <c r="F132" s="56">
        <v>17320</v>
      </c>
      <c r="G132" s="62"/>
      <c r="H132" s="62"/>
      <c r="I132" s="40"/>
      <c r="J132" s="40"/>
      <c r="K132" s="41">
        <v>0</v>
      </c>
      <c r="L132">
        <v>122</v>
      </c>
    </row>
    <row r="133" spans="1:12" x14ac:dyDescent="0.25">
      <c r="A133" s="56">
        <v>21</v>
      </c>
      <c r="B133" s="56">
        <v>17855</v>
      </c>
      <c r="C133" s="59">
        <v>22</v>
      </c>
      <c r="D133" s="56">
        <v>17863</v>
      </c>
      <c r="E133" s="59">
        <v>24</v>
      </c>
      <c r="F133" s="56">
        <v>17871</v>
      </c>
      <c r="G133" s="62"/>
      <c r="H133" s="62"/>
      <c r="I133" s="40"/>
      <c r="J133" s="40"/>
      <c r="K133" s="41">
        <v>0</v>
      </c>
      <c r="L133">
        <v>222</v>
      </c>
    </row>
    <row r="134" spans="1:12" x14ac:dyDescent="0.25">
      <c r="A134" s="56">
        <v>12</v>
      </c>
      <c r="B134" s="56">
        <v>17994</v>
      </c>
      <c r="C134" s="59">
        <v>24</v>
      </c>
      <c r="D134" s="56">
        <v>18005</v>
      </c>
      <c r="E134" s="59">
        <v>24</v>
      </c>
      <c r="F134" s="56">
        <v>18012</v>
      </c>
      <c r="G134" s="62"/>
      <c r="H134" s="62"/>
      <c r="I134" s="40"/>
      <c r="J134" s="40"/>
      <c r="K134" s="41">
        <v>0</v>
      </c>
      <c r="L134">
        <v>122</v>
      </c>
    </row>
    <row r="135" spans="1:12" x14ac:dyDescent="0.25">
      <c r="A135" s="56">
        <v>21</v>
      </c>
      <c r="B135" s="56">
        <v>18118</v>
      </c>
      <c r="C135" s="59">
        <v>22</v>
      </c>
      <c r="D135" s="56">
        <v>18123</v>
      </c>
      <c r="E135" s="59">
        <v>24</v>
      </c>
      <c r="F135" s="56">
        <v>18130</v>
      </c>
      <c r="G135" s="62"/>
      <c r="H135" s="62"/>
      <c r="I135" s="40"/>
      <c r="J135" s="40"/>
      <c r="K135" s="41">
        <v>0</v>
      </c>
      <c r="L135">
        <v>222</v>
      </c>
    </row>
    <row r="136" spans="1:12" x14ac:dyDescent="0.25">
      <c r="A136" s="56">
        <v>21</v>
      </c>
      <c r="B136" s="56">
        <v>18338</v>
      </c>
      <c r="C136" s="59">
        <v>22</v>
      </c>
      <c r="D136" s="56">
        <v>18343</v>
      </c>
      <c r="E136" s="59">
        <v>24</v>
      </c>
      <c r="F136" s="56">
        <v>18349</v>
      </c>
      <c r="G136" s="62"/>
      <c r="H136" s="62"/>
      <c r="I136" s="40"/>
      <c r="J136" s="40"/>
      <c r="K136" s="41">
        <v>0</v>
      </c>
      <c r="L136">
        <v>222</v>
      </c>
    </row>
    <row r="137" spans="1:12" x14ac:dyDescent="0.25">
      <c r="A137" s="56">
        <v>21</v>
      </c>
      <c r="B137" s="56">
        <v>18528</v>
      </c>
      <c r="C137" s="59">
        <v>22</v>
      </c>
      <c r="D137" s="56">
        <v>18533</v>
      </c>
      <c r="E137" s="59">
        <v>24</v>
      </c>
      <c r="F137" s="56">
        <v>18541</v>
      </c>
      <c r="G137" s="62"/>
      <c r="H137" s="62"/>
      <c r="I137" s="40"/>
      <c r="J137" s="40"/>
      <c r="K137" s="41">
        <v>0</v>
      </c>
      <c r="L137">
        <v>222</v>
      </c>
    </row>
    <row r="138" spans="1:12" x14ac:dyDescent="0.25">
      <c r="A138" s="56">
        <v>21</v>
      </c>
      <c r="B138" s="56">
        <v>18768</v>
      </c>
      <c r="C138" s="59">
        <v>22</v>
      </c>
      <c r="D138" s="56">
        <v>18775</v>
      </c>
      <c r="E138" s="59">
        <v>24</v>
      </c>
      <c r="F138" s="56">
        <v>18790</v>
      </c>
      <c r="G138" s="62"/>
      <c r="H138" s="62"/>
      <c r="I138" s="40"/>
      <c r="J138" s="40"/>
      <c r="K138" s="41">
        <v>0</v>
      </c>
      <c r="L138">
        <v>222</v>
      </c>
    </row>
    <row r="139" spans="1:12" x14ac:dyDescent="0.25">
      <c r="A139" s="56">
        <v>12</v>
      </c>
      <c r="B139" s="56">
        <v>18925</v>
      </c>
      <c r="C139" s="59">
        <v>24</v>
      </c>
      <c r="D139" s="56">
        <v>18934</v>
      </c>
      <c r="E139" s="59">
        <v>24</v>
      </c>
      <c r="F139" s="56">
        <v>18940</v>
      </c>
      <c r="G139" s="62"/>
      <c r="H139" s="62"/>
      <c r="I139" s="40"/>
      <c r="J139" s="40"/>
      <c r="K139" s="41">
        <v>0</v>
      </c>
      <c r="L139">
        <v>122</v>
      </c>
    </row>
    <row r="140" spans="1:12" x14ac:dyDescent="0.25">
      <c r="A140" s="56">
        <v>12</v>
      </c>
      <c r="B140" s="56">
        <v>19052</v>
      </c>
      <c r="C140" s="59">
        <v>24</v>
      </c>
      <c r="D140" s="56">
        <v>19060</v>
      </c>
      <c r="E140" s="59">
        <v>24</v>
      </c>
      <c r="F140" s="56">
        <v>19067</v>
      </c>
      <c r="G140" s="62"/>
      <c r="H140" s="62"/>
      <c r="I140" s="40"/>
      <c r="J140" s="40"/>
      <c r="K140" s="41">
        <v>0</v>
      </c>
      <c r="L140">
        <v>122</v>
      </c>
    </row>
    <row r="141" spans="1:12" x14ac:dyDescent="0.25">
      <c r="A141" s="57">
        <v>21</v>
      </c>
      <c r="B141" s="57">
        <v>19322</v>
      </c>
      <c r="C141" s="60">
        <v>22</v>
      </c>
      <c r="D141" s="57">
        <v>19330</v>
      </c>
      <c r="E141" s="60">
        <v>24</v>
      </c>
      <c r="F141" s="57">
        <v>19351</v>
      </c>
      <c r="G141" s="63"/>
      <c r="H141" s="63"/>
      <c r="I141" s="39"/>
      <c r="J141" s="39"/>
      <c r="K141" s="49">
        <v>0</v>
      </c>
      <c r="L141">
        <v>222</v>
      </c>
    </row>
    <row r="142" spans="1:12" x14ac:dyDescent="0.25">
      <c r="A142" s="57">
        <v>21</v>
      </c>
      <c r="B142" s="57">
        <v>19471</v>
      </c>
      <c r="C142" s="60">
        <v>22</v>
      </c>
      <c r="D142" s="57">
        <v>19475</v>
      </c>
      <c r="E142" s="60">
        <v>24</v>
      </c>
      <c r="F142" s="57">
        <v>19481</v>
      </c>
      <c r="G142" s="63"/>
      <c r="H142" s="63"/>
      <c r="I142" s="39"/>
      <c r="J142" s="39"/>
      <c r="K142" s="49">
        <v>0</v>
      </c>
      <c r="L142">
        <v>222</v>
      </c>
    </row>
    <row r="143" spans="1:12" x14ac:dyDescent="0.25">
      <c r="A143" s="57">
        <v>12</v>
      </c>
      <c r="B143" s="57">
        <v>19627</v>
      </c>
      <c r="C143" s="60">
        <v>24</v>
      </c>
      <c r="D143" s="57">
        <v>19634</v>
      </c>
      <c r="E143" s="60">
        <v>24</v>
      </c>
      <c r="F143" s="57">
        <v>19641</v>
      </c>
      <c r="G143" s="63"/>
      <c r="H143" s="63"/>
      <c r="I143" s="39"/>
      <c r="J143" s="39"/>
      <c r="K143" s="49">
        <v>0</v>
      </c>
      <c r="L143">
        <v>122</v>
      </c>
    </row>
    <row r="144" spans="1:12" x14ac:dyDescent="0.25">
      <c r="A144" s="57">
        <v>21</v>
      </c>
      <c r="B144" s="57">
        <v>19761</v>
      </c>
      <c r="C144" s="60">
        <v>22</v>
      </c>
      <c r="D144" s="57">
        <v>19766</v>
      </c>
      <c r="E144" s="60">
        <v>24</v>
      </c>
      <c r="F144" s="57">
        <v>19772</v>
      </c>
      <c r="G144" s="63"/>
      <c r="H144" s="63"/>
      <c r="I144" s="39"/>
      <c r="J144" s="39"/>
      <c r="K144" s="49">
        <v>0</v>
      </c>
      <c r="L144">
        <v>222</v>
      </c>
    </row>
    <row r="145" spans="1:12" x14ac:dyDescent="0.25">
      <c r="A145" s="57">
        <v>12</v>
      </c>
      <c r="B145" s="57">
        <v>19983</v>
      </c>
      <c r="C145" s="60">
        <v>24</v>
      </c>
      <c r="D145" s="57">
        <v>19991</v>
      </c>
      <c r="E145" s="60">
        <v>24</v>
      </c>
      <c r="F145" s="57">
        <v>19996</v>
      </c>
      <c r="G145" s="63"/>
      <c r="H145" s="63"/>
      <c r="I145" s="39"/>
      <c r="J145" s="39"/>
      <c r="K145" s="49">
        <v>0</v>
      </c>
      <c r="L145">
        <v>122</v>
      </c>
    </row>
    <row r="146" spans="1:12" x14ac:dyDescent="0.25">
      <c r="A146" s="57">
        <v>12</v>
      </c>
      <c r="B146" s="57">
        <v>20302</v>
      </c>
      <c r="C146" s="60">
        <v>24</v>
      </c>
      <c r="D146" s="57">
        <v>20310</v>
      </c>
      <c r="E146" s="60">
        <v>24</v>
      </c>
      <c r="F146" s="57">
        <v>20315</v>
      </c>
      <c r="G146" s="63"/>
      <c r="H146" s="63"/>
      <c r="I146" s="39"/>
      <c r="J146" s="39"/>
      <c r="K146" s="49">
        <v>0</v>
      </c>
      <c r="L146">
        <v>122</v>
      </c>
    </row>
    <row r="147" spans="1:12" x14ac:dyDescent="0.25">
      <c r="A147" s="57">
        <v>21</v>
      </c>
      <c r="B147" s="57">
        <v>20446</v>
      </c>
      <c r="C147" s="60">
        <v>22</v>
      </c>
      <c r="D147" s="57">
        <v>20454</v>
      </c>
      <c r="E147" s="60">
        <v>24</v>
      </c>
      <c r="F147" s="57">
        <v>20458</v>
      </c>
      <c r="G147" s="63"/>
      <c r="H147" s="63"/>
      <c r="I147" s="39"/>
      <c r="J147" s="39"/>
      <c r="K147" s="49">
        <v>0</v>
      </c>
      <c r="L147">
        <v>222</v>
      </c>
    </row>
    <row r="148" spans="1:12" x14ac:dyDescent="0.25">
      <c r="A148" s="57">
        <v>21</v>
      </c>
      <c r="B148" s="57">
        <v>20598</v>
      </c>
      <c r="C148" s="60">
        <v>22</v>
      </c>
      <c r="D148" s="57">
        <v>20603</v>
      </c>
      <c r="E148" s="60">
        <v>24</v>
      </c>
      <c r="F148" s="57">
        <v>20609</v>
      </c>
      <c r="G148" s="63"/>
      <c r="H148" s="63"/>
      <c r="I148" s="39"/>
      <c r="J148" s="39"/>
      <c r="K148" s="49">
        <v>0</v>
      </c>
      <c r="L148">
        <v>222</v>
      </c>
    </row>
    <row r="149" spans="1:12" x14ac:dyDescent="0.25">
      <c r="A149" s="57">
        <v>21</v>
      </c>
      <c r="B149" s="57">
        <v>20748</v>
      </c>
      <c r="C149" s="60">
        <v>22</v>
      </c>
      <c r="D149" s="57">
        <v>20753</v>
      </c>
      <c r="E149" s="60">
        <v>24</v>
      </c>
      <c r="F149" s="57">
        <v>20761</v>
      </c>
      <c r="G149" s="63"/>
      <c r="H149" s="63"/>
      <c r="I149" s="39"/>
      <c r="J149" s="39"/>
      <c r="K149" s="49">
        <v>0</v>
      </c>
      <c r="L149">
        <v>222</v>
      </c>
    </row>
    <row r="150" spans="1:12" x14ac:dyDescent="0.25">
      <c r="A150" s="57">
        <v>12</v>
      </c>
      <c r="B150" s="57">
        <v>20867</v>
      </c>
      <c r="C150" s="60">
        <v>24</v>
      </c>
      <c r="D150" s="57">
        <v>20875</v>
      </c>
      <c r="E150" s="60">
        <v>24</v>
      </c>
      <c r="F150" s="57">
        <v>20879</v>
      </c>
      <c r="G150" s="63"/>
      <c r="H150" s="63"/>
      <c r="I150" s="39"/>
      <c r="J150" s="39"/>
      <c r="K150" s="49">
        <v>0</v>
      </c>
      <c r="L150">
        <v>122</v>
      </c>
    </row>
    <row r="151" spans="1:12" x14ac:dyDescent="0.25">
      <c r="A151" s="57">
        <v>12</v>
      </c>
      <c r="B151" s="57">
        <v>21032</v>
      </c>
      <c r="C151" s="60">
        <v>24</v>
      </c>
      <c r="D151" s="57">
        <v>21040</v>
      </c>
      <c r="E151" s="60">
        <v>24</v>
      </c>
      <c r="F151" s="57">
        <v>21045</v>
      </c>
      <c r="G151" s="63"/>
      <c r="H151" s="63"/>
      <c r="I151" s="39"/>
      <c r="J151" s="39"/>
      <c r="K151" s="49">
        <v>0</v>
      </c>
      <c r="L151">
        <v>122</v>
      </c>
    </row>
    <row r="152" spans="1:12" x14ac:dyDescent="0.25">
      <c r="A152" s="57">
        <v>12</v>
      </c>
      <c r="B152" s="57">
        <v>21198</v>
      </c>
      <c r="C152" s="60">
        <v>24</v>
      </c>
      <c r="D152" s="57">
        <v>21206</v>
      </c>
      <c r="E152" s="60">
        <v>13</v>
      </c>
      <c r="F152" s="57">
        <v>21266</v>
      </c>
      <c r="G152" s="63"/>
      <c r="H152" s="63"/>
      <c r="I152" s="39"/>
      <c r="J152" s="39"/>
      <c r="K152" s="49">
        <v>0</v>
      </c>
      <c r="L152">
        <v>121</v>
      </c>
    </row>
    <row r="153" spans="1:12" x14ac:dyDescent="0.25">
      <c r="A153" s="57">
        <v>12</v>
      </c>
      <c r="B153" s="57">
        <v>21445</v>
      </c>
      <c r="C153" s="60">
        <v>24</v>
      </c>
      <c r="D153" s="57">
        <v>21453</v>
      </c>
      <c r="E153" s="60">
        <v>24</v>
      </c>
      <c r="F153" s="57">
        <v>21469</v>
      </c>
      <c r="G153" s="63"/>
      <c r="H153" s="63"/>
      <c r="I153" s="39"/>
      <c r="J153" s="39"/>
      <c r="K153" s="49">
        <v>0</v>
      </c>
      <c r="L153">
        <v>122</v>
      </c>
    </row>
    <row r="154" spans="1:12" x14ac:dyDescent="0.25">
      <c r="A154" s="57">
        <v>12</v>
      </c>
      <c r="B154" s="57">
        <v>21791</v>
      </c>
      <c r="C154" s="60">
        <v>24</v>
      </c>
      <c r="D154" s="57">
        <v>21799</v>
      </c>
      <c r="E154" s="60">
        <v>24</v>
      </c>
      <c r="F154" s="57">
        <v>21805</v>
      </c>
      <c r="G154" s="63"/>
      <c r="H154" s="63"/>
      <c r="I154" s="39"/>
      <c r="J154" s="39"/>
      <c r="K154" s="49">
        <v>0</v>
      </c>
      <c r="L154">
        <v>122</v>
      </c>
    </row>
    <row r="155" spans="1:12" x14ac:dyDescent="0.25">
      <c r="A155" s="57">
        <v>21</v>
      </c>
      <c r="B155" s="57">
        <v>21935</v>
      </c>
      <c r="C155" s="60">
        <v>22</v>
      </c>
      <c r="D155" s="57">
        <v>21943</v>
      </c>
      <c r="E155" s="60">
        <v>24</v>
      </c>
      <c r="F155" s="57">
        <v>21952</v>
      </c>
      <c r="G155" s="63"/>
      <c r="H155" s="63"/>
      <c r="I155" s="39"/>
      <c r="J155" s="39"/>
      <c r="K155" s="49">
        <v>0</v>
      </c>
      <c r="L155">
        <v>222</v>
      </c>
    </row>
    <row r="156" spans="1:12" x14ac:dyDescent="0.25">
      <c r="A156" s="57">
        <v>12</v>
      </c>
      <c r="B156" s="57">
        <v>22103</v>
      </c>
      <c r="C156" s="60">
        <v>24</v>
      </c>
      <c r="D156" s="57">
        <v>22111</v>
      </c>
      <c r="E156" s="60">
        <v>24</v>
      </c>
      <c r="F156" s="57">
        <v>22120</v>
      </c>
      <c r="G156" s="63"/>
      <c r="H156" s="63"/>
      <c r="I156" s="39"/>
      <c r="J156" s="39"/>
      <c r="K156" s="49">
        <v>0</v>
      </c>
      <c r="L156">
        <v>122</v>
      </c>
    </row>
    <row r="157" spans="1:12" x14ac:dyDescent="0.25">
      <c r="A157" s="57">
        <v>21</v>
      </c>
      <c r="B157" s="57">
        <v>22243</v>
      </c>
      <c r="C157" s="60">
        <v>22</v>
      </c>
      <c r="D157" s="57">
        <v>22249</v>
      </c>
      <c r="E157" s="60">
        <v>24</v>
      </c>
      <c r="F157" s="57">
        <v>22256</v>
      </c>
      <c r="G157" s="63"/>
      <c r="H157" s="63"/>
      <c r="I157" s="39"/>
      <c r="J157" s="39"/>
      <c r="K157" s="49">
        <v>0</v>
      </c>
      <c r="L157">
        <v>222</v>
      </c>
    </row>
    <row r="158" spans="1:12" x14ac:dyDescent="0.25">
      <c r="A158" s="57">
        <v>12</v>
      </c>
      <c r="B158" s="57">
        <v>22433</v>
      </c>
      <c r="C158" s="60">
        <v>24</v>
      </c>
      <c r="D158" s="57">
        <v>22442</v>
      </c>
      <c r="E158" s="60">
        <v>24</v>
      </c>
      <c r="F158" s="57">
        <v>22447</v>
      </c>
      <c r="G158" s="63"/>
      <c r="H158" s="63"/>
      <c r="I158" s="39"/>
      <c r="J158" s="39"/>
      <c r="K158" s="49">
        <v>0</v>
      </c>
      <c r="L158">
        <v>122</v>
      </c>
    </row>
    <row r="159" spans="1:12" x14ac:dyDescent="0.25">
      <c r="A159" s="57">
        <v>12</v>
      </c>
      <c r="B159" s="57">
        <v>22625</v>
      </c>
      <c r="C159" s="60">
        <v>24</v>
      </c>
      <c r="D159" s="57">
        <v>22632</v>
      </c>
      <c r="E159" s="60">
        <v>24</v>
      </c>
      <c r="F159" s="57">
        <v>22639</v>
      </c>
      <c r="G159" s="63"/>
      <c r="H159" s="63"/>
      <c r="I159" s="39"/>
      <c r="J159" s="39"/>
      <c r="K159" s="49">
        <v>0</v>
      </c>
      <c r="L159">
        <v>122</v>
      </c>
    </row>
    <row r="160" spans="1:12" x14ac:dyDescent="0.25">
      <c r="A160" s="57">
        <v>21</v>
      </c>
      <c r="B160" s="57">
        <v>22767</v>
      </c>
      <c r="C160" s="60">
        <v>22</v>
      </c>
      <c r="D160" s="57">
        <v>22786</v>
      </c>
      <c r="E160" s="60">
        <v>24</v>
      </c>
      <c r="F160" s="57">
        <v>22793</v>
      </c>
      <c r="G160" s="63"/>
      <c r="H160" s="63"/>
      <c r="I160" s="39"/>
      <c r="J160" s="39"/>
      <c r="K160" s="49">
        <v>0</v>
      </c>
      <c r="L160">
        <v>222</v>
      </c>
    </row>
    <row r="161" spans="1:12" x14ac:dyDescent="0.25">
      <c r="A161" s="57">
        <v>21</v>
      </c>
      <c r="B161" s="57">
        <v>23028</v>
      </c>
      <c r="C161" s="60">
        <v>22</v>
      </c>
      <c r="D161" s="57">
        <v>23033</v>
      </c>
      <c r="E161" s="60">
        <v>24</v>
      </c>
      <c r="F161" s="57">
        <v>23043</v>
      </c>
      <c r="G161" s="63"/>
      <c r="H161" s="63"/>
      <c r="I161" s="39"/>
      <c r="J161" s="39"/>
      <c r="K161" s="49">
        <v>0</v>
      </c>
      <c r="L161">
        <v>222</v>
      </c>
    </row>
    <row r="162" spans="1:12" x14ac:dyDescent="0.25">
      <c r="A162" s="57">
        <v>21</v>
      </c>
      <c r="B162" s="57">
        <v>23177</v>
      </c>
      <c r="C162" s="60">
        <v>22</v>
      </c>
      <c r="D162" s="57">
        <v>23182</v>
      </c>
      <c r="E162" s="60">
        <v>24</v>
      </c>
      <c r="F162" s="57">
        <v>23190</v>
      </c>
      <c r="G162" s="63"/>
      <c r="H162" s="63"/>
      <c r="I162" s="39"/>
      <c r="J162" s="39"/>
      <c r="K162" s="49">
        <v>0</v>
      </c>
      <c r="L162">
        <v>222</v>
      </c>
    </row>
    <row r="163" spans="1:12" x14ac:dyDescent="0.25">
      <c r="A163" s="57">
        <v>12</v>
      </c>
      <c r="B163" s="57">
        <v>23295</v>
      </c>
      <c r="C163" s="60">
        <v>24</v>
      </c>
      <c r="D163" s="57">
        <v>23304</v>
      </c>
      <c r="E163" s="60">
        <v>24</v>
      </c>
      <c r="F163" s="57">
        <v>23309</v>
      </c>
      <c r="G163" s="63"/>
      <c r="H163" s="63"/>
      <c r="I163" s="39"/>
      <c r="J163" s="39"/>
      <c r="K163" s="49">
        <v>0</v>
      </c>
      <c r="L163">
        <v>122</v>
      </c>
    </row>
    <row r="164" spans="1:12" x14ac:dyDescent="0.25">
      <c r="A164" s="57">
        <v>21</v>
      </c>
      <c r="B164" s="57">
        <v>23428</v>
      </c>
      <c r="C164" s="60">
        <v>22</v>
      </c>
      <c r="D164" s="57">
        <v>23432</v>
      </c>
      <c r="E164" s="60">
        <v>24</v>
      </c>
      <c r="F164" s="57">
        <v>23440</v>
      </c>
      <c r="G164" s="63"/>
      <c r="H164" s="63"/>
      <c r="I164" s="39"/>
      <c r="J164" s="39"/>
      <c r="K164" s="49">
        <v>0</v>
      </c>
      <c r="L164">
        <v>222</v>
      </c>
    </row>
    <row r="165" spans="1:12" x14ac:dyDescent="0.25">
      <c r="A165" s="57">
        <v>21</v>
      </c>
      <c r="B165" s="57">
        <v>23579</v>
      </c>
      <c r="C165" s="60">
        <v>22</v>
      </c>
      <c r="D165" s="57">
        <v>23587</v>
      </c>
      <c r="E165" s="60">
        <v>24</v>
      </c>
      <c r="F165" s="57">
        <v>23594</v>
      </c>
      <c r="G165" s="63"/>
      <c r="H165" s="63"/>
      <c r="I165" s="39"/>
      <c r="J165" s="39"/>
      <c r="K165" s="49">
        <v>0</v>
      </c>
      <c r="L165">
        <v>222</v>
      </c>
    </row>
    <row r="166" spans="1:12" x14ac:dyDescent="0.25">
      <c r="A166" s="57">
        <v>12</v>
      </c>
      <c r="B166" s="57">
        <v>23726</v>
      </c>
      <c r="C166" s="60">
        <v>24</v>
      </c>
      <c r="D166" s="57">
        <v>23734</v>
      </c>
      <c r="E166" s="60">
        <v>24</v>
      </c>
      <c r="F166" s="57">
        <v>23743</v>
      </c>
      <c r="G166" s="63"/>
      <c r="H166" s="63"/>
      <c r="I166" s="39"/>
      <c r="J166" s="39"/>
      <c r="K166" s="49">
        <v>0</v>
      </c>
      <c r="L166">
        <v>122</v>
      </c>
    </row>
    <row r="167" spans="1:12" x14ac:dyDescent="0.25">
      <c r="A167" s="57">
        <v>12</v>
      </c>
      <c r="B167" s="57">
        <v>23879</v>
      </c>
      <c r="C167" s="60">
        <v>24</v>
      </c>
      <c r="D167" s="57">
        <v>23887</v>
      </c>
      <c r="E167" s="60">
        <v>24</v>
      </c>
      <c r="F167" s="57">
        <v>23897</v>
      </c>
      <c r="G167" s="63"/>
      <c r="H167" s="63"/>
      <c r="I167" s="39"/>
      <c r="J167" s="39"/>
      <c r="K167" s="49">
        <v>0</v>
      </c>
      <c r="L167">
        <v>122</v>
      </c>
    </row>
    <row r="168" spans="1:12" x14ac:dyDescent="0.25">
      <c r="A168" s="17"/>
      <c r="B168" s="17"/>
      <c r="C168" s="17"/>
      <c r="D168" s="17"/>
      <c r="E168" s="17"/>
      <c r="F168" s="17"/>
      <c r="G168" s="17"/>
      <c r="H1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125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98</v>
      </c>
      <c r="V3" s="25" t="s">
        <v>117</v>
      </c>
      <c r="W3">
        <f>COUNTA(L7:L22)</f>
        <v>16</v>
      </c>
      <c r="AA3" s="25" t="s">
        <v>117</v>
      </c>
      <c r="AB3">
        <f>COUNTA(L23:L39)</f>
        <v>17</v>
      </c>
      <c r="AF3" s="25" t="s">
        <v>117</v>
      </c>
      <c r="AG3">
        <f>COUNTA(L40:L55)</f>
        <v>16</v>
      </c>
      <c r="AK3" s="25" t="s">
        <v>117</v>
      </c>
      <c r="AL3">
        <f>COUNTA(L56:L71)</f>
        <v>16</v>
      </c>
      <c r="AP3" s="25" t="s">
        <v>117</v>
      </c>
      <c r="AQ3">
        <f>COUNTA(L72:L88)</f>
        <v>17</v>
      </c>
      <c r="AU3" s="25" t="s">
        <v>117</v>
      </c>
      <c r="AV3">
        <f>COUNTA(L89:L104)</f>
        <v>16</v>
      </c>
    </row>
    <row r="4" spans="1:48" x14ac:dyDescent="0.25">
      <c r="P4" s="25" t="s">
        <v>85</v>
      </c>
      <c r="Q4" s="26">
        <f>SUM(O7:O14)</f>
        <v>98</v>
      </c>
      <c r="V4" s="25" t="s">
        <v>118</v>
      </c>
      <c r="W4">
        <f>SUM(U7:U14)</f>
        <v>16</v>
      </c>
      <c r="AA4" s="25" t="s">
        <v>118</v>
      </c>
      <c r="AB4">
        <f>SUM(Z7:Z14)</f>
        <v>17</v>
      </c>
      <c r="AF4" s="25" t="s">
        <v>118</v>
      </c>
      <c r="AG4">
        <f>SUM(AE7:AE14)</f>
        <v>16</v>
      </c>
      <c r="AK4" s="25" t="s">
        <v>118</v>
      </c>
      <c r="AL4">
        <f>SUM(AJ7:AJ14)</f>
        <v>16</v>
      </c>
      <c r="AP4" s="25" t="s">
        <v>118</v>
      </c>
      <c r="AQ4">
        <f>SUM(AO7:AO14)</f>
        <v>17</v>
      </c>
      <c r="AU4" s="25" t="s">
        <v>118</v>
      </c>
      <c r="AV4">
        <f>SUM(AT7:AT14)</f>
        <v>16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21</v>
      </c>
      <c r="B7" s="55">
        <v>18</v>
      </c>
      <c r="C7" s="58">
        <v>22</v>
      </c>
      <c r="D7" s="55">
        <v>27</v>
      </c>
      <c r="E7" s="58">
        <v>24</v>
      </c>
      <c r="F7" s="55">
        <v>37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COUNTIF(L7:L22,T7)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COUNTIF(L23:L39,Y7)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COUNTIF(L40:L55,AD7)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COUNTIF(L56:L71,AI7)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COUNTIF(L72:L88,AN7)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COUNTIF(L89:L104,AS7)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137</v>
      </c>
      <c r="C8" s="59">
        <v>13</v>
      </c>
      <c r="D8" s="56">
        <v>162</v>
      </c>
      <c r="E8" s="59">
        <v>24</v>
      </c>
      <c r="F8" s="56">
        <v>169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4</v>
      </c>
      <c r="P8" s="34">
        <f>O8/$Q$4</f>
        <v>4.0816326530612242E-2</v>
      </c>
      <c r="Q8" s="34">
        <f>IF(P8=0,0,(P8*((LOG(P8))/LOG(2))))</f>
        <v>-0.18835550384143707</v>
      </c>
      <c r="T8" s="34">
        <f>N8</f>
        <v>112</v>
      </c>
      <c r="U8" s="34">
        <f>COUNTIF(L7:L22,T8)</f>
        <v>4</v>
      </c>
      <c r="V8" s="34">
        <f>U8/(W4-U11)</f>
        <v>0.25</v>
      </c>
      <c r="W8" s="34">
        <f>IF(V8=0,0,(V8*((LOG(V8))/LOG(2))))</f>
        <v>-0.5</v>
      </c>
      <c r="Y8" s="34">
        <f>N8</f>
        <v>112</v>
      </c>
      <c r="Z8" s="34">
        <f>COUNTIF(L23:L39,Y8)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COUNTIF(L40:L55,AD8)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COUNTIF(L56:L71,AI8)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COUNTIF(L72:L88,AN8)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COUNTIF(L89:L104,AS8)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266</v>
      </c>
      <c r="C9" s="59">
        <v>13</v>
      </c>
      <c r="D9" s="56">
        <v>288</v>
      </c>
      <c r="E9" s="59">
        <v>24</v>
      </c>
      <c r="F9" s="56">
        <v>296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COUNTIF(L23:L39,Y9)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COUNTIF(L40:L55,AD9)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COUNTIF(L56:L71,AI9)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COUNTIF(L72:L88,AN9)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COUNTIF(L89:L104,AS9)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429</v>
      </c>
      <c r="C10" s="59">
        <v>24</v>
      </c>
      <c r="D10" s="56">
        <v>441</v>
      </c>
      <c r="E10" s="59">
        <v>24</v>
      </c>
      <c r="F10" s="56">
        <v>463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51</v>
      </c>
      <c r="P10" s="34">
        <f>O10/$Q$4</f>
        <v>0.52040816326530615</v>
      </c>
      <c r="Q10" s="34">
        <f>IF(P10=0,0,(P10*((LOG(P10))/LOG(2))))</f>
        <v>-0.49037254703397287</v>
      </c>
      <c r="T10" s="34">
        <f>N10</f>
        <v>122</v>
      </c>
      <c r="U10" s="34">
        <f>COUNTIF(L7:L22,T10)</f>
        <v>6</v>
      </c>
      <c r="V10" s="34">
        <f>U10/(W4-U11)</f>
        <v>0.375</v>
      </c>
      <c r="W10" s="34">
        <f>IF(V10=0,0,(V10*((LOG(V10))/LOG(2))))</f>
        <v>-0.53063906222956647</v>
      </c>
      <c r="Y10" s="34">
        <f>N10</f>
        <v>122</v>
      </c>
      <c r="Z10" s="34">
        <f>COUNTIF(L23:L39,Y10)</f>
        <v>11</v>
      </c>
      <c r="AA10" s="34">
        <f>Z10/(AB4-Z11)</f>
        <v>0.6470588235294118</v>
      </c>
      <c r="AB10" s="34">
        <f>IF(AA10=0,0,(AA10*((LOG(AA10))/LOG(2))))</f>
        <v>-0.40637314404373309</v>
      </c>
      <c r="AD10" s="34">
        <f>N10</f>
        <v>122</v>
      </c>
      <c r="AE10" s="34">
        <f>COUNTIF(L40:L55,AD10)</f>
        <v>11</v>
      </c>
      <c r="AF10" s="34">
        <f>AE10/(AG4-AE11)</f>
        <v>0.6875</v>
      </c>
      <c r="AG10" s="34">
        <f>IF(AF10=0,0,(AF10*((LOG(AF10))/LOG(2))))</f>
        <v>-0.3716407621868581</v>
      </c>
      <c r="AI10" s="34">
        <f>N10</f>
        <v>122</v>
      </c>
      <c r="AJ10" s="34">
        <f>COUNTIF(L56:L71,AI10)</f>
        <v>9</v>
      </c>
      <c r="AK10" s="34">
        <f>AJ10/(AL4-AJ11)</f>
        <v>0.5625</v>
      </c>
      <c r="AL10" s="34">
        <f>IF(AK10=0,0,(AK10*((LOG(AK10))/LOG(2))))</f>
        <v>-0.4669171866886993</v>
      </c>
      <c r="AN10" s="34">
        <f>N10</f>
        <v>122</v>
      </c>
      <c r="AO10" s="34">
        <f>COUNTIF(L72:L88,AN10)</f>
        <v>10</v>
      </c>
      <c r="AP10" s="34">
        <f>AO10/(AQ4-AO11)</f>
        <v>0.58823529411764708</v>
      </c>
      <c r="AQ10" s="34">
        <f>IF(AP10=0,0,(AP10*((LOG(AP10))/LOG(2))))</f>
        <v>-0.45031455668410414</v>
      </c>
      <c r="AS10" s="34">
        <f>N10</f>
        <v>122</v>
      </c>
      <c r="AT10" s="34">
        <f>COUNTIF(L89:L104,AS10)</f>
        <v>4</v>
      </c>
      <c r="AU10" s="34">
        <f>AT10/(AV4-AT11)</f>
        <v>0.25</v>
      </c>
      <c r="AV10" s="34">
        <f>IF(AU10=0,0,(AU10*((LOG(AU10))/LOG(2))))</f>
        <v>-0.5</v>
      </c>
    </row>
    <row r="11" spans="1:48" x14ac:dyDescent="0.25">
      <c r="A11" s="56">
        <v>21</v>
      </c>
      <c r="B11" s="56">
        <v>572</v>
      </c>
      <c r="C11" s="59">
        <v>22</v>
      </c>
      <c r="D11" s="56">
        <v>577</v>
      </c>
      <c r="E11" s="59">
        <v>24</v>
      </c>
      <c r="F11" s="56">
        <v>591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COUNTIF(L7:L22,T11)</f>
        <v>0</v>
      </c>
      <c r="V11" s="53"/>
      <c r="W11" s="54"/>
      <c r="Y11" s="34">
        <f>N11</f>
        <v>211</v>
      </c>
      <c r="Z11" s="34">
        <f>COUNTIF(L23:L39,Y11)</f>
        <v>0</v>
      </c>
      <c r="AA11" s="53"/>
      <c r="AB11" s="54"/>
      <c r="AD11" s="34">
        <f>N11</f>
        <v>211</v>
      </c>
      <c r="AE11" s="34">
        <f>COUNTIF(L40:L55,AD11)</f>
        <v>0</v>
      </c>
      <c r="AF11" s="53"/>
      <c r="AG11" s="54"/>
      <c r="AI11" s="34">
        <f>N11</f>
        <v>211</v>
      </c>
      <c r="AJ11" s="34">
        <f>COUNTIF(L56:L71,AI11)</f>
        <v>0</v>
      </c>
      <c r="AK11" s="53"/>
      <c r="AL11" s="54"/>
      <c r="AN11" s="34">
        <f>N11</f>
        <v>211</v>
      </c>
      <c r="AO11" s="34">
        <f>COUNTIF(L72:L88,AN11)</f>
        <v>0</v>
      </c>
      <c r="AP11" s="53"/>
      <c r="AQ11" s="54"/>
      <c r="AS11" s="34">
        <f>N11</f>
        <v>211</v>
      </c>
      <c r="AT11" s="34">
        <f>COUNTIF(L89:L104,AS11)</f>
        <v>0</v>
      </c>
      <c r="AU11" s="53"/>
      <c r="AV11" s="54"/>
    </row>
    <row r="12" spans="1:48" x14ac:dyDescent="0.25">
      <c r="A12" s="56">
        <v>21</v>
      </c>
      <c r="B12" s="56">
        <v>718</v>
      </c>
      <c r="C12" s="59">
        <v>22</v>
      </c>
      <c r="D12" s="56">
        <v>724</v>
      </c>
      <c r="E12" s="59">
        <v>24</v>
      </c>
      <c r="F12" s="56">
        <v>745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1</v>
      </c>
      <c r="P12" s="34">
        <f>O12/$Q$4</f>
        <v>1.020408163265306E-2</v>
      </c>
      <c r="Q12" s="34">
        <f>IF(P12=0,0,(P12*((LOG(P12))/LOG(2))))</f>
        <v>-6.7497039225665384E-2</v>
      </c>
      <c r="T12" s="34">
        <f>N12</f>
        <v>212</v>
      </c>
      <c r="U12" s="34">
        <f>COUNTIF(L7:L22,T12)</f>
        <v>1</v>
      </c>
      <c r="V12" s="34">
        <f>U12/(W4-U11)</f>
        <v>6.25E-2</v>
      </c>
      <c r="W12" s="34">
        <f>IF(V12=0,0,(V12*((LOG(V12))/LOG(2))))</f>
        <v>-0.25</v>
      </c>
      <c r="Y12" s="34">
        <f>N12</f>
        <v>212</v>
      </c>
      <c r="Z12" s="34">
        <f>COUNTIF(L23:L39,Y12)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COUNTIF(L40:L55,AD12)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COUNTIF(L56:L71,AI12)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COUNTIF(L72:L88,AN12)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COUNTIF(L89:L104,AS12)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844</v>
      </c>
      <c r="C13" s="59">
        <v>24</v>
      </c>
      <c r="D13" s="56">
        <v>853</v>
      </c>
      <c r="E13" s="59">
        <v>24</v>
      </c>
      <c r="F13" s="56">
        <v>857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7</v>
      </c>
      <c r="P13" s="34">
        <f>O13/$Q$4</f>
        <v>7.1428571428571425E-2</v>
      </c>
      <c r="Q13" s="34">
        <f>IF(P13=0,0,(P13*((LOG(P13))/LOG(2))))</f>
        <v>-0.27195392300411453</v>
      </c>
      <c r="T13" s="34">
        <f>N13</f>
        <v>221</v>
      </c>
      <c r="U13" s="34">
        <f>COUNTIF(L7:L22,T13)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COUNTIF(L23:L39,Y13)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COUNTIF(L40:L55,AD13)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COUNTIF(L56:L71,AI13)</f>
        <v>1</v>
      </c>
      <c r="AK13" s="34">
        <f>AJ13/(AL4-AJ11)</f>
        <v>6.25E-2</v>
      </c>
      <c r="AL13" s="34">
        <f>IF(AK13=0,0,(AK13*((LOG(AK13))/LOG(2))))</f>
        <v>-0.25</v>
      </c>
      <c r="AN13" s="34">
        <f>N13</f>
        <v>221</v>
      </c>
      <c r="AO13" s="34">
        <f>COUNTIF(L72:L88,AN13)</f>
        <v>2</v>
      </c>
      <c r="AP13" s="34">
        <f>AO13/(AQ4-AO11)</f>
        <v>0.11764705882352941</v>
      </c>
      <c r="AQ13" s="34">
        <f>IF(AP13=0,0,(AP13*((LOG(AP13))/LOG(2))))</f>
        <v>-0.36323092250003997</v>
      </c>
      <c r="AS13" s="34">
        <f>N13</f>
        <v>221</v>
      </c>
      <c r="AT13" s="34">
        <f>COUNTIF(L89:L104,AS13)</f>
        <v>4</v>
      </c>
      <c r="AU13" s="34">
        <f>AT13/(AV4-AT11)</f>
        <v>0.25</v>
      </c>
      <c r="AV13" s="34">
        <f>IF(AU13=0,0,(AU13*((LOG(AU13))/LOG(2))))</f>
        <v>-0.5</v>
      </c>
    </row>
    <row r="14" spans="1:48" x14ac:dyDescent="0.25">
      <c r="A14" s="56">
        <v>12</v>
      </c>
      <c r="B14" s="56">
        <v>960</v>
      </c>
      <c r="C14" s="59">
        <v>24</v>
      </c>
      <c r="D14" s="56">
        <v>972</v>
      </c>
      <c r="E14" s="59">
        <v>24</v>
      </c>
      <c r="F14" s="56">
        <v>997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35</v>
      </c>
      <c r="P14" s="34">
        <f>O14/$Q$4</f>
        <v>0.35714285714285715</v>
      </c>
      <c r="Q14" s="34">
        <f>IF(P14=0,0,(P14*((LOG(P14))/LOG(2))))</f>
        <v>-0.53050958113222924</v>
      </c>
      <c r="T14" s="34">
        <f>N14</f>
        <v>222</v>
      </c>
      <c r="U14" s="34">
        <f>COUNTIF(L7:L22,T14)</f>
        <v>5</v>
      </c>
      <c r="V14" s="34">
        <f>U14/(W4-U11)</f>
        <v>0.3125</v>
      </c>
      <c r="W14" s="34">
        <f>IF(V14=0,0,(V14*((LOG(V14))/LOG(2))))</f>
        <v>-0.52439747034769923</v>
      </c>
      <c r="Y14" s="34">
        <f>N14</f>
        <v>222</v>
      </c>
      <c r="Z14" s="34">
        <f>COUNTIF(L23:L39,Y14)</f>
        <v>6</v>
      </c>
      <c r="AA14" s="34">
        <f>Z14/(AB4-Z11)</f>
        <v>0.35294117647058826</v>
      </c>
      <c r="AB14" s="34">
        <f>IF(AA14=0,0,(AA14*((LOG(AA14))/LOG(2))))</f>
        <v>-0.53029423783382934</v>
      </c>
      <c r="AD14" s="34">
        <f>N14</f>
        <v>222</v>
      </c>
      <c r="AE14" s="34">
        <f>COUNTIF(L40:L55,AD14)</f>
        <v>5</v>
      </c>
      <c r="AF14" s="34">
        <f>AE14/(AG4-AE11)</f>
        <v>0.3125</v>
      </c>
      <c r="AG14" s="34">
        <f>IF(AF14=0,0,(AF14*((LOG(AF14))/LOG(2))))</f>
        <v>-0.52439747034769923</v>
      </c>
      <c r="AI14" s="34">
        <f>N14</f>
        <v>222</v>
      </c>
      <c r="AJ14" s="34">
        <f>COUNTIF(L56:L71,AI14)</f>
        <v>6</v>
      </c>
      <c r="AK14" s="34">
        <f>AJ14/(AL4-AJ11)</f>
        <v>0.375</v>
      </c>
      <c r="AL14" s="34">
        <f>IF(AK14=0,0,(AK14*((LOG(AK14))/LOG(2))))</f>
        <v>-0.53063906222956647</v>
      </c>
      <c r="AN14" s="34">
        <f>N14</f>
        <v>222</v>
      </c>
      <c r="AO14" s="34">
        <f>COUNTIF(L72:L88,AN14)</f>
        <v>5</v>
      </c>
      <c r="AP14" s="34">
        <f>AO14/(AQ4-AO11)</f>
        <v>0.29411764705882354</v>
      </c>
      <c r="AQ14" s="34">
        <f>IF(AP14=0,0,(AP14*((LOG(AP14))/LOG(2))))</f>
        <v>-0.51927492540087561</v>
      </c>
      <c r="AS14" s="34">
        <f>N14</f>
        <v>222</v>
      </c>
      <c r="AT14" s="34">
        <f>COUNTIF(L89:L104,AS14)</f>
        <v>8</v>
      </c>
      <c r="AU14" s="34">
        <f>AT14/(AV4-AT11)</f>
        <v>0.5</v>
      </c>
      <c r="AV14" s="34">
        <f>IF(AU14=0,0,(AU14*((LOG(AU14))/LOG(2))))</f>
        <v>-0.5</v>
      </c>
    </row>
    <row r="15" spans="1:48" x14ac:dyDescent="0.25">
      <c r="A15" s="56">
        <v>12</v>
      </c>
      <c r="B15" s="56">
        <v>1103</v>
      </c>
      <c r="C15" s="59">
        <v>24</v>
      </c>
      <c r="D15" s="56">
        <v>1130</v>
      </c>
      <c r="E15" s="59">
        <v>24</v>
      </c>
      <c r="F15" s="56">
        <v>1137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1.5486885942374191</v>
      </c>
      <c r="V15">
        <f>SUM(V7:V14)</f>
        <v>1</v>
      </c>
      <c r="W15">
        <f>-SUM(W7:W14)</f>
        <v>1.8050365325772657</v>
      </c>
      <c r="AA15">
        <f>SUM(AA7:AA14)</f>
        <v>1</v>
      </c>
      <c r="AB15">
        <f>-SUM(AB7:AB14)</f>
        <v>0.93666738187756238</v>
      </c>
      <c r="AF15">
        <f>SUM(AF7:AF14)</f>
        <v>1</v>
      </c>
      <c r="AG15">
        <f>-SUM(AG7:AG14)</f>
        <v>0.89603823253455728</v>
      </c>
      <c r="AK15">
        <f>SUM(AK7:AK14)</f>
        <v>1</v>
      </c>
      <c r="AL15">
        <f>-SUM(AL7:AL14)</f>
        <v>1.2475562489182659</v>
      </c>
      <c r="AP15">
        <f>SUM(AP7:AP14)</f>
        <v>1</v>
      </c>
      <c r="AQ15">
        <f>-SUM(AQ7:AQ14)</f>
        <v>1.3328204045850196</v>
      </c>
      <c r="AU15">
        <f>SUM(AU7:AU14)</f>
        <v>1</v>
      </c>
      <c r="AV15">
        <f>-SUM(AV7:AV14)</f>
        <v>1.5</v>
      </c>
    </row>
    <row r="16" spans="1:48" x14ac:dyDescent="0.25">
      <c r="A16" s="56">
        <v>12</v>
      </c>
      <c r="B16" s="56">
        <v>1244</v>
      </c>
      <c r="C16" s="59">
        <v>24</v>
      </c>
      <c r="D16" s="56">
        <v>1274</v>
      </c>
      <c r="E16" s="59">
        <v>24</v>
      </c>
      <c r="F16" s="56">
        <v>1279</v>
      </c>
      <c r="G16" s="62"/>
      <c r="H16" s="62"/>
      <c r="I16" s="40"/>
      <c r="J16" s="40"/>
      <c r="K16" s="41">
        <v>0</v>
      </c>
      <c r="L16">
        <v>122</v>
      </c>
      <c r="P16" s="27" t="s">
        <v>89</v>
      </c>
      <c r="Q16" s="27">
        <f>Q15/(LOG(Q4)/LOG(2))</f>
        <v>0.23412797095177401</v>
      </c>
      <c r="V16" s="27" t="s">
        <v>116</v>
      </c>
      <c r="W16" s="27">
        <f>W15/(LOG(W4)/LOG(2))</f>
        <v>0.45125913314431643</v>
      </c>
      <c r="AA16" s="27" t="s">
        <v>119</v>
      </c>
      <c r="AB16" s="27">
        <f>AB15/(LOG(AB4)/LOG(2))</f>
        <v>0.2291561827608051</v>
      </c>
      <c r="AF16" s="27" t="s">
        <v>120</v>
      </c>
      <c r="AG16" s="27">
        <f>AG15/(LOG(AG4)/LOG(2))</f>
        <v>0.22400955813363932</v>
      </c>
      <c r="AK16" s="27" t="s">
        <v>121</v>
      </c>
      <c r="AL16" s="27">
        <f>AL15/(LOG(AL4)/LOG(2))</f>
        <v>0.31188906222956647</v>
      </c>
      <c r="AP16" s="27" t="s">
        <v>122</v>
      </c>
      <c r="AQ16" s="27">
        <f>AQ15/(LOG(AQ4)/LOG(2))</f>
        <v>0.32607523452795845</v>
      </c>
      <c r="AU16" s="27" t="s">
        <v>123</v>
      </c>
      <c r="AV16" s="27">
        <f>AV15/(LOG(AV4)/LOG(2))</f>
        <v>0.375</v>
      </c>
    </row>
    <row r="17" spans="1:22" x14ac:dyDescent="0.25">
      <c r="A17" s="56">
        <v>12</v>
      </c>
      <c r="B17" s="56">
        <v>1409</v>
      </c>
      <c r="C17" s="59">
        <v>24</v>
      </c>
      <c r="D17" s="56">
        <v>1420</v>
      </c>
      <c r="E17" s="59">
        <v>24</v>
      </c>
      <c r="F17" s="56">
        <v>1426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21</v>
      </c>
      <c r="B18" s="56">
        <v>1557</v>
      </c>
      <c r="C18" s="59">
        <v>11</v>
      </c>
      <c r="D18" s="56">
        <v>1588</v>
      </c>
      <c r="E18" s="59">
        <v>22</v>
      </c>
      <c r="F18" s="56">
        <v>1596</v>
      </c>
      <c r="G18" s="62"/>
      <c r="H18" s="62"/>
      <c r="I18" s="40"/>
      <c r="J18" s="40"/>
      <c r="K18" s="41">
        <v>0</v>
      </c>
      <c r="L18">
        <v>212</v>
      </c>
    </row>
    <row r="19" spans="1:22" x14ac:dyDescent="0.25">
      <c r="A19" s="56">
        <v>12</v>
      </c>
      <c r="B19" s="56">
        <v>1701</v>
      </c>
      <c r="C19" s="59">
        <v>13</v>
      </c>
      <c r="D19" s="56">
        <v>1721</v>
      </c>
      <c r="E19" s="59">
        <v>24</v>
      </c>
      <c r="F19" s="56">
        <v>1730</v>
      </c>
      <c r="G19" s="62"/>
      <c r="H19" s="62"/>
      <c r="I19" s="40"/>
      <c r="J19" s="40"/>
      <c r="K19" s="41">
        <v>0</v>
      </c>
      <c r="L19">
        <v>112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1830</v>
      </c>
      <c r="C20" s="59">
        <v>13</v>
      </c>
      <c r="D20" s="56">
        <v>1836</v>
      </c>
      <c r="E20" s="59">
        <v>24</v>
      </c>
      <c r="F20" s="56">
        <v>1847</v>
      </c>
      <c r="G20" s="62"/>
      <c r="H20" s="62"/>
      <c r="I20" s="40"/>
      <c r="J20" s="40"/>
      <c r="K20" s="41">
        <v>0</v>
      </c>
      <c r="L20">
        <v>112</v>
      </c>
      <c r="N20" s="38">
        <f>COUNTIF(L7:L104,G3)</f>
        <v>0</v>
      </c>
      <c r="O20" s="38"/>
      <c r="P20" s="45">
        <v>16</v>
      </c>
      <c r="Q20" s="45">
        <v>17</v>
      </c>
      <c r="R20" s="45">
        <v>16</v>
      </c>
      <c r="S20" s="45">
        <v>16</v>
      </c>
      <c r="T20" s="45">
        <v>17</v>
      </c>
      <c r="U20" s="45">
        <v>16</v>
      </c>
      <c r="V20" s="44"/>
    </row>
    <row r="21" spans="1:22" x14ac:dyDescent="0.25">
      <c r="A21" s="56">
        <v>21</v>
      </c>
      <c r="B21" s="56">
        <v>1950</v>
      </c>
      <c r="C21" s="59">
        <v>22</v>
      </c>
      <c r="D21" s="56">
        <v>1970</v>
      </c>
      <c r="E21" s="59">
        <v>24</v>
      </c>
      <c r="F21" s="56">
        <v>1977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2100</v>
      </c>
      <c r="C22" s="59">
        <v>22</v>
      </c>
      <c r="D22" s="56">
        <v>2108</v>
      </c>
      <c r="E22" s="59">
        <v>24</v>
      </c>
      <c r="F22" s="56">
        <v>2116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7">
        <v>12</v>
      </c>
      <c r="B23" s="57">
        <v>2242</v>
      </c>
      <c r="C23" s="60">
        <v>24</v>
      </c>
      <c r="D23" s="57">
        <v>2250</v>
      </c>
      <c r="E23" s="60">
        <v>24</v>
      </c>
      <c r="F23" s="57">
        <v>2256</v>
      </c>
      <c r="G23" s="63"/>
      <c r="H23" s="63"/>
      <c r="I23" s="39"/>
      <c r="J23" s="39"/>
      <c r="K23" s="49">
        <v>0</v>
      </c>
      <c r="L23">
        <v>122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2362</v>
      </c>
      <c r="C24" s="60">
        <v>24</v>
      </c>
      <c r="D24" s="57">
        <v>2371</v>
      </c>
      <c r="E24" s="60">
        <v>24</v>
      </c>
      <c r="F24" s="57">
        <v>2376</v>
      </c>
      <c r="G24" s="63"/>
      <c r="H24" s="63"/>
      <c r="I24" s="39"/>
      <c r="J24" s="39"/>
      <c r="K24" s="49">
        <v>0</v>
      </c>
      <c r="L24">
        <v>122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21</v>
      </c>
      <c r="B25" s="57">
        <v>2490</v>
      </c>
      <c r="C25" s="60">
        <v>22</v>
      </c>
      <c r="D25" s="57">
        <v>2499</v>
      </c>
      <c r="E25" s="60">
        <v>24</v>
      </c>
      <c r="F25" s="57">
        <v>2512</v>
      </c>
      <c r="G25" s="63"/>
      <c r="H25" s="63"/>
      <c r="I25" s="39"/>
      <c r="J25" s="39"/>
      <c r="K25" s="49">
        <v>0</v>
      </c>
      <c r="L25">
        <v>222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2625</v>
      </c>
      <c r="C26" s="60">
        <v>22</v>
      </c>
      <c r="D26" s="57">
        <v>2634</v>
      </c>
      <c r="E26" s="60">
        <v>24</v>
      </c>
      <c r="F26" s="57">
        <v>2647</v>
      </c>
      <c r="G26" s="63"/>
      <c r="H26" s="63"/>
      <c r="I26" s="39"/>
      <c r="J26" s="39"/>
      <c r="K26" s="49">
        <v>0</v>
      </c>
      <c r="L26">
        <v>222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2757</v>
      </c>
      <c r="C27" s="60">
        <v>22</v>
      </c>
      <c r="D27" s="57">
        <v>2762</v>
      </c>
      <c r="E27" s="60">
        <v>24</v>
      </c>
      <c r="F27" s="57">
        <v>2771</v>
      </c>
      <c r="G27" s="63"/>
      <c r="H27" s="63"/>
      <c r="I27" s="39"/>
      <c r="J27" s="39"/>
      <c r="K27" s="49">
        <v>0</v>
      </c>
      <c r="L27">
        <v>222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2877</v>
      </c>
      <c r="C28" s="60">
        <v>24</v>
      </c>
      <c r="D28" s="57">
        <v>2885</v>
      </c>
      <c r="E28" s="60">
        <v>24</v>
      </c>
      <c r="F28" s="57">
        <v>2891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109</v>
      </c>
      <c r="P28">
        <f>F22/P20</f>
        <v>132.25</v>
      </c>
      <c r="Q28">
        <f>(F39-F22)/Q20</f>
        <v>138.23529411764707</v>
      </c>
      <c r="R28">
        <f>(F55-F39)/R20</f>
        <v>128.875</v>
      </c>
      <c r="S28">
        <f>(F71-F55)/S20</f>
        <v>186.25</v>
      </c>
      <c r="T28">
        <f>(F88-F71)/T20</f>
        <v>337.23529411764707</v>
      </c>
      <c r="U28">
        <f>(F104-F88)/U20</f>
        <v>524.8125</v>
      </c>
    </row>
    <row r="29" spans="1:22" x14ac:dyDescent="0.25">
      <c r="A29" s="57">
        <v>21</v>
      </c>
      <c r="B29" s="57">
        <v>2996</v>
      </c>
      <c r="C29" s="60">
        <v>22</v>
      </c>
      <c r="D29" s="57">
        <v>3002</v>
      </c>
      <c r="E29" s="60">
        <v>24</v>
      </c>
      <c r="F29" s="57">
        <v>3012</v>
      </c>
      <c r="G29" s="63"/>
      <c r="H29" s="63"/>
      <c r="I29" s="39"/>
      <c r="J29" s="39"/>
      <c r="K29" s="49">
        <v>0</v>
      </c>
      <c r="L29">
        <v>222</v>
      </c>
    </row>
    <row r="30" spans="1:22" x14ac:dyDescent="0.25">
      <c r="A30" s="57">
        <v>21</v>
      </c>
      <c r="B30" s="57">
        <v>3130</v>
      </c>
      <c r="C30" s="60">
        <v>22</v>
      </c>
      <c r="D30" s="57">
        <v>3150</v>
      </c>
      <c r="E30" s="60">
        <v>24</v>
      </c>
      <c r="F30" s="57">
        <v>3159</v>
      </c>
      <c r="G30" s="63"/>
      <c r="H30" s="63"/>
      <c r="I30" s="39"/>
      <c r="J30" s="39"/>
      <c r="K30" s="49">
        <v>0</v>
      </c>
      <c r="L30">
        <v>222</v>
      </c>
    </row>
    <row r="31" spans="1:22" x14ac:dyDescent="0.25">
      <c r="A31" s="57">
        <v>21</v>
      </c>
      <c r="B31" s="57">
        <v>3271</v>
      </c>
      <c r="C31" s="60">
        <v>22</v>
      </c>
      <c r="D31" s="57">
        <v>3276</v>
      </c>
      <c r="E31" s="60">
        <v>24</v>
      </c>
      <c r="F31" s="57">
        <v>3290</v>
      </c>
      <c r="G31" s="63"/>
      <c r="H31" s="63"/>
      <c r="I31" s="39"/>
      <c r="J31" s="39"/>
      <c r="K31" s="49">
        <v>0</v>
      </c>
      <c r="L31">
        <v>222</v>
      </c>
    </row>
    <row r="32" spans="1:22" x14ac:dyDescent="0.25">
      <c r="A32" s="57">
        <v>12</v>
      </c>
      <c r="B32" s="57">
        <v>3398</v>
      </c>
      <c r="C32" s="60">
        <v>24</v>
      </c>
      <c r="D32" s="57">
        <v>3407</v>
      </c>
      <c r="E32" s="60">
        <v>24</v>
      </c>
      <c r="F32" s="57">
        <v>3412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25">
      <c r="A33" s="57">
        <v>12</v>
      </c>
      <c r="B33" s="57">
        <v>3542</v>
      </c>
      <c r="C33" s="60">
        <v>24</v>
      </c>
      <c r="D33" s="57">
        <v>3549</v>
      </c>
      <c r="E33" s="60">
        <v>24</v>
      </c>
      <c r="F33" s="57">
        <v>3559</v>
      </c>
      <c r="G33" s="63"/>
      <c r="H33" s="63"/>
      <c r="I33" s="39"/>
      <c r="J33" s="39"/>
      <c r="K33" s="49">
        <v>0</v>
      </c>
      <c r="L33">
        <v>122</v>
      </c>
    </row>
    <row r="34" spans="1:12" x14ac:dyDescent="0.25">
      <c r="A34" s="57">
        <v>12</v>
      </c>
      <c r="B34" s="57">
        <v>3713</v>
      </c>
      <c r="C34" s="60">
        <v>24</v>
      </c>
      <c r="D34" s="57">
        <v>3722</v>
      </c>
      <c r="E34" s="60">
        <v>24</v>
      </c>
      <c r="F34" s="57">
        <v>3728</v>
      </c>
      <c r="G34" s="63"/>
      <c r="H34" s="63"/>
      <c r="I34" s="39"/>
      <c r="J34" s="39"/>
      <c r="K34" s="49">
        <v>0</v>
      </c>
      <c r="L34">
        <v>122</v>
      </c>
    </row>
    <row r="35" spans="1:12" x14ac:dyDescent="0.25">
      <c r="A35" s="57">
        <v>12</v>
      </c>
      <c r="B35" s="57">
        <v>3852</v>
      </c>
      <c r="C35" s="60">
        <v>24</v>
      </c>
      <c r="D35" s="57">
        <v>3862</v>
      </c>
      <c r="E35" s="60">
        <v>24</v>
      </c>
      <c r="F35" s="57">
        <v>3872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3981</v>
      </c>
      <c r="C36" s="60">
        <v>24</v>
      </c>
      <c r="D36" s="57">
        <v>3990</v>
      </c>
      <c r="E36" s="60">
        <v>24</v>
      </c>
      <c r="F36" s="57">
        <v>4004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12</v>
      </c>
      <c r="B37" s="57">
        <v>4103</v>
      </c>
      <c r="C37" s="60">
        <v>24</v>
      </c>
      <c r="D37" s="57">
        <v>4112</v>
      </c>
      <c r="E37" s="60">
        <v>24</v>
      </c>
      <c r="F37" s="57">
        <v>4118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12</v>
      </c>
      <c r="B38" s="57">
        <v>4243</v>
      </c>
      <c r="C38" s="60">
        <v>24</v>
      </c>
      <c r="D38" s="57">
        <v>4253</v>
      </c>
      <c r="E38" s="60">
        <v>24</v>
      </c>
      <c r="F38" s="57">
        <v>4259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12</v>
      </c>
      <c r="B39" s="57">
        <v>4438</v>
      </c>
      <c r="C39" s="60">
        <v>24</v>
      </c>
      <c r="D39" s="57">
        <v>4448</v>
      </c>
      <c r="E39" s="60">
        <v>24</v>
      </c>
      <c r="F39" s="57">
        <v>4466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6">
        <v>21</v>
      </c>
      <c r="B40" s="56">
        <v>4604</v>
      </c>
      <c r="C40" s="59">
        <v>22</v>
      </c>
      <c r="D40" s="56">
        <v>4609</v>
      </c>
      <c r="E40" s="59">
        <v>24</v>
      </c>
      <c r="F40" s="56">
        <v>4616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25">
      <c r="A41" s="56">
        <v>21</v>
      </c>
      <c r="B41" s="56">
        <v>4731</v>
      </c>
      <c r="C41" s="59">
        <v>22</v>
      </c>
      <c r="D41" s="56">
        <v>4746</v>
      </c>
      <c r="E41" s="59">
        <v>24</v>
      </c>
      <c r="F41" s="56">
        <v>4754</v>
      </c>
      <c r="G41" s="62"/>
      <c r="H41" s="62"/>
      <c r="I41" s="40"/>
      <c r="J41" s="40"/>
      <c r="K41" s="41">
        <v>0</v>
      </c>
      <c r="L41">
        <v>222</v>
      </c>
    </row>
    <row r="42" spans="1:12" x14ac:dyDescent="0.25">
      <c r="A42" s="56">
        <v>12</v>
      </c>
      <c r="B42" s="56">
        <v>4863</v>
      </c>
      <c r="C42" s="59">
        <v>24</v>
      </c>
      <c r="D42" s="56">
        <v>4872</v>
      </c>
      <c r="E42" s="59">
        <v>24</v>
      </c>
      <c r="F42" s="56">
        <v>4877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21</v>
      </c>
      <c r="B43" s="56">
        <v>4984</v>
      </c>
      <c r="C43" s="59">
        <v>22</v>
      </c>
      <c r="D43" s="56">
        <v>4989</v>
      </c>
      <c r="E43" s="59">
        <v>24</v>
      </c>
      <c r="F43" s="56">
        <v>4997</v>
      </c>
      <c r="G43" s="62"/>
      <c r="H43" s="62"/>
      <c r="I43" s="40"/>
      <c r="J43" s="40"/>
      <c r="K43" s="41">
        <v>0</v>
      </c>
      <c r="L43">
        <v>222</v>
      </c>
    </row>
    <row r="44" spans="1:12" x14ac:dyDescent="0.25">
      <c r="A44" s="56">
        <v>12</v>
      </c>
      <c r="B44" s="56">
        <v>5098</v>
      </c>
      <c r="C44" s="59">
        <v>24</v>
      </c>
      <c r="D44" s="56">
        <v>5107</v>
      </c>
      <c r="E44" s="59">
        <v>24</v>
      </c>
      <c r="F44" s="56">
        <v>5112</v>
      </c>
      <c r="G44" s="62"/>
      <c r="H44" s="62"/>
      <c r="I44" s="40"/>
      <c r="J44" s="40"/>
      <c r="K44" s="41">
        <v>0</v>
      </c>
      <c r="L44">
        <v>122</v>
      </c>
    </row>
    <row r="45" spans="1:12" x14ac:dyDescent="0.25">
      <c r="A45" s="56">
        <v>12</v>
      </c>
      <c r="B45" s="56">
        <v>5215</v>
      </c>
      <c r="C45" s="59">
        <v>24</v>
      </c>
      <c r="D45" s="56">
        <v>5224</v>
      </c>
      <c r="E45" s="59">
        <v>24</v>
      </c>
      <c r="F45" s="56">
        <v>5231</v>
      </c>
      <c r="G45" s="62"/>
      <c r="H45" s="62"/>
      <c r="I45" s="40"/>
      <c r="J45" s="40"/>
      <c r="K45" s="41">
        <v>0</v>
      </c>
      <c r="L45">
        <v>122</v>
      </c>
    </row>
    <row r="46" spans="1:12" x14ac:dyDescent="0.25">
      <c r="A46" s="56">
        <v>12</v>
      </c>
      <c r="B46" s="56">
        <v>5333</v>
      </c>
      <c r="C46" s="59">
        <v>24</v>
      </c>
      <c r="D46" s="56">
        <v>5344</v>
      </c>
      <c r="E46" s="59">
        <v>24</v>
      </c>
      <c r="F46" s="56">
        <v>5349</v>
      </c>
      <c r="G46" s="62"/>
      <c r="H46" s="62"/>
      <c r="I46" s="40"/>
      <c r="J46" s="40"/>
      <c r="K46" s="41">
        <v>0</v>
      </c>
      <c r="L46">
        <v>122</v>
      </c>
    </row>
    <row r="47" spans="1:12" x14ac:dyDescent="0.25">
      <c r="A47" s="56">
        <v>12</v>
      </c>
      <c r="B47" s="56">
        <v>5451</v>
      </c>
      <c r="C47" s="59">
        <v>24</v>
      </c>
      <c r="D47" s="56">
        <v>5459</v>
      </c>
      <c r="E47" s="59">
        <v>24</v>
      </c>
      <c r="F47" s="56">
        <v>5464</v>
      </c>
      <c r="G47" s="62"/>
      <c r="H47" s="62"/>
      <c r="I47" s="40"/>
      <c r="J47" s="40"/>
      <c r="K47" s="41">
        <v>0</v>
      </c>
      <c r="L47">
        <v>122</v>
      </c>
    </row>
    <row r="48" spans="1:12" x14ac:dyDescent="0.25">
      <c r="A48" s="56">
        <v>12</v>
      </c>
      <c r="B48" s="56">
        <v>5568</v>
      </c>
      <c r="C48" s="59">
        <v>24</v>
      </c>
      <c r="D48" s="56">
        <v>5577</v>
      </c>
      <c r="E48" s="59">
        <v>24</v>
      </c>
      <c r="F48" s="56">
        <v>5582</v>
      </c>
      <c r="G48" s="62"/>
      <c r="H48" s="62"/>
      <c r="I48" s="40"/>
      <c r="J48" s="40"/>
      <c r="K48" s="41">
        <v>0</v>
      </c>
      <c r="L48">
        <v>122</v>
      </c>
    </row>
    <row r="49" spans="1:12" x14ac:dyDescent="0.25">
      <c r="A49" s="56">
        <v>12</v>
      </c>
      <c r="B49" s="56">
        <v>5692</v>
      </c>
      <c r="C49" s="59">
        <v>24</v>
      </c>
      <c r="D49" s="56">
        <v>5701</v>
      </c>
      <c r="E49" s="59">
        <v>24</v>
      </c>
      <c r="F49" s="56">
        <v>5708</v>
      </c>
      <c r="G49" s="62"/>
      <c r="H49" s="62"/>
      <c r="I49" s="40"/>
      <c r="J49" s="40"/>
      <c r="K49" s="41">
        <v>0</v>
      </c>
      <c r="L49">
        <v>122</v>
      </c>
    </row>
    <row r="50" spans="1:12" x14ac:dyDescent="0.25">
      <c r="A50" s="56">
        <v>21</v>
      </c>
      <c r="B50" s="56">
        <v>5811</v>
      </c>
      <c r="C50" s="59">
        <v>22</v>
      </c>
      <c r="D50" s="56">
        <v>5816</v>
      </c>
      <c r="E50" s="59">
        <v>24</v>
      </c>
      <c r="F50" s="56">
        <v>5824</v>
      </c>
      <c r="G50" s="62"/>
      <c r="H50" s="62"/>
      <c r="I50" s="40"/>
      <c r="J50" s="40"/>
      <c r="K50" s="41">
        <v>0</v>
      </c>
      <c r="L50">
        <v>222</v>
      </c>
    </row>
    <row r="51" spans="1:12" x14ac:dyDescent="0.25">
      <c r="A51" s="56">
        <v>12</v>
      </c>
      <c r="B51" s="56">
        <v>5973</v>
      </c>
      <c r="C51" s="59">
        <v>24</v>
      </c>
      <c r="D51" s="56">
        <v>5982</v>
      </c>
      <c r="E51" s="59">
        <v>24</v>
      </c>
      <c r="F51" s="56">
        <v>5990</v>
      </c>
      <c r="G51" s="62"/>
      <c r="H51" s="62"/>
      <c r="I51" s="40"/>
      <c r="J51" s="40"/>
      <c r="K51" s="41">
        <v>0</v>
      </c>
      <c r="L51">
        <v>122</v>
      </c>
    </row>
    <row r="52" spans="1:12" x14ac:dyDescent="0.25">
      <c r="A52" s="56">
        <v>12</v>
      </c>
      <c r="B52" s="56">
        <v>6092</v>
      </c>
      <c r="C52" s="59">
        <v>24</v>
      </c>
      <c r="D52" s="56">
        <v>6101</v>
      </c>
      <c r="E52" s="59">
        <v>24</v>
      </c>
      <c r="F52" s="56">
        <v>6107</v>
      </c>
      <c r="G52" s="62"/>
      <c r="H52" s="62"/>
      <c r="I52" s="40"/>
      <c r="J52" s="40"/>
      <c r="K52" s="41">
        <v>0</v>
      </c>
      <c r="L52">
        <v>122</v>
      </c>
    </row>
    <row r="53" spans="1:12" x14ac:dyDescent="0.25">
      <c r="A53" s="56">
        <v>12</v>
      </c>
      <c r="B53" s="56">
        <v>6221</v>
      </c>
      <c r="C53" s="59">
        <v>24</v>
      </c>
      <c r="D53" s="56">
        <v>6230</v>
      </c>
      <c r="E53" s="59">
        <v>24</v>
      </c>
      <c r="F53" s="56">
        <v>6236</v>
      </c>
      <c r="G53" s="62"/>
      <c r="H53" s="62"/>
      <c r="I53" s="40"/>
      <c r="J53" s="40"/>
      <c r="K53" s="41">
        <v>0</v>
      </c>
      <c r="L53">
        <v>122</v>
      </c>
    </row>
    <row r="54" spans="1:12" x14ac:dyDescent="0.25">
      <c r="A54" s="56">
        <v>21</v>
      </c>
      <c r="B54" s="56">
        <v>6368</v>
      </c>
      <c r="C54" s="59">
        <v>22</v>
      </c>
      <c r="D54" s="56">
        <v>6373</v>
      </c>
      <c r="E54" s="59">
        <v>24</v>
      </c>
      <c r="F54" s="56">
        <v>6385</v>
      </c>
      <c r="G54" s="62"/>
      <c r="H54" s="62"/>
      <c r="I54" s="40"/>
      <c r="J54" s="40"/>
      <c r="K54" s="41">
        <v>0</v>
      </c>
      <c r="L54">
        <v>222</v>
      </c>
    </row>
    <row r="55" spans="1:12" x14ac:dyDescent="0.25">
      <c r="A55" s="56">
        <v>12</v>
      </c>
      <c r="B55" s="56">
        <v>6507</v>
      </c>
      <c r="C55" s="59">
        <v>24</v>
      </c>
      <c r="D55" s="56">
        <v>6519</v>
      </c>
      <c r="E55" s="59">
        <v>24</v>
      </c>
      <c r="F55" s="56">
        <v>6528</v>
      </c>
      <c r="G55" s="62"/>
      <c r="H55" s="62"/>
      <c r="I55" s="40"/>
      <c r="J55" s="40"/>
      <c r="K55" s="41">
        <v>0</v>
      </c>
      <c r="L55">
        <v>122</v>
      </c>
    </row>
    <row r="56" spans="1:12" x14ac:dyDescent="0.25">
      <c r="A56" s="57">
        <v>21</v>
      </c>
      <c r="B56" s="57">
        <v>6650</v>
      </c>
      <c r="C56" s="60">
        <v>22</v>
      </c>
      <c r="D56" s="57">
        <v>6656</v>
      </c>
      <c r="E56" s="60">
        <v>24</v>
      </c>
      <c r="F56" s="57">
        <v>6663</v>
      </c>
      <c r="G56" s="63"/>
      <c r="H56" s="63"/>
      <c r="I56" s="39"/>
      <c r="J56" s="39"/>
      <c r="K56" s="49">
        <v>0</v>
      </c>
      <c r="L56">
        <v>222</v>
      </c>
    </row>
    <row r="57" spans="1:12" x14ac:dyDescent="0.25">
      <c r="A57" s="57">
        <v>21</v>
      </c>
      <c r="B57" s="57">
        <v>6825</v>
      </c>
      <c r="C57" s="60">
        <v>22</v>
      </c>
      <c r="D57" s="57">
        <v>6830</v>
      </c>
      <c r="E57" s="60">
        <v>24</v>
      </c>
      <c r="F57" s="57">
        <v>6837</v>
      </c>
      <c r="G57" s="63"/>
      <c r="H57" s="63"/>
      <c r="I57" s="39"/>
      <c r="J57" s="39"/>
      <c r="K57" s="49">
        <v>0</v>
      </c>
      <c r="L57">
        <v>222</v>
      </c>
    </row>
    <row r="58" spans="1:12" x14ac:dyDescent="0.25">
      <c r="A58" s="57">
        <v>12</v>
      </c>
      <c r="B58" s="57">
        <v>6944</v>
      </c>
      <c r="C58" s="60">
        <v>24</v>
      </c>
      <c r="D58" s="57">
        <v>6953</v>
      </c>
      <c r="E58" s="60">
        <v>24</v>
      </c>
      <c r="F58" s="57">
        <v>6958</v>
      </c>
      <c r="G58" s="63"/>
      <c r="H58" s="63"/>
      <c r="I58" s="39"/>
      <c r="J58" s="39"/>
      <c r="K58" s="49">
        <v>0</v>
      </c>
      <c r="L58">
        <v>122</v>
      </c>
    </row>
    <row r="59" spans="1:12" x14ac:dyDescent="0.25">
      <c r="A59" s="57">
        <v>12</v>
      </c>
      <c r="B59" s="57">
        <v>7073</v>
      </c>
      <c r="C59" s="60">
        <v>24</v>
      </c>
      <c r="D59" s="57">
        <v>7082</v>
      </c>
      <c r="E59" s="60">
        <v>24</v>
      </c>
      <c r="F59" s="57">
        <v>7089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25">
      <c r="A60" s="57">
        <v>12</v>
      </c>
      <c r="B60" s="57">
        <v>7420</v>
      </c>
      <c r="C60" s="60">
        <v>24</v>
      </c>
      <c r="D60" s="57">
        <v>7435</v>
      </c>
      <c r="E60" s="60">
        <v>24</v>
      </c>
      <c r="F60" s="57">
        <v>7444</v>
      </c>
      <c r="G60" s="63"/>
      <c r="H60" s="63"/>
      <c r="I60" s="39"/>
      <c r="J60" s="39"/>
      <c r="K60" s="49">
        <v>0</v>
      </c>
      <c r="L60">
        <v>122</v>
      </c>
    </row>
    <row r="61" spans="1:12" x14ac:dyDescent="0.25">
      <c r="A61" s="57">
        <v>12</v>
      </c>
      <c r="B61" s="57">
        <v>7551</v>
      </c>
      <c r="C61" s="60">
        <v>24</v>
      </c>
      <c r="D61" s="57">
        <v>7561</v>
      </c>
      <c r="E61" s="60">
        <v>24</v>
      </c>
      <c r="F61" s="57">
        <v>7566</v>
      </c>
      <c r="G61" s="63"/>
      <c r="H61" s="63"/>
      <c r="I61" s="39"/>
      <c r="J61" s="39"/>
      <c r="K61" s="49">
        <v>0</v>
      </c>
      <c r="L61">
        <v>122</v>
      </c>
    </row>
    <row r="62" spans="1:12" x14ac:dyDescent="0.25">
      <c r="A62" s="57">
        <v>21</v>
      </c>
      <c r="B62" s="57">
        <v>7679</v>
      </c>
      <c r="C62" s="60">
        <v>22</v>
      </c>
      <c r="D62" s="57">
        <v>7690</v>
      </c>
      <c r="E62" s="60">
        <v>24</v>
      </c>
      <c r="F62" s="57">
        <v>7698</v>
      </c>
      <c r="G62" s="63"/>
      <c r="H62" s="63"/>
      <c r="I62" s="39"/>
      <c r="J62" s="39"/>
      <c r="K62" s="49">
        <v>0</v>
      </c>
      <c r="L62">
        <v>222</v>
      </c>
    </row>
    <row r="63" spans="1:12" x14ac:dyDescent="0.25">
      <c r="A63" s="57">
        <v>12</v>
      </c>
      <c r="B63" s="57">
        <v>7888</v>
      </c>
      <c r="C63" s="60">
        <v>24</v>
      </c>
      <c r="D63" s="57">
        <v>7897</v>
      </c>
      <c r="E63" s="60">
        <v>24</v>
      </c>
      <c r="F63" s="57">
        <v>7906</v>
      </c>
      <c r="G63" s="63"/>
      <c r="H63" s="63"/>
      <c r="I63" s="39"/>
      <c r="J63" s="39"/>
      <c r="K63" s="49">
        <v>0</v>
      </c>
      <c r="L63">
        <v>122</v>
      </c>
    </row>
    <row r="64" spans="1:12" x14ac:dyDescent="0.25">
      <c r="A64" s="57">
        <v>12</v>
      </c>
      <c r="B64" s="57">
        <v>8014</v>
      </c>
      <c r="C64" s="60">
        <v>24</v>
      </c>
      <c r="D64" s="57">
        <v>8022</v>
      </c>
      <c r="E64" s="60">
        <v>24</v>
      </c>
      <c r="F64" s="57">
        <v>8035</v>
      </c>
      <c r="G64" s="63"/>
      <c r="H64" s="63"/>
      <c r="I64" s="39"/>
      <c r="J64" s="39"/>
      <c r="K64" s="49">
        <v>0</v>
      </c>
      <c r="L64">
        <v>122</v>
      </c>
    </row>
    <row r="65" spans="1:12" x14ac:dyDescent="0.25">
      <c r="A65" s="57">
        <v>12</v>
      </c>
      <c r="B65" s="57">
        <v>8137</v>
      </c>
      <c r="C65" s="60">
        <v>24</v>
      </c>
      <c r="D65" s="57">
        <v>8151</v>
      </c>
      <c r="E65" s="60">
        <v>24</v>
      </c>
      <c r="F65" s="57">
        <v>8156</v>
      </c>
      <c r="G65" s="63"/>
      <c r="H65" s="63"/>
      <c r="I65" s="39"/>
      <c r="J65" s="39"/>
      <c r="K65" s="49">
        <v>0</v>
      </c>
      <c r="L65">
        <v>122</v>
      </c>
    </row>
    <row r="66" spans="1:12" x14ac:dyDescent="0.25">
      <c r="A66" s="57">
        <v>12</v>
      </c>
      <c r="B66" s="57">
        <v>8494</v>
      </c>
      <c r="C66" s="60">
        <v>24</v>
      </c>
      <c r="D66" s="57">
        <v>8503</v>
      </c>
      <c r="E66" s="60">
        <v>24</v>
      </c>
      <c r="F66" s="57">
        <v>8512</v>
      </c>
      <c r="G66" s="63"/>
      <c r="H66" s="63"/>
      <c r="I66" s="39"/>
      <c r="J66" s="39"/>
      <c r="K66" s="49">
        <v>0</v>
      </c>
      <c r="L66">
        <v>122</v>
      </c>
    </row>
    <row r="67" spans="1:12" x14ac:dyDescent="0.25">
      <c r="A67" s="57">
        <v>21</v>
      </c>
      <c r="B67" s="57">
        <v>8848</v>
      </c>
      <c r="C67" s="60">
        <v>22</v>
      </c>
      <c r="D67" s="57">
        <v>8857</v>
      </c>
      <c r="E67" s="60">
        <v>24</v>
      </c>
      <c r="F67" s="57">
        <v>8874</v>
      </c>
      <c r="G67" s="63"/>
      <c r="H67" s="63"/>
      <c r="I67" s="39"/>
      <c r="J67" s="39"/>
      <c r="K67" s="49">
        <v>0</v>
      </c>
      <c r="L67">
        <v>222</v>
      </c>
    </row>
    <row r="68" spans="1:12" x14ac:dyDescent="0.25">
      <c r="A68" s="57">
        <v>12</v>
      </c>
      <c r="B68" s="57">
        <v>9003</v>
      </c>
      <c r="C68" s="60">
        <v>24</v>
      </c>
      <c r="D68" s="57">
        <v>9016</v>
      </c>
      <c r="E68" s="60">
        <v>24</v>
      </c>
      <c r="F68" s="57">
        <v>9021</v>
      </c>
      <c r="G68" s="63"/>
      <c r="H68" s="63"/>
      <c r="I68" s="39"/>
      <c r="J68" s="39"/>
      <c r="K68" s="49">
        <v>0</v>
      </c>
      <c r="L68">
        <v>122</v>
      </c>
    </row>
    <row r="69" spans="1:12" x14ac:dyDescent="0.25">
      <c r="A69" s="57">
        <v>21</v>
      </c>
      <c r="B69" s="57">
        <v>9160</v>
      </c>
      <c r="C69" s="60">
        <v>22</v>
      </c>
      <c r="D69" s="57">
        <v>9170</v>
      </c>
      <c r="E69" s="60">
        <v>24</v>
      </c>
      <c r="F69" s="57">
        <v>9179</v>
      </c>
      <c r="G69" s="63"/>
      <c r="H69" s="63"/>
      <c r="I69" s="39"/>
      <c r="J69" s="39"/>
      <c r="K69" s="49">
        <v>0</v>
      </c>
      <c r="L69">
        <v>222</v>
      </c>
    </row>
    <row r="70" spans="1:12" x14ac:dyDescent="0.25">
      <c r="A70" s="57">
        <v>21</v>
      </c>
      <c r="B70" s="57">
        <v>9303</v>
      </c>
      <c r="C70" s="60">
        <v>22</v>
      </c>
      <c r="D70" s="57">
        <v>9308</v>
      </c>
      <c r="E70" s="60">
        <v>13</v>
      </c>
      <c r="F70" s="57">
        <v>9366</v>
      </c>
      <c r="G70" s="63"/>
      <c r="H70" s="63"/>
      <c r="I70" s="39"/>
      <c r="J70" s="39"/>
      <c r="K70" s="49">
        <v>0</v>
      </c>
      <c r="L70">
        <v>221</v>
      </c>
    </row>
    <row r="71" spans="1:12" x14ac:dyDescent="0.25">
      <c r="A71" s="57">
        <v>21</v>
      </c>
      <c r="B71" s="57">
        <v>9492</v>
      </c>
      <c r="C71" s="60">
        <v>22</v>
      </c>
      <c r="D71" s="57">
        <v>9500</v>
      </c>
      <c r="E71" s="60">
        <v>24</v>
      </c>
      <c r="F71" s="57">
        <v>9508</v>
      </c>
      <c r="G71" s="63"/>
      <c r="H71" s="63"/>
      <c r="I71" s="39"/>
      <c r="J71" s="39"/>
      <c r="K71" s="49">
        <v>0</v>
      </c>
      <c r="L71">
        <v>222</v>
      </c>
    </row>
    <row r="72" spans="1:12" x14ac:dyDescent="0.25">
      <c r="A72" s="56">
        <v>12</v>
      </c>
      <c r="B72" s="56">
        <v>9617</v>
      </c>
      <c r="C72" s="59">
        <v>24</v>
      </c>
      <c r="D72" s="56">
        <v>9627</v>
      </c>
      <c r="E72" s="59">
        <v>24</v>
      </c>
      <c r="F72" s="56">
        <v>9638</v>
      </c>
      <c r="G72" s="62"/>
      <c r="H72" s="62"/>
      <c r="I72" s="40"/>
      <c r="J72" s="40"/>
      <c r="K72" s="41">
        <v>0</v>
      </c>
      <c r="L72">
        <v>122</v>
      </c>
    </row>
    <row r="73" spans="1:12" x14ac:dyDescent="0.25">
      <c r="A73" s="56">
        <v>12</v>
      </c>
      <c r="B73" s="56">
        <v>9810</v>
      </c>
      <c r="C73" s="59">
        <v>24</v>
      </c>
      <c r="D73" s="56">
        <v>9819</v>
      </c>
      <c r="E73" s="59">
        <v>24</v>
      </c>
      <c r="F73" s="56">
        <v>9825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9952</v>
      </c>
      <c r="C74" s="59">
        <v>24</v>
      </c>
      <c r="D74" s="56">
        <v>9963</v>
      </c>
      <c r="E74" s="59">
        <v>24</v>
      </c>
      <c r="F74" s="56">
        <v>9969</v>
      </c>
      <c r="G74" s="62"/>
      <c r="H74" s="62"/>
      <c r="I74" s="40"/>
      <c r="J74" s="40"/>
      <c r="K74" s="41">
        <v>0</v>
      </c>
      <c r="L74">
        <v>122</v>
      </c>
    </row>
    <row r="75" spans="1:12" x14ac:dyDescent="0.25">
      <c r="A75" s="56">
        <v>21</v>
      </c>
      <c r="B75" s="56">
        <v>10230</v>
      </c>
      <c r="C75" s="59">
        <v>22</v>
      </c>
      <c r="D75" s="56">
        <v>10235</v>
      </c>
      <c r="E75" s="59">
        <v>24</v>
      </c>
      <c r="F75" s="56">
        <v>10244</v>
      </c>
      <c r="G75" s="62"/>
      <c r="H75" s="62"/>
      <c r="I75" s="40"/>
      <c r="J75" s="40"/>
      <c r="K75" s="41">
        <v>0</v>
      </c>
      <c r="L75">
        <v>222</v>
      </c>
    </row>
    <row r="76" spans="1:12" x14ac:dyDescent="0.25">
      <c r="A76" s="56">
        <v>12</v>
      </c>
      <c r="B76" s="56">
        <v>10370</v>
      </c>
      <c r="C76" s="59">
        <v>24</v>
      </c>
      <c r="D76" s="56">
        <v>10380</v>
      </c>
      <c r="E76" s="59">
        <v>24</v>
      </c>
      <c r="F76" s="56">
        <v>10388</v>
      </c>
      <c r="G76" s="62"/>
      <c r="H76" s="62"/>
      <c r="I76" s="40"/>
      <c r="J76" s="40"/>
      <c r="K76" s="41">
        <v>0</v>
      </c>
      <c r="L76">
        <v>122</v>
      </c>
    </row>
    <row r="77" spans="1:12" x14ac:dyDescent="0.25">
      <c r="A77" s="56">
        <v>12</v>
      </c>
      <c r="B77" s="56">
        <v>10600</v>
      </c>
      <c r="C77" s="59">
        <v>24</v>
      </c>
      <c r="D77" s="56">
        <v>10609</v>
      </c>
      <c r="E77" s="59">
        <v>24</v>
      </c>
      <c r="F77" s="56">
        <v>10618</v>
      </c>
      <c r="G77" s="62"/>
      <c r="H77" s="62"/>
      <c r="I77" s="40"/>
      <c r="J77" s="40"/>
      <c r="K77" s="41">
        <v>0</v>
      </c>
      <c r="L77">
        <v>122</v>
      </c>
    </row>
    <row r="78" spans="1:12" x14ac:dyDescent="0.25">
      <c r="A78" s="56">
        <v>12</v>
      </c>
      <c r="B78" s="56">
        <v>10739</v>
      </c>
      <c r="C78" s="59">
        <v>24</v>
      </c>
      <c r="D78" s="56">
        <v>10754</v>
      </c>
      <c r="E78" s="59">
        <v>24</v>
      </c>
      <c r="F78" s="56">
        <v>10763</v>
      </c>
      <c r="G78" s="62"/>
      <c r="H78" s="62"/>
      <c r="I78" s="40"/>
      <c r="J78" s="40"/>
      <c r="K78" s="41">
        <v>0</v>
      </c>
      <c r="L78">
        <v>122</v>
      </c>
    </row>
    <row r="79" spans="1:12" x14ac:dyDescent="0.25">
      <c r="A79" s="56">
        <v>21</v>
      </c>
      <c r="B79" s="56">
        <v>11299</v>
      </c>
      <c r="C79" s="59">
        <v>22</v>
      </c>
      <c r="D79" s="56">
        <v>11340</v>
      </c>
      <c r="E79" s="59">
        <v>24</v>
      </c>
      <c r="F79" s="56">
        <v>11345</v>
      </c>
      <c r="G79" s="62"/>
      <c r="H79" s="62"/>
      <c r="I79" s="40"/>
      <c r="J79" s="40"/>
      <c r="K79" s="41">
        <v>0</v>
      </c>
      <c r="L79">
        <v>222</v>
      </c>
    </row>
    <row r="80" spans="1:12" x14ac:dyDescent="0.25">
      <c r="A80" s="56">
        <v>12</v>
      </c>
      <c r="B80" s="56">
        <v>11474</v>
      </c>
      <c r="C80" s="59">
        <v>24</v>
      </c>
      <c r="D80" s="56">
        <v>11482</v>
      </c>
      <c r="E80" s="59">
        <v>24</v>
      </c>
      <c r="F80" s="56">
        <v>11488</v>
      </c>
      <c r="G80" s="62"/>
      <c r="H80" s="62"/>
      <c r="I80" s="40"/>
      <c r="J80" s="40"/>
      <c r="K80" s="41">
        <v>0</v>
      </c>
      <c r="L80">
        <v>122</v>
      </c>
    </row>
    <row r="81" spans="1:12" x14ac:dyDescent="0.25">
      <c r="A81" s="56">
        <v>12</v>
      </c>
      <c r="B81" s="56">
        <v>11977</v>
      </c>
      <c r="C81" s="59">
        <v>24</v>
      </c>
      <c r="D81" s="56">
        <v>11986</v>
      </c>
      <c r="E81" s="59">
        <v>24</v>
      </c>
      <c r="F81" s="56">
        <v>11998</v>
      </c>
      <c r="G81" s="62"/>
      <c r="H81" s="62"/>
      <c r="I81" s="40"/>
      <c r="J81" s="40"/>
      <c r="K81" s="41">
        <v>0</v>
      </c>
      <c r="L81">
        <v>122</v>
      </c>
    </row>
    <row r="82" spans="1:12" x14ac:dyDescent="0.25">
      <c r="A82" s="56">
        <v>21</v>
      </c>
      <c r="B82" s="56">
        <v>12203</v>
      </c>
      <c r="C82" s="59">
        <v>22</v>
      </c>
      <c r="D82" s="56">
        <v>12209</v>
      </c>
      <c r="E82" s="59">
        <v>13</v>
      </c>
      <c r="F82" s="56">
        <v>12229</v>
      </c>
      <c r="G82" s="62"/>
      <c r="H82" s="62"/>
      <c r="I82" s="40"/>
      <c r="J82" s="40"/>
      <c r="K82" s="41">
        <v>0</v>
      </c>
      <c r="L82">
        <v>221</v>
      </c>
    </row>
    <row r="83" spans="1:12" x14ac:dyDescent="0.25">
      <c r="A83" s="56">
        <v>21</v>
      </c>
      <c r="B83" s="56">
        <v>14202</v>
      </c>
      <c r="C83" s="59">
        <v>22</v>
      </c>
      <c r="D83" s="56">
        <v>14212</v>
      </c>
      <c r="E83" s="59">
        <v>24</v>
      </c>
      <c r="F83" s="56">
        <v>14265</v>
      </c>
      <c r="G83" s="62"/>
      <c r="H83" s="62"/>
      <c r="I83" s="40"/>
      <c r="J83" s="40"/>
      <c r="K83" s="41">
        <v>0</v>
      </c>
      <c r="L83">
        <v>222</v>
      </c>
    </row>
    <row r="84" spans="1:12" x14ac:dyDescent="0.25">
      <c r="A84" s="56">
        <v>21</v>
      </c>
      <c r="B84" s="56">
        <v>14357</v>
      </c>
      <c r="C84" s="59">
        <v>22</v>
      </c>
      <c r="D84" s="56">
        <v>14384</v>
      </c>
      <c r="E84" s="59">
        <v>24</v>
      </c>
      <c r="F84" s="56">
        <v>14386</v>
      </c>
      <c r="G84" s="62"/>
      <c r="H84" s="62"/>
      <c r="I84" s="40"/>
      <c r="J84" s="40"/>
      <c r="K84" s="41">
        <v>0</v>
      </c>
      <c r="L84">
        <v>222</v>
      </c>
    </row>
    <row r="85" spans="1:12" x14ac:dyDescent="0.25">
      <c r="A85" s="56">
        <v>12</v>
      </c>
      <c r="B85" s="56">
        <v>14562</v>
      </c>
      <c r="C85" s="59">
        <v>24</v>
      </c>
      <c r="D85" s="56">
        <v>14577</v>
      </c>
      <c r="E85" s="59">
        <v>24</v>
      </c>
      <c r="F85" s="56">
        <v>14583</v>
      </c>
      <c r="G85" s="62"/>
      <c r="H85" s="62"/>
      <c r="I85" s="40"/>
      <c r="J85" s="40"/>
      <c r="K85" s="41">
        <v>0</v>
      </c>
      <c r="L85">
        <v>122</v>
      </c>
    </row>
    <row r="86" spans="1:12" x14ac:dyDescent="0.25">
      <c r="A86" s="56">
        <v>21</v>
      </c>
      <c r="B86" s="56">
        <v>14733</v>
      </c>
      <c r="C86" s="59">
        <v>22</v>
      </c>
      <c r="D86" s="56">
        <v>14740</v>
      </c>
      <c r="E86" s="59">
        <v>13</v>
      </c>
      <c r="F86" s="56">
        <v>14766</v>
      </c>
      <c r="G86" s="62"/>
      <c r="H86" s="62"/>
      <c r="I86" s="40"/>
      <c r="J86" s="40"/>
      <c r="K86" s="41">
        <v>0</v>
      </c>
      <c r="L86">
        <v>221</v>
      </c>
    </row>
    <row r="87" spans="1:12" x14ac:dyDescent="0.25">
      <c r="A87" s="56">
        <v>21</v>
      </c>
      <c r="B87" s="56">
        <v>15031</v>
      </c>
      <c r="C87" s="59">
        <v>22</v>
      </c>
      <c r="D87" s="56">
        <v>15067</v>
      </c>
      <c r="E87" s="59">
        <v>24</v>
      </c>
      <c r="F87" s="56">
        <v>15077</v>
      </c>
      <c r="G87" s="62"/>
      <c r="H87" s="62"/>
      <c r="I87" s="40"/>
      <c r="J87" s="40"/>
      <c r="K87" s="41">
        <v>0</v>
      </c>
      <c r="L87">
        <v>222</v>
      </c>
    </row>
    <row r="88" spans="1:12" x14ac:dyDescent="0.25">
      <c r="A88" s="56">
        <v>12</v>
      </c>
      <c r="B88" s="56">
        <v>15223</v>
      </c>
      <c r="C88" s="59">
        <v>24</v>
      </c>
      <c r="D88" s="56">
        <v>15232</v>
      </c>
      <c r="E88" s="59">
        <v>24</v>
      </c>
      <c r="F88" s="56">
        <v>15241</v>
      </c>
      <c r="G88" s="62"/>
      <c r="H88" s="62"/>
      <c r="I88" s="40"/>
      <c r="J88" s="40"/>
      <c r="K88" s="41">
        <v>0</v>
      </c>
      <c r="L88">
        <v>122</v>
      </c>
    </row>
    <row r="89" spans="1:12" x14ac:dyDescent="0.25">
      <c r="A89" s="57">
        <v>21</v>
      </c>
      <c r="B89" s="57">
        <v>15369</v>
      </c>
      <c r="C89" s="60">
        <v>22</v>
      </c>
      <c r="D89" s="57">
        <v>15391</v>
      </c>
      <c r="E89" s="60">
        <v>24</v>
      </c>
      <c r="F89" s="57">
        <v>15403</v>
      </c>
      <c r="G89" s="63"/>
      <c r="H89" s="63"/>
      <c r="I89" s="39"/>
      <c r="J89" s="39"/>
      <c r="K89" s="49">
        <v>0</v>
      </c>
      <c r="L89">
        <v>222</v>
      </c>
    </row>
    <row r="90" spans="1:12" x14ac:dyDescent="0.25">
      <c r="A90" s="57">
        <v>12</v>
      </c>
      <c r="B90" s="57">
        <v>15546</v>
      </c>
      <c r="C90" s="60">
        <v>24</v>
      </c>
      <c r="D90" s="57">
        <v>15555</v>
      </c>
      <c r="E90" s="60">
        <v>24</v>
      </c>
      <c r="F90" s="57">
        <v>15594</v>
      </c>
      <c r="G90" s="63"/>
      <c r="H90" s="63"/>
      <c r="I90" s="39"/>
      <c r="J90" s="39"/>
      <c r="K90" s="49">
        <v>0</v>
      </c>
      <c r="L90">
        <v>122</v>
      </c>
    </row>
    <row r="91" spans="1:12" x14ac:dyDescent="0.25">
      <c r="A91" s="57">
        <v>21</v>
      </c>
      <c r="B91" s="57">
        <v>15870</v>
      </c>
      <c r="C91" s="60">
        <v>22</v>
      </c>
      <c r="D91" s="57">
        <v>15876</v>
      </c>
      <c r="E91" s="60">
        <v>24</v>
      </c>
      <c r="F91" s="57">
        <v>15886</v>
      </c>
      <c r="G91" s="63"/>
      <c r="H91" s="63"/>
      <c r="I91" s="39"/>
      <c r="J91" s="39"/>
      <c r="K91" s="49">
        <v>0</v>
      </c>
      <c r="L91">
        <v>222</v>
      </c>
    </row>
    <row r="92" spans="1:12" x14ac:dyDescent="0.25">
      <c r="A92" s="57">
        <v>21</v>
      </c>
      <c r="B92" s="57">
        <v>16010</v>
      </c>
      <c r="C92" s="60">
        <v>22</v>
      </c>
      <c r="D92" s="57">
        <v>16017</v>
      </c>
      <c r="E92" s="60">
        <v>24</v>
      </c>
      <c r="F92" s="57">
        <v>16049</v>
      </c>
      <c r="G92" s="63"/>
      <c r="H92" s="63"/>
      <c r="I92" s="39"/>
      <c r="J92" s="39"/>
      <c r="K92" s="49">
        <v>0</v>
      </c>
      <c r="L92">
        <v>222</v>
      </c>
    </row>
    <row r="93" spans="1:12" x14ac:dyDescent="0.25">
      <c r="A93" s="57">
        <v>21</v>
      </c>
      <c r="B93" s="57">
        <v>16372</v>
      </c>
      <c r="C93" s="60">
        <v>22</v>
      </c>
      <c r="D93" s="57">
        <v>16393</v>
      </c>
      <c r="E93" s="60">
        <v>24</v>
      </c>
      <c r="F93" s="57">
        <v>16412</v>
      </c>
      <c r="G93" s="63"/>
      <c r="H93" s="63"/>
      <c r="I93" s="39"/>
      <c r="J93" s="39"/>
      <c r="K93" s="49">
        <v>0</v>
      </c>
      <c r="L93">
        <v>222</v>
      </c>
    </row>
    <row r="94" spans="1:12" x14ac:dyDescent="0.25">
      <c r="A94" s="57">
        <v>21</v>
      </c>
      <c r="B94" s="57">
        <v>16588</v>
      </c>
      <c r="C94" s="60">
        <v>22</v>
      </c>
      <c r="D94" s="57">
        <v>16593</v>
      </c>
      <c r="E94" s="60">
        <v>13</v>
      </c>
      <c r="F94" s="57">
        <v>16730</v>
      </c>
      <c r="G94" s="63"/>
      <c r="H94" s="63"/>
      <c r="I94" s="39"/>
      <c r="J94" s="39"/>
      <c r="K94" s="49">
        <v>0</v>
      </c>
      <c r="L94">
        <v>221</v>
      </c>
    </row>
    <row r="95" spans="1:12" x14ac:dyDescent="0.25">
      <c r="A95" s="57">
        <v>21</v>
      </c>
      <c r="B95" s="57">
        <v>17225</v>
      </c>
      <c r="C95" s="60">
        <v>22</v>
      </c>
      <c r="D95" s="57">
        <v>17233</v>
      </c>
      <c r="E95" s="60">
        <v>24</v>
      </c>
      <c r="F95" s="57">
        <v>17242</v>
      </c>
      <c r="G95" s="63"/>
      <c r="H95" s="63"/>
      <c r="I95" s="39"/>
      <c r="J95" s="39"/>
      <c r="K95" s="49">
        <v>0</v>
      </c>
      <c r="L95">
        <v>222</v>
      </c>
    </row>
    <row r="96" spans="1:12" x14ac:dyDescent="0.25">
      <c r="A96" s="57">
        <v>21</v>
      </c>
      <c r="B96" s="57">
        <v>17354</v>
      </c>
      <c r="C96" s="60">
        <v>22</v>
      </c>
      <c r="D96" s="57">
        <v>17363</v>
      </c>
      <c r="E96" s="60">
        <v>24</v>
      </c>
      <c r="F96" s="57">
        <v>17376</v>
      </c>
      <c r="G96" s="63"/>
      <c r="H96" s="63"/>
      <c r="I96" s="39"/>
      <c r="J96" s="39"/>
      <c r="K96" s="49">
        <v>0</v>
      </c>
      <c r="L96">
        <v>222</v>
      </c>
    </row>
    <row r="97" spans="1:12" x14ac:dyDescent="0.25">
      <c r="A97" s="57">
        <v>21</v>
      </c>
      <c r="B97" s="57">
        <v>17901</v>
      </c>
      <c r="C97" s="60">
        <v>22</v>
      </c>
      <c r="D97" s="57">
        <v>17909</v>
      </c>
      <c r="E97" s="60">
        <v>24</v>
      </c>
      <c r="F97" s="57">
        <v>17919</v>
      </c>
      <c r="G97" s="63"/>
      <c r="H97" s="63"/>
      <c r="I97" s="39"/>
      <c r="J97" s="39"/>
      <c r="K97" s="49">
        <v>0</v>
      </c>
      <c r="L97">
        <v>222</v>
      </c>
    </row>
    <row r="98" spans="1:12" x14ac:dyDescent="0.25">
      <c r="A98" s="57">
        <v>21</v>
      </c>
      <c r="B98" s="57">
        <v>18049</v>
      </c>
      <c r="C98" s="60">
        <v>22</v>
      </c>
      <c r="D98" s="57">
        <v>18060</v>
      </c>
      <c r="E98" s="60">
        <v>24</v>
      </c>
      <c r="F98" s="57">
        <v>18069</v>
      </c>
      <c r="G98" s="63"/>
      <c r="H98" s="63"/>
      <c r="I98" s="39"/>
      <c r="J98" s="39"/>
      <c r="K98" s="49">
        <v>0</v>
      </c>
      <c r="L98">
        <v>222</v>
      </c>
    </row>
    <row r="99" spans="1:12" x14ac:dyDescent="0.25">
      <c r="A99" s="57">
        <v>12</v>
      </c>
      <c r="B99" s="57">
        <v>18602</v>
      </c>
      <c r="C99" s="60">
        <v>24</v>
      </c>
      <c r="D99" s="57">
        <v>18622</v>
      </c>
      <c r="E99" s="60">
        <v>24</v>
      </c>
      <c r="F99" s="57">
        <v>18626</v>
      </c>
      <c r="G99" s="63"/>
      <c r="H99" s="63"/>
      <c r="I99" s="39"/>
      <c r="J99" s="39"/>
      <c r="K99" s="49">
        <v>0</v>
      </c>
      <c r="L99">
        <v>122</v>
      </c>
    </row>
    <row r="100" spans="1:12" x14ac:dyDescent="0.25">
      <c r="A100" s="57">
        <v>12</v>
      </c>
      <c r="B100" s="57">
        <v>20312</v>
      </c>
      <c r="C100" s="60">
        <v>24</v>
      </c>
      <c r="D100" s="57">
        <v>20328</v>
      </c>
      <c r="E100" s="60">
        <v>24</v>
      </c>
      <c r="F100" s="57">
        <v>20339</v>
      </c>
      <c r="G100" s="63"/>
      <c r="H100" s="63"/>
      <c r="I100" s="39"/>
      <c r="J100" s="39"/>
      <c r="K100" s="49">
        <v>0</v>
      </c>
      <c r="L100">
        <v>122</v>
      </c>
    </row>
    <row r="101" spans="1:12" x14ac:dyDescent="0.25">
      <c r="A101" s="57">
        <v>21</v>
      </c>
      <c r="B101" s="57">
        <v>20615</v>
      </c>
      <c r="C101" s="60">
        <v>22</v>
      </c>
      <c r="D101" s="57">
        <v>20623</v>
      </c>
      <c r="E101" s="60">
        <v>13</v>
      </c>
      <c r="F101" s="57">
        <v>20673</v>
      </c>
      <c r="G101" s="63"/>
      <c r="H101" s="63"/>
      <c r="I101" s="39"/>
      <c r="J101" s="39"/>
      <c r="K101" s="49">
        <v>0</v>
      </c>
      <c r="L101">
        <v>221</v>
      </c>
    </row>
    <row r="102" spans="1:12" x14ac:dyDescent="0.25">
      <c r="A102" s="57">
        <v>21</v>
      </c>
      <c r="B102" s="57">
        <v>20915</v>
      </c>
      <c r="C102" s="60">
        <v>22</v>
      </c>
      <c r="D102" s="57">
        <v>20921</v>
      </c>
      <c r="E102" s="60">
        <v>13</v>
      </c>
      <c r="F102" s="57">
        <v>20956</v>
      </c>
      <c r="G102" s="63"/>
      <c r="H102" s="63"/>
      <c r="I102" s="39"/>
      <c r="J102" s="39"/>
      <c r="K102" s="49">
        <v>0</v>
      </c>
      <c r="L102">
        <v>221</v>
      </c>
    </row>
    <row r="103" spans="1:12" x14ac:dyDescent="0.25">
      <c r="A103" s="57">
        <v>21</v>
      </c>
      <c r="B103" s="57">
        <v>21640</v>
      </c>
      <c r="C103" s="60">
        <v>22</v>
      </c>
      <c r="D103" s="57">
        <v>21757</v>
      </c>
      <c r="E103" s="60">
        <v>13</v>
      </c>
      <c r="F103" s="57">
        <v>21791</v>
      </c>
      <c r="G103" s="63"/>
      <c r="H103" s="63"/>
      <c r="I103" s="39"/>
      <c r="J103" s="39"/>
      <c r="K103" s="49">
        <v>0</v>
      </c>
      <c r="L103">
        <v>221</v>
      </c>
    </row>
    <row r="104" spans="1:12" x14ac:dyDescent="0.25">
      <c r="A104" s="57">
        <v>12</v>
      </c>
      <c r="B104" s="57">
        <v>23613</v>
      </c>
      <c r="C104" s="60">
        <v>24</v>
      </c>
      <c r="D104" s="57">
        <v>23631</v>
      </c>
      <c r="E104" s="60">
        <v>24</v>
      </c>
      <c r="F104" s="57">
        <v>23638</v>
      </c>
      <c r="G104" s="63"/>
      <c r="H104" s="63"/>
      <c r="I104" s="39"/>
      <c r="J104" s="39"/>
      <c r="K104" s="49">
        <v>0</v>
      </c>
      <c r="L104">
        <v>122</v>
      </c>
    </row>
    <row r="105" spans="1:12" x14ac:dyDescent="0.25">
      <c r="A105" s="17"/>
      <c r="B105" s="17"/>
      <c r="C105" s="17"/>
      <c r="D105" s="17"/>
      <c r="E105" s="17"/>
      <c r="F105" s="17"/>
      <c r="G105" s="17"/>
      <c r="H10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126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23</v>
      </c>
      <c r="V3" s="25" t="s">
        <v>117</v>
      </c>
      <c r="W3">
        <f>COUNTA(L7:L10)</f>
        <v>4</v>
      </c>
      <c r="AA3" s="25" t="s">
        <v>117</v>
      </c>
      <c r="AB3">
        <f>COUNTA(L11:L14)</f>
        <v>4</v>
      </c>
      <c r="AF3" s="25" t="s">
        <v>117</v>
      </c>
      <c r="AG3">
        <f>COUNTA(L15:L17)</f>
        <v>3</v>
      </c>
      <c r="AK3" s="25" t="s">
        <v>117</v>
      </c>
      <c r="AL3">
        <f>COUNTA(L18:L21)</f>
        <v>4</v>
      </c>
      <c r="AP3" s="25" t="s">
        <v>117</v>
      </c>
      <c r="AQ3">
        <f>COUNTA(L22:L25)</f>
        <v>4</v>
      </c>
      <c r="AU3" s="25" t="s">
        <v>117</v>
      </c>
      <c r="AV3">
        <f>COUNTA(L26:L29)</f>
        <v>4</v>
      </c>
    </row>
    <row r="4" spans="1:48" x14ac:dyDescent="0.25">
      <c r="P4" s="25" t="s">
        <v>85</v>
      </c>
      <c r="Q4" s="26">
        <f>SUM(O7:O14)</f>
        <v>23</v>
      </c>
      <c r="V4" s="25" t="s">
        <v>118</v>
      </c>
      <c r="W4">
        <f>SUM(U7:U14)</f>
        <v>4</v>
      </c>
      <c r="AA4" s="25" t="s">
        <v>118</v>
      </c>
      <c r="AB4">
        <f>SUM(Z7:Z14)</f>
        <v>4</v>
      </c>
      <c r="AF4" s="25" t="s">
        <v>118</v>
      </c>
      <c r="AG4">
        <f>SUM(AE7:AE14)</f>
        <v>3</v>
      </c>
      <c r="AK4" s="25" t="s">
        <v>118</v>
      </c>
      <c r="AL4">
        <f>SUM(AJ7:AJ14)</f>
        <v>4</v>
      </c>
      <c r="AP4" s="25" t="s">
        <v>118</v>
      </c>
      <c r="AQ4">
        <f>SUM(AO7:AO14)</f>
        <v>4</v>
      </c>
      <c r="AU4" s="25" t="s">
        <v>118</v>
      </c>
      <c r="AV4">
        <f>SUM(AT7:AT14)</f>
        <v>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21</v>
      </c>
      <c r="B7" s="55">
        <v>57</v>
      </c>
      <c r="C7" s="58">
        <v>11</v>
      </c>
      <c r="D7" s="55">
        <v>77</v>
      </c>
      <c r="E7" s="58">
        <v>22</v>
      </c>
      <c r="F7" s="55">
        <v>86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COUNTIF(L7:L10,T7)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COUNTIF(L11:L14,Y7)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COUNTIF(L15:L17,AD7)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COUNTIF(L18:L21,AI7)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COUNTIF(L22:L25,AN7)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COUNTIF(L26:L29,AS7)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193</v>
      </c>
      <c r="C8" s="59">
        <v>22</v>
      </c>
      <c r="D8" s="56">
        <v>221</v>
      </c>
      <c r="E8" s="59">
        <v>24</v>
      </c>
      <c r="F8" s="56">
        <v>267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COUNTIF(L11:L14,Y8)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COUNTIF(L15:L17,AD8)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COUNTIF(L18:L21,AI8)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COUNTIF(L22:L25,AN8)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COUNTIF(L26:L29,AS8)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381</v>
      </c>
      <c r="C9" s="59">
        <v>24</v>
      </c>
      <c r="D9" s="56">
        <v>393</v>
      </c>
      <c r="E9" s="59">
        <v>24</v>
      </c>
      <c r="F9" s="56">
        <v>399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COUNTIF(L11:L14,Y9)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COUNTIF(L15:L17,AD9)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COUNTIF(L18:L21,AI9)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COUNTIF(L22:L25,AN9)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COUNTIF(L26:L29,AS9)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523</v>
      </c>
      <c r="C10" s="59">
        <v>22</v>
      </c>
      <c r="D10" s="56">
        <v>538</v>
      </c>
      <c r="E10" s="59">
        <v>24</v>
      </c>
      <c r="F10" s="56">
        <v>548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5</v>
      </c>
      <c r="P10" s="34">
        <f>O10/$Q$4</f>
        <v>0.21739130434782608</v>
      </c>
      <c r="Q10" s="34">
        <f>IF(P10=0,0,(P10*((LOG(P10))/LOG(2))))</f>
        <v>-0.47861605677601093</v>
      </c>
      <c r="T10" s="34">
        <f>N10</f>
        <v>122</v>
      </c>
      <c r="U10" s="34">
        <f>COUNTIF(L7:L10,T10)</f>
        <v>1</v>
      </c>
      <c r="V10" s="34">
        <f>U10/(W4-U11)</f>
        <v>0.25</v>
      </c>
      <c r="W10" s="34">
        <f>IF(V10=0,0,(V10*((LOG(V10))/LOG(2))))</f>
        <v>-0.5</v>
      </c>
      <c r="Y10" s="34">
        <f>N10</f>
        <v>122</v>
      </c>
      <c r="Z10" s="34">
        <f>COUNTIF(L11:L14,Y10)</f>
        <v>1</v>
      </c>
      <c r="AA10" s="34">
        <f>Z10/(AB4-Z11)</f>
        <v>0.25</v>
      </c>
      <c r="AB10" s="34">
        <f>IF(AA10=0,0,(AA10*((LOG(AA10))/LOG(2))))</f>
        <v>-0.5</v>
      </c>
      <c r="AD10" s="34">
        <f>N10</f>
        <v>122</v>
      </c>
      <c r="AE10" s="34">
        <f>COUNTIF(L15:L17,AD10)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COUNTIF(L18:L21,AI10)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COUNTIF(L22:L25,AN10)</f>
        <v>1</v>
      </c>
      <c r="AP10" s="34">
        <f>AO10/(AQ4-AO11)</f>
        <v>0.25</v>
      </c>
      <c r="AQ10" s="34">
        <f>IF(AP10=0,0,(AP10*((LOG(AP10))/LOG(2))))</f>
        <v>-0.5</v>
      </c>
      <c r="AS10" s="34">
        <f>N10</f>
        <v>122</v>
      </c>
      <c r="AT10" s="34">
        <f>COUNTIF(L26:L29,AS10)</f>
        <v>2</v>
      </c>
      <c r="AU10" s="34">
        <f>AT10/(AV4-AT11)</f>
        <v>0.5</v>
      </c>
      <c r="AV10" s="34">
        <f>IF(AU10=0,0,(AU10*((LOG(AU10))/LOG(2))))</f>
        <v>-0.5</v>
      </c>
    </row>
    <row r="11" spans="1:48" x14ac:dyDescent="0.25">
      <c r="A11" s="57">
        <v>21</v>
      </c>
      <c r="B11" s="57">
        <v>675</v>
      </c>
      <c r="C11" s="60">
        <v>22</v>
      </c>
      <c r="D11" s="57">
        <v>681</v>
      </c>
      <c r="E11" s="60">
        <v>24</v>
      </c>
      <c r="F11" s="57">
        <v>686</v>
      </c>
      <c r="G11" s="63"/>
      <c r="H11" s="63"/>
      <c r="I11" s="39"/>
      <c r="J11" s="39"/>
      <c r="K11" s="49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COUNTIF(L7:L10,T11)</f>
        <v>0</v>
      </c>
      <c r="V11" s="53"/>
      <c r="W11" s="54"/>
      <c r="Y11" s="34">
        <f>N11</f>
        <v>211</v>
      </c>
      <c r="Z11" s="34">
        <f>COUNTIF(L11:L14,Y11)</f>
        <v>0</v>
      </c>
      <c r="AA11" s="53"/>
      <c r="AB11" s="54"/>
      <c r="AD11" s="34">
        <f>N11</f>
        <v>211</v>
      </c>
      <c r="AE11" s="34">
        <f>COUNTIF(L15:L17,AD11)</f>
        <v>0</v>
      </c>
      <c r="AF11" s="53"/>
      <c r="AG11" s="54"/>
      <c r="AI11" s="34">
        <f>N11</f>
        <v>211</v>
      </c>
      <c r="AJ11" s="34">
        <f>COUNTIF(L18:L21,AI11)</f>
        <v>0</v>
      </c>
      <c r="AK11" s="53"/>
      <c r="AL11" s="54"/>
      <c r="AN11" s="34">
        <f>N11</f>
        <v>211</v>
      </c>
      <c r="AO11" s="34">
        <f>COUNTIF(L22:L25,AN11)</f>
        <v>0</v>
      </c>
      <c r="AP11" s="53"/>
      <c r="AQ11" s="54"/>
      <c r="AS11" s="34">
        <f>N11</f>
        <v>211</v>
      </c>
      <c r="AT11" s="34">
        <f>COUNTIF(L26:L29,AS11)</f>
        <v>0</v>
      </c>
      <c r="AU11" s="53"/>
      <c r="AV11" s="54"/>
    </row>
    <row r="12" spans="1:48" x14ac:dyDescent="0.25">
      <c r="A12" s="57">
        <v>21</v>
      </c>
      <c r="B12" s="57">
        <v>796</v>
      </c>
      <c r="C12" s="60">
        <v>22</v>
      </c>
      <c r="D12" s="57">
        <v>801</v>
      </c>
      <c r="E12" s="60">
        <v>24</v>
      </c>
      <c r="F12" s="57">
        <v>804</v>
      </c>
      <c r="G12" s="63"/>
      <c r="H12" s="63"/>
      <c r="I12" s="39"/>
      <c r="J12" s="39"/>
      <c r="K12" s="49">
        <v>0</v>
      </c>
      <c r="L12">
        <v>222</v>
      </c>
      <c r="N12" s="34">
        <v>212</v>
      </c>
      <c r="O12" s="34">
        <f>COUNTIF($L$7:$L$500,N12)</f>
        <v>2</v>
      </c>
      <c r="P12" s="34">
        <f>O12/$Q$4</f>
        <v>8.6956521739130432E-2</v>
      </c>
      <c r="Q12" s="34">
        <f>IF(P12=0,0,(P12*((LOG(P12))/LOG(2))))</f>
        <v>-0.30639669183104457</v>
      </c>
      <c r="T12" s="34">
        <f>N12</f>
        <v>212</v>
      </c>
      <c r="U12" s="34">
        <f>COUNTIF(L7:L10,T12)</f>
        <v>1</v>
      </c>
      <c r="V12" s="34">
        <f>U12/(W4-U11)</f>
        <v>0.25</v>
      </c>
      <c r="W12" s="34">
        <f>IF(V12=0,0,(V12*((LOG(V12))/LOG(2))))</f>
        <v>-0.5</v>
      </c>
      <c r="Y12" s="34">
        <f>N12</f>
        <v>212</v>
      </c>
      <c r="Z12" s="34">
        <f>COUNTIF(L11:L14,Y12)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COUNTIF(L15:L17,AD12)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COUNTIF(L18:L21,AI12)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COUNTIF(L22:L25,AN12)</f>
        <v>1</v>
      </c>
      <c r="AP12" s="34">
        <f>AO12/(AQ4-AO11)</f>
        <v>0.25</v>
      </c>
      <c r="AQ12" s="34">
        <f>IF(AP12=0,0,(AP12*((LOG(AP12))/LOG(2))))</f>
        <v>-0.5</v>
      </c>
      <c r="AS12" s="34">
        <f>N12</f>
        <v>212</v>
      </c>
      <c r="AT12" s="34">
        <f>COUNTIF(L26:L29,AS12)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906</v>
      </c>
      <c r="C13" s="60">
        <v>24</v>
      </c>
      <c r="D13" s="57">
        <v>914</v>
      </c>
      <c r="E13" s="60">
        <v>24</v>
      </c>
      <c r="F13" s="57">
        <v>937</v>
      </c>
      <c r="G13" s="63"/>
      <c r="H13" s="63"/>
      <c r="I13" s="39"/>
      <c r="J13" s="39"/>
      <c r="K13" s="49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COUNTIF(L11:L14,Y13)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COUNTIF(L15:L17,AD13)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COUNTIF(L18:L21,AI13)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COUNTIF(L22:L25,AN13)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COUNTIF(L26:L29,AS13)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21</v>
      </c>
      <c r="B14" s="57">
        <v>1059</v>
      </c>
      <c r="C14" s="60">
        <v>22</v>
      </c>
      <c r="D14" s="57">
        <v>1092</v>
      </c>
      <c r="E14" s="60">
        <v>24</v>
      </c>
      <c r="F14" s="57">
        <v>1097</v>
      </c>
      <c r="G14" s="63"/>
      <c r="H14" s="63"/>
      <c r="I14" s="39"/>
      <c r="J14" s="39"/>
      <c r="K14" s="49">
        <v>0</v>
      </c>
      <c r="L14">
        <v>222</v>
      </c>
      <c r="N14" s="34">
        <v>222</v>
      </c>
      <c r="O14" s="34">
        <f>COUNTIF($L$7:$L$500,N14)</f>
        <v>16</v>
      </c>
      <c r="P14" s="34">
        <f>O14/$Q$4</f>
        <v>0.69565217391304346</v>
      </c>
      <c r="Q14" s="34">
        <f>IF(P14=0,0,(P14*((LOG(P14))/LOG(2))))</f>
        <v>-0.36421701290922631</v>
      </c>
      <c r="T14" s="34">
        <f>N14</f>
        <v>222</v>
      </c>
      <c r="U14" s="34">
        <f>COUNTIF(L7:L10,T14)</f>
        <v>2</v>
      </c>
      <c r="V14" s="34">
        <f>U14/(W4-U11)</f>
        <v>0.5</v>
      </c>
      <c r="W14" s="34">
        <f>IF(V14=0,0,(V14*((LOG(V14))/LOG(2))))</f>
        <v>-0.5</v>
      </c>
      <c r="Y14" s="34">
        <f>N14</f>
        <v>222</v>
      </c>
      <c r="Z14" s="34">
        <f>COUNTIF(L11:L14,Y14)</f>
        <v>3</v>
      </c>
      <c r="AA14" s="34">
        <f>Z14/(AB4-Z11)</f>
        <v>0.75</v>
      </c>
      <c r="AB14" s="34">
        <f>IF(AA14=0,0,(AA14*((LOG(AA14))/LOG(2))))</f>
        <v>-0.31127812445913283</v>
      </c>
      <c r="AD14" s="34">
        <f>N14</f>
        <v>222</v>
      </c>
      <c r="AE14" s="34">
        <f>COUNTIF(L15:L17,AD14)</f>
        <v>3</v>
      </c>
      <c r="AF14" s="34">
        <f>AE14/(AG4-AE11)</f>
        <v>1</v>
      </c>
      <c r="AG14" s="34">
        <f>IF(AF14=0,0,(AF14*((LOG(AF14))/LOG(2))))</f>
        <v>0</v>
      </c>
      <c r="AI14" s="34">
        <f>N14</f>
        <v>222</v>
      </c>
      <c r="AJ14" s="34">
        <f>COUNTIF(L18:L21,AI14)</f>
        <v>4</v>
      </c>
      <c r="AK14" s="34">
        <f>AJ14/(AL4-AJ11)</f>
        <v>1</v>
      </c>
      <c r="AL14" s="34">
        <f>IF(AK14=0,0,(AK14*((LOG(AK14))/LOG(2))))</f>
        <v>0</v>
      </c>
      <c r="AN14" s="34">
        <f>N14</f>
        <v>222</v>
      </c>
      <c r="AO14" s="34">
        <f>COUNTIF(L22:L25,AN14)</f>
        <v>2</v>
      </c>
      <c r="AP14" s="34">
        <f>AO14/(AQ4-AO11)</f>
        <v>0.5</v>
      </c>
      <c r="AQ14" s="34">
        <f>IF(AP14=0,0,(AP14*((LOG(AP14))/LOG(2))))</f>
        <v>-0.5</v>
      </c>
      <c r="AS14" s="34">
        <f>N14</f>
        <v>222</v>
      </c>
      <c r="AT14" s="34">
        <f>COUNTIF(L26:L29,AS14)</f>
        <v>2</v>
      </c>
      <c r="AU14" s="34">
        <f>AT14/(AV4-AT11)</f>
        <v>0.5</v>
      </c>
      <c r="AV14" s="34">
        <f>IF(AU14=0,0,(AU14*((LOG(AU14))/LOG(2))))</f>
        <v>-0.5</v>
      </c>
    </row>
    <row r="15" spans="1:48" x14ac:dyDescent="0.25">
      <c r="A15" s="56">
        <v>21</v>
      </c>
      <c r="B15" s="56">
        <v>1209</v>
      </c>
      <c r="C15" s="59">
        <v>22</v>
      </c>
      <c r="D15" s="56">
        <v>1217</v>
      </c>
      <c r="E15" s="59">
        <v>24</v>
      </c>
      <c r="F15" s="56">
        <v>1251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1.1492297615162819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1</v>
      </c>
    </row>
    <row r="16" spans="1:48" x14ac:dyDescent="0.25">
      <c r="A16" s="56">
        <v>21</v>
      </c>
      <c r="B16" s="56">
        <v>1395</v>
      </c>
      <c r="C16" s="59">
        <v>22</v>
      </c>
      <c r="D16" s="56">
        <v>1411</v>
      </c>
      <c r="E16" s="59">
        <v>24</v>
      </c>
      <c r="F16" s="56">
        <v>1432</v>
      </c>
      <c r="G16" s="62"/>
      <c r="H16" s="62"/>
      <c r="I16" s="40"/>
      <c r="J16" s="40"/>
      <c r="K16" s="41">
        <v>0</v>
      </c>
      <c r="L16">
        <v>222</v>
      </c>
      <c r="P16" s="27" t="s">
        <v>89</v>
      </c>
      <c r="Q16" s="27">
        <f>Q15/(LOG(Q4)/LOG(2))</f>
        <v>0.25405416631410838</v>
      </c>
      <c r="V16" s="27" t="s">
        <v>116</v>
      </c>
      <c r="W16" s="27">
        <f>W15/(LOG(W4)/LOG(2))</f>
        <v>0.75</v>
      </c>
      <c r="AA16" s="27" t="s">
        <v>119</v>
      </c>
      <c r="AB16" s="27">
        <f>AB15/(LOG(AB4)/LOG(2))</f>
        <v>0.40563906222956642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0.75</v>
      </c>
      <c r="AU16" s="27" t="s">
        <v>123</v>
      </c>
      <c r="AV16" s="27">
        <f>AV15/(LOG(AV4)/LOG(2))</f>
        <v>0.5</v>
      </c>
    </row>
    <row r="17" spans="1:22" x14ac:dyDescent="0.25">
      <c r="A17" s="56">
        <v>21</v>
      </c>
      <c r="B17" s="56">
        <v>1549</v>
      </c>
      <c r="C17" s="59">
        <v>22</v>
      </c>
      <c r="D17" s="56">
        <v>1554</v>
      </c>
      <c r="E17" s="59">
        <v>24</v>
      </c>
      <c r="F17" s="56">
        <v>1565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25">
      <c r="A18" s="57">
        <v>21</v>
      </c>
      <c r="B18" s="57">
        <v>1702</v>
      </c>
      <c r="C18" s="60">
        <v>22</v>
      </c>
      <c r="D18" s="57">
        <v>1708</v>
      </c>
      <c r="E18" s="60">
        <v>24</v>
      </c>
      <c r="F18" s="57">
        <v>1731</v>
      </c>
      <c r="G18" s="63"/>
      <c r="H18" s="63"/>
      <c r="I18" s="39"/>
      <c r="J18" s="39"/>
      <c r="K18" s="49">
        <v>0</v>
      </c>
      <c r="L18">
        <v>222</v>
      </c>
    </row>
    <row r="19" spans="1:22" x14ac:dyDescent="0.25">
      <c r="A19" s="57">
        <v>21</v>
      </c>
      <c r="B19" s="57">
        <v>1911</v>
      </c>
      <c r="C19" s="60">
        <v>22</v>
      </c>
      <c r="D19" s="57">
        <v>2036</v>
      </c>
      <c r="E19" s="60">
        <v>24</v>
      </c>
      <c r="F19" s="57">
        <v>2042</v>
      </c>
      <c r="G19" s="63"/>
      <c r="H19" s="63"/>
      <c r="I19" s="39"/>
      <c r="J19" s="39"/>
      <c r="K19" s="49">
        <v>0</v>
      </c>
      <c r="L19">
        <v>222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5890</v>
      </c>
      <c r="C20" s="60">
        <v>22</v>
      </c>
      <c r="D20" s="57">
        <v>5910</v>
      </c>
      <c r="E20" s="60">
        <v>24</v>
      </c>
      <c r="F20" s="57">
        <v>6109</v>
      </c>
      <c r="G20" s="63"/>
      <c r="H20" s="63"/>
      <c r="I20" s="39"/>
      <c r="J20" s="39"/>
      <c r="K20" s="49">
        <v>0</v>
      </c>
      <c r="L20">
        <v>222</v>
      </c>
      <c r="N20" s="38">
        <f>COUNTIF(L7:L29,G3)</f>
        <v>0</v>
      </c>
      <c r="O20" s="38"/>
      <c r="P20" s="45">
        <v>4</v>
      </c>
      <c r="Q20" s="45">
        <v>4</v>
      </c>
      <c r="R20" s="45">
        <v>3</v>
      </c>
      <c r="S20" s="45">
        <v>4</v>
      </c>
      <c r="T20" s="45">
        <v>4</v>
      </c>
      <c r="U20" s="45">
        <v>4</v>
      </c>
      <c r="V20" s="44"/>
    </row>
    <row r="21" spans="1:22" x14ac:dyDescent="0.25">
      <c r="A21" s="57">
        <v>21</v>
      </c>
      <c r="B21" s="57">
        <v>10857</v>
      </c>
      <c r="C21" s="60">
        <v>22</v>
      </c>
      <c r="D21" s="57">
        <v>10890</v>
      </c>
      <c r="E21" s="60">
        <v>24</v>
      </c>
      <c r="F21" s="57">
        <v>10905</v>
      </c>
      <c r="G21" s="63"/>
      <c r="H21" s="63"/>
      <c r="I21" s="39"/>
      <c r="J21" s="39"/>
      <c r="K21" s="49">
        <v>0</v>
      </c>
      <c r="L21">
        <v>222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11104</v>
      </c>
      <c r="C22" s="59">
        <v>24</v>
      </c>
      <c r="D22" s="56">
        <v>11128</v>
      </c>
      <c r="E22" s="59">
        <v>24</v>
      </c>
      <c r="F22" s="56">
        <v>11138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21</v>
      </c>
      <c r="B23" s="56">
        <v>11345</v>
      </c>
      <c r="C23" s="59">
        <v>22</v>
      </c>
      <c r="D23" s="56">
        <v>11511</v>
      </c>
      <c r="E23" s="59">
        <v>24</v>
      </c>
      <c r="F23" s="56">
        <v>11547</v>
      </c>
      <c r="G23" s="62"/>
      <c r="H23" s="62"/>
      <c r="I23" s="40"/>
      <c r="J23" s="40"/>
      <c r="K23" s="41">
        <v>0</v>
      </c>
      <c r="L23">
        <v>222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11665</v>
      </c>
      <c r="C24" s="59">
        <v>11</v>
      </c>
      <c r="D24" s="56">
        <v>11685</v>
      </c>
      <c r="E24" s="59">
        <v>22</v>
      </c>
      <c r="F24" s="56">
        <v>11695</v>
      </c>
      <c r="G24" s="62"/>
      <c r="H24" s="62"/>
      <c r="I24" s="40"/>
      <c r="J24" s="40"/>
      <c r="K24" s="41">
        <v>0</v>
      </c>
      <c r="L24">
        <v>212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21</v>
      </c>
      <c r="B25" s="56">
        <v>11990</v>
      </c>
      <c r="C25" s="59">
        <v>22</v>
      </c>
      <c r="D25" s="56">
        <v>12002</v>
      </c>
      <c r="E25" s="59">
        <v>24</v>
      </c>
      <c r="F25" s="56">
        <v>12081</v>
      </c>
      <c r="G25" s="62"/>
      <c r="H25" s="62"/>
      <c r="I25" s="40"/>
      <c r="J25" s="40"/>
      <c r="K25" s="41">
        <v>0</v>
      </c>
      <c r="L25">
        <v>222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12283</v>
      </c>
      <c r="C26" s="60">
        <v>22</v>
      </c>
      <c r="D26" s="57">
        <v>12313</v>
      </c>
      <c r="E26" s="60">
        <v>24</v>
      </c>
      <c r="F26" s="57">
        <v>12320</v>
      </c>
      <c r="G26" s="63"/>
      <c r="H26" s="63"/>
      <c r="I26" s="39"/>
      <c r="J26" s="39"/>
      <c r="K26" s="49">
        <v>0</v>
      </c>
      <c r="L26">
        <v>222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16651</v>
      </c>
      <c r="C27" s="60">
        <v>22</v>
      </c>
      <c r="D27" s="57">
        <v>16754</v>
      </c>
      <c r="E27" s="60">
        <v>24</v>
      </c>
      <c r="F27" s="57">
        <v>16766</v>
      </c>
      <c r="G27" s="63"/>
      <c r="H27" s="63"/>
      <c r="I27" s="39"/>
      <c r="J27" s="39"/>
      <c r="K27" s="49">
        <v>0</v>
      </c>
      <c r="L27">
        <v>222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19914</v>
      </c>
      <c r="C28" s="60">
        <v>24</v>
      </c>
      <c r="D28" s="57">
        <v>22597</v>
      </c>
      <c r="E28" s="60">
        <v>24</v>
      </c>
      <c r="F28" s="57">
        <v>23714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109</v>
      </c>
      <c r="P28">
        <f>F10/P20</f>
        <v>137</v>
      </c>
      <c r="Q28">
        <f>(F14-F10)/Q20</f>
        <v>137.25</v>
      </c>
      <c r="R28">
        <f>(F17-F14)/R20</f>
        <v>156</v>
      </c>
      <c r="S28">
        <f>(F21-F17)/S20</f>
        <v>2335</v>
      </c>
      <c r="T28">
        <f>(F25-F21)/T20</f>
        <v>294</v>
      </c>
      <c r="U28">
        <f>(F29-F25)/U20</f>
        <v>2949.25</v>
      </c>
    </row>
    <row r="29" spans="1:22" x14ac:dyDescent="0.25">
      <c r="A29" s="57">
        <v>12</v>
      </c>
      <c r="B29" s="57">
        <v>23852</v>
      </c>
      <c r="C29" s="60">
        <v>24</v>
      </c>
      <c r="D29" s="57">
        <v>23868</v>
      </c>
      <c r="E29" s="60">
        <v>24</v>
      </c>
      <c r="F29" s="57">
        <v>23878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17"/>
      <c r="B30" s="17"/>
      <c r="C30" s="17"/>
      <c r="D30" s="17"/>
      <c r="E30" s="17"/>
      <c r="F30" s="17"/>
      <c r="G30" s="17"/>
      <c r="H3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127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23</v>
      </c>
      <c r="V3" s="25" t="s">
        <v>117</v>
      </c>
      <c r="W3">
        <f>COUNTA(L7:L10)</f>
        <v>4</v>
      </c>
      <c r="AA3" s="25" t="s">
        <v>117</v>
      </c>
      <c r="AB3">
        <f>COUNTA(L11:L14)</f>
        <v>4</v>
      </c>
      <c r="AF3" s="25" t="s">
        <v>117</v>
      </c>
      <c r="AG3">
        <f>COUNTA(L15:L17)</f>
        <v>3</v>
      </c>
      <c r="AK3" s="25" t="s">
        <v>117</v>
      </c>
      <c r="AL3">
        <f>COUNTA(L18:L21)</f>
        <v>4</v>
      </c>
      <c r="AP3" s="25" t="s">
        <v>117</v>
      </c>
      <c r="AQ3">
        <f>COUNTA(L22:L25)</f>
        <v>4</v>
      </c>
      <c r="AU3" s="25" t="s">
        <v>117</v>
      </c>
      <c r="AV3">
        <f>COUNTA(L26:L29)</f>
        <v>4</v>
      </c>
    </row>
    <row r="4" spans="1:48" x14ac:dyDescent="0.25">
      <c r="P4" s="25" t="s">
        <v>85</v>
      </c>
      <c r="Q4" s="26">
        <f>SUM(O7:O14)</f>
        <v>22</v>
      </c>
      <c r="V4" s="25" t="s">
        <v>118</v>
      </c>
      <c r="W4">
        <f>SUM(U7:U14)</f>
        <v>4</v>
      </c>
      <c r="AA4" s="25" t="s">
        <v>118</v>
      </c>
      <c r="AB4">
        <f>SUM(Z7:Z14)</f>
        <v>4</v>
      </c>
      <c r="AF4" s="25" t="s">
        <v>118</v>
      </c>
      <c r="AG4">
        <f>SUM(AE7:AE14)</f>
        <v>3</v>
      </c>
      <c r="AK4" s="25" t="s">
        <v>118</v>
      </c>
      <c r="AL4">
        <f>SUM(AJ7:AJ14)</f>
        <v>4</v>
      </c>
      <c r="AP4" s="25" t="s">
        <v>118</v>
      </c>
      <c r="AQ4">
        <f>SUM(AO7:AO14)</f>
        <v>4</v>
      </c>
      <c r="AU4" s="25" t="s">
        <v>118</v>
      </c>
      <c r="AV4">
        <f>SUM(AT7:AT14)</f>
        <v>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82</v>
      </c>
      <c r="C7" s="58">
        <v>24</v>
      </c>
      <c r="D7" s="55">
        <v>126</v>
      </c>
      <c r="E7" s="58">
        <v>24</v>
      </c>
      <c r="F7" s="55">
        <v>131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2</v>
      </c>
      <c r="P7" s="34">
        <f>O7/$Q$4</f>
        <v>9.0909090909090912E-2</v>
      </c>
      <c r="Q7" s="34">
        <f>IF(P7=0,0,(P7*((LOG(P7))/LOG(2))))</f>
        <v>-0.31449378351248153</v>
      </c>
      <c r="T7" s="34">
        <f>N7</f>
        <v>111</v>
      </c>
      <c r="U7" s="34">
        <f>COUNTIF(L7:L10,T7)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COUNTIF(L11:L14,Y7)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COUNTIF(L15:L17,AD7)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COUNTIF(L18:L21,AI7)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COUNTIF(L22:L25,AN7)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COUNTIF(L26:L29,AS7)</f>
        <v>2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25">
      <c r="A8" s="56">
        <v>21</v>
      </c>
      <c r="B8" s="56">
        <v>384</v>
      </c>
      <c r="C8" s="59">
        <v>22</v>
      </c>
      <c r="D8" s="56">
        <v>393</v>
      </c>
      <c r="E8" s="59">
        <v>24</v>
      </c>
      <c r="F8" s="56">
        <v>409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2</v>
      </c>
      <c r="P8" s="34">
        <f>O8/$Q$4</f>
        <v>9.0909090909090912E-2</v>
      </c>
      <c r="Q8" s="34">
        <f>IF(P8=0,0,(P8*((LOG(P8))/LOG(2))))</f>
        <v>-0.31449378351248153</v>
      </c>
      <c r="T8" s="34">
        <f>N8</f>
        <v>112</v>
      </c>
      <c r="U8" s="34">
        <f>COUNTIF(L7:L10,T8)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COUNTIF(L11:L14,Y8)</f>
        <v>1</v>
      </c>
      <c r="AA8" s="34">
        <f>Z8/(AB4-Z11)</f>
        <v>0.25</v>
      </c>
      <c r="AB8" s="34">
        <f>IF(AA8=0,0,(AA8*((LOG(AA8))/LOG(2))))</f>
        <v>-0.5</v>
      </c>
      <c r="AD8" s="34">
        <f>N8</f>
        <v>112</v>
      </c>
      <c r="AE8" s="34">
        <f>COUNTIF(L15:L17,AD8)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COUNTIF(L18:L21,AI8)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COUNTIF(L22:L25,AN8)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COUNTIF(L26:L29,AS8)</f>
        <v>1</v>
      </c>
      <c r="AU8" s="34">
        <f>AT8/(AV4-AT11)</f>
        <v>0.33333333333333331</v>
      </c>
      <c r="AV8" s="34">
        <f>IF(AU8=0,0,(AU8*((LOG(AU8))/LOG(2))))</f>
        <v>-0.52832083357371862</v>
      </c>
    </row>
    <row r="9" spans="1:48" x14ac:dyDescent="0.25">
      <c r="A9" s="56">
        <v>21</v>
      </c>
      <c r="B9" s="56">
        <v>523</v>
      </c>
      <c r="C9" s="59">
        <v>22</v>
      </c>
      <c r="D9" s="56">
        <v>534</v>
      </c>
      <c r="E9" s="59">
        <v>13</v>
      </c>
      <c r="F9" s="56">
        <v>601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COUNTIF(L11:L14,Y9)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COUNTIF(L15:L17,AD9)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COUNTIF(L18:L21,AI9)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COUNTIF(L22:L25,AN9)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COUNTIF(L26:L29,AS9)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844</v>
      </c>
      <c r="C10" s="59">
        <v>22</v>
      </c>
      <c r="D10" s="56">
        <v>851</v>
      </c>
      <c r="E10" s="59">
        <v>24</v>
      </c>
      <c r="F10" s="56">
        <v>887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8</v>
      </c>
      <c r="P10" s="34">
        <f>O10/$Q$4</f>
        <v>0.36363636363636365</v>
      </c>
      <c r="Q10" s="34">
        <f>IF(P10=0,0,(P10*((LOG(P10))/LOG(2))))</f>
        <v>-0.53070240677719893</v>
      </c>
      <c r="T10" s="34">
        <f>N10</f>
        <v>122</v>
      </c>
      <c r="U10" s="34">
        <f>COUNTIF(L7:L10,T10)</f>
        <v>1</v>
      </c>
      <c r="V10" s="34">
        <f>U10/(W4-U11)</f>
        <v>0.25</v>
      </c>
      <c r="W10" s="34">
        <f>IF(V10=0,0,(V10*((LOG(V10))/LOG(2))))</f>
        <v>-0.5</v>
      </c>
      <c r="Y10" s="34">
        <f>N10</f>
        <v>122</v>
      </c>
      <c r="Z10" s="34">
        <f>COUNTIF(L11:L14,Y10)</f>
        <v>1</v>
      </c>
      <c r="AA10" s="34">
        <f>Z10/(AB4-Z11)</f>
        <v>0.25</v>
      </c>
      <c r="AB10" s="34">
        <f>IF(AA10=0,0,(AA10*((LOG(AA10))/LOG(2))))</f>
        <v>-0.5</v>
      </c>
      <c r="AD10" s="34">
        <f>N10</f>
        <v>122</v>
      </c>
      <c r="AE10" s="34">
        <f>COUNTIF(L15:L17,AD10)</f>
        <v>2</v>
      </c>
      <c r="AF10" s="34">
        <f>AE10/(AG4-AE11)</f>
        <v>0.66666666666666663</v>
      </c>
      <c r="AG10" s="34">
        <f>IF(AF10=0,0,(AF10*((LOG(AF10))/LOG(2))))</f>
        <v>-0.38997500048077083</v>
      </c>
      <c r="AI10" s="34">
        <f>N10</f>
        <v>122</v>
      </c>
      <c r="AJ10" s="34">
        <f>COUNTIF(L18:L21,AI10)</f>
        <v>2</v>
      </c>
      <c r="AK10" s="34">
        <f>AJ10/(AL4-AJ11)</f>
        <v>0.5</v>
      </c>
      <c r="AL10" s="34">
        <f>IF(AK10=0,0,(AK10*((LOG(AK10))/LOG(2))))</f>
        <v>-0.5</v>
      </c>
      <c r="AN10" s="34">
        <f>N10</f>
        <v>122</v>
      </c>
      <c r="AO10" s="34">
        <f>COUNTIF(L22:L25,AN10)</f>
        <v>2</v>
      </c>
      <c r="AP10" s="34">
        <f>AO10/(AQ4-AO11)</f>
        <v>0.5</v>
      </c>
      <c r="AQ10" s="34">
        <f>IF(AP10=0,0,(AP10*((LOG(AP10))/LOG(2))))</f>
        <v>-0.5</v>
      </c>
      <c r="AS10" s="34">
        <f>N10</f>
        <v>122</v>
      </c>
      <c r="AT10" s="34">
        <f>COUNTIF(L26:L29,AS10)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7">
        <v>21</v>
      </c>
      <c r="B11" s="57">
        <v>1024</v>
      </c>
      <c r="C11" s="60">
        <v>11</v>
      </c>
      <c r="D11" s="57">
        <v>1067</v>
      </c>
      <c r="E11" s="60">
        <v>22</v>
      </c>
      <c r="F11" s="57">
        <v>1079</v>
      </c>
      <c r="G11" s="63"/>
      <c r="H11" s="63"/>
      <c r="I11" s="39"/>
      <c r="J11" s="39"/>
      <c r="K11" s="49">
        <v>0</v>
      </c>
      <c r="L11">
        <v>212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COUNTIF(L7:L10,T11)</f>
        <v>0</v>
      </c>
      <c r="V11" s="53"/>
      <c r="W11" s="54"/>
      <c r="Y11" s="34">
        <f>N11</f>
        <v>211</v>
      </c>
      <c r="Z11" s="34">
        <f>COUNTIF(L11:L14,Y11)</f>
        <v>0</v>
      </c>
      <c r="AA11" s="53"/>
      <c r="AB11" s="54"/>
      <c r="AD11" s="34">
        <f>N11</f>
        <v>211</v>
      </c>
      <c r="AE11" s="34">
        <f>COUNTIF(L15:L17,AD11)</f>
        <v>0</v>
      </c>
      <c r="AF11" s="53"/>
      <c r="AG11" s="54"/>
      <c r="AI11" s="34">
        <f>N11</f>
        <v>211</v>
      </c>
      <c r="AJ11" s="34">
        <f>COUNTIF(L18:L21,AI11)</f>
        <v>0</v>
      </c>
      <c r="AK11" s="53"/>
      <c r="AL11" s="54"/>
      <c r="AN11" s="34">
        <f>N11</f>
        <v>211</v>
      </c>
      <c r="AO11" s="34">
        <f>COUNTIF(L22:L25,AN11)</f>
        <v>0</v>
      </c>
      <c r="AP11" s="53"/>
      <c r="AQ11" s="54"/>
      <c r="AS11" s="34">
        <f>N11</f>
        <v>211</v>
      </c>
      <c r="AT11" s="34">
        <f>COUNTIF(L26:L29,AS11)</f>
        <v>0</v>
      </c>
      <c r="AU11" s="53"/>
      <c r="AV11" s="54"/>
    </row>
    <row r="12" spans="1:48" x14ac:dyDescent="0.25">
      <c r="A12" s="57">
        <v>12</v>
      </c>
      <c r="B12" s="57">
        <v>1226</v>
      </c>
      <c r="C12" s="60">
        <v>24</v>
      </c>
      <c r="D12" s="57">
        <v>1254</v>
      </c>
      <c r="E12" s="60">
        <v>24</v>
      </c>
      <c r="F12" s="57">
        <v>1280</v>
      </c>
      <c r="G12" s="63"/>
      <c r="H12" s="63"/>
      <c r="I12" s="39"/>
      <c r="J12" s="39"/>
      <c r="K12" s="49">
        <v>0</v>
      </c>
      <c r="L12">
        <v>122</v>
      </c>
      <c r="N12" s="34">
        <v>212</v>
      </c>
      <c r="O12" s="34">
        <f>COUNTIF($L$7:$L$500,N12)</f>
        <v>2</v>
      </c>
      <c r="P12" s="34">
        <f>O12/$Q$4</f>
        <v>9.0909090909090912E-2</v>
      </c>
      <c r="Q12" s="34">
        <f>IF(P12=0,0,(P12*((LOG(P12))/LOG(2))))</f>
        <v>-0.31449378351248153</v>
      </c>
      <c r="T12" s="34">
        <f>N12</f>
        <v>212</v>
      </c>
      <c r="U12" s="34">
        <f>COUNTIF(L7:L10,T12)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COUNTIF(L11:L14,Y12)</f>
        <v>1</v>
      </c>
      <c r="AA12" s="34">
        <f>Z12/(AB4-Z11)</f>
        <v>0.25</v>
      </c>
      <c r="AB12" s="34">
        <f>IF(AA12=0,0,(AA12*((LOG(AA12))/LOG(2))))</f>
        <v>-0.5</v>
      </c>
      <c r="AD12" s="34">
        <f>N12</f>
        <v>212</v>
      </c>
      <c r="AE12" s="34">
        <f>COUNTIF(L15:L17,AD12)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COUNTIF(L18:L21,AI12)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COUNTIF(L22:L25,AN12)</f>
        <v>1</v>
      </c>
      <c r="AP12" s="34">
        <f>AO12/(AQ4-AO11)</f>
        <v>0.25</v>
      </c>
      <c r="AQ12" s="34">
        <f>IF(AP12=0,0,(AP12*((LOG(AP12))/LOG(2))))</f>
        <v>-0.5</v>
      </c>
      <c r="AS12" s="34">
        <f>N12</f>
        <v>212</v>
      </c>
      <c r="AT12" s="34">
        <f>COUNTIF(L26:L29,AS12)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21</v>
      </c>
      <c r="B13" s="57">
        <v>1417</v>
      </c>
      <c r="C13" s="60">
        <v>22</v>
      </c>
      <c r="D13" s="57">
        <v>1427</v>
      </c>
      <c r="E13" s="60">
        <v>24</v>
      </c>
      <c r="F13" s="57">
        <v>1450</v>
      </c>
      <c r="G13" s="63"/>
      <c r="H13" s="63"/>
      <c r="I13" s="39"/>
      <c r="J13" s="39"/>
      <c r="K13" s="49">
        <v>0</v>
      </c>
      <c r="L13">
        <v>222</v>
      </c>
      <c r="N13" s="34">
        <v>221</v>
      </c>
      <c r="O13" s="34">
        <f>COUNTIF($L$7:$L$500,N13)</f>
        <v>3</v>
      </c>
      <c r="P13" s="34">
        <f>O13/$Q$4</f>
        <v>0.13636363636363635</v>
      </c>
      <c r="Q13" s="34">
        <f>IF(P13=0,0,(P13*((LOG(P13))/LOG(2))))</f>
        <v>-0.39197306153401923</v>
      </c>
      <c r="T13" s="34">
        <f>N13</f>
        <v>221</v>
      </c>
      <c r="U13" s="34">
        <f>COUNTIF(L7:L10,T13)</f>
        <v>1</v>
      </c>
      <c r="V13" s="34">
        <f>U13/(W4-U11)</f>
        <v>0.25</v>
      </c>
      <c r="W13" s="34">
        <f>IF(V13=0,0,(V13*((LOG(V13))/LOG(2))))</f>
        <v>-0.5</v>
      </c>
      <c r="Y13" s="34">
        <f>N13</f>
        <v>221</v>
      </c>
      <c r="Z13" s="34">
        <f>COUNTIF(L11:L14,Y13)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COUNTIF(L15:L17,AD13)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COUNTIF(L18:L21,AI13)</f>
        <v>1</v>
      </c>
      <c r="AK13" s="34">
        <f>AJ13/(AL4-AJ11)</f>
        <v>0.25</v>
      </c>
      <c r="AL13" s="34">
        <f>IF(AK13=0,0,(AK13*((LOG(AK13))/LOG(2))))</f>
        <v>-0.5</v>
      </c>
      <c r="AN13" s="34">
        <f>N13</f>
        <v>221</v>
      </c>
      <c r="AO13" s="34">
        <f>COUNTIF(L22:L25,AN13)</f>
        <v>1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COUNTIF(L26:L29,AS13)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1804</v>
      </c>
      <c r="C14" s="60">
        <v>13</v>
      </c>
      <c r="D14" s="57">
        <v>1827</v>
      </c>
      <c r="E14" s="60">
        <v>24</v>
      </c>
      <c r="F14" s="57">
        <v>1849</v>
      </c>
      <c r="G14" s="63"/>
      <c r="H14" s="63"/>
      <c r="I14" s="39"/>
      <c r="J14" s="39"/>
      <c r="K14" s="49">
        <v>0</v>
      </c>
      <c r="L14">
        <v>112</v>
      </c>
      <c r="N14" s="34">
        <v>222</v>
      </c>
      <c r="O14" s="34">
        <f>COUNTIF($L$7:$L$500,N14)</f>
        <v>5</v>
      </c>
      <c r="P14" s="34">
        <f>O14/$Q$4</f>
        <v>0.22727272727272727</v>
      </c>
      <c r="Q14" s="34">
        <f>IF(P14=0,0,(P14*((LOG(P14))/LOG(2))))</f>
        <v>-0.48579625539771243</v>
      </c>
      <c r="T14" s="34">
        <f>N14</f>
        <v>222</v>
      </c>
      <c r="U14" s="34">
        <f>COUNTIF(L7:L10,T14)</f>
        <v>2</v>
      </c>
      <c r="V14" s="34">
        <f>U14/(W4-U11)</f>
        <v>0.5</v>
      </c>
      <c r="W14" s="34">
        <f>IF(V14=0,0,(V14*((LOG(V14))/LOG(2))))</f>
        <v>-0.5</v>
      </c>
      <c r="Y14" s="34">
        <f>N14</f>
        <v>222</v>
      </c>
      <c r="Z14" s="34">
        <f>COUNTIF(L11:L14,Y14)</f>
        <v>1</v>
      </c>
      <c r="AA14" s="34">
        <f>Z14/(AB4-Z11)</f>
        <v>0.25</v>
      </c>
      <c r="AB14" s="34">
        <f>IF(AA14=0,0,(AA14*((LOG(AA14))/LOG(2))))</f>
        <v>-0.5</v>
      </c>
      <c r="AD14" s="34">
        <f>N14</f>
        <v>222</v>
      </c>
      <c r="AE14" s="34">
        <f>COUNTIF(L15:L17,AD14)</f>
        <v>1</v>
      </c>
      <c r="AF14" s="34">
        <f>AE14/(AG4-AE11)</f>
        <v>0.33333333333333331</v>
      </c>
      <c r="AG14" s="34">
        <f>IF(AF14=0,0,(AF14*((LOG(AF14))/LOG(2))))</f>
        <v>-0.52832083357371862</v>
      </c>
      <c r="AI14" s="34">
        <f>N14</f>
        <v>222</v>
      </c>
      <c r="AJ14" s="34">
        <f>COUNTIF(L18:L21,AI14)</f>
        <v>1</v>
      </c>
      <c r="AK14" s="34">
        <f>AJ14/(AL4-AJ11)</f>
        <v>0.25</v>
      </c>
      <c r="AL14" s="34">
        <f>IF(AK14=0,0,(AK14*((LOG(AK14))/LOG(2))))</f>
        <v>-0.5</v>
      </c>
      <c r="AN14" s="34">
        <f>N14</f>
        <v>222</v>
      </c>
      <c r="AO14" s="34">
        <f>COUNTIF(L22:L25,AN14)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COUNTIF(L26:L29,AS14)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1953</v>
      </c>
      <c r="C15" s="59">
        <v>24</v>
      </c>
      <c r="D15" s="56">
        <v>1970</v>
      </c>
      <c r="E15" s="59">
        <v>24</v>
      </c>
      <c r="F15" s="56">
        <v>1988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2.3519530742463752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2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1.5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0.91829583405448945</v>
      </c>
    </row>
    <row r="16" spans="1:48" x14ac:dyDescent="0.25">
      <c r="A16" s="56">
        <v>21</v>
      </c>
      <c r="B16" s="56">
        <v>2395</v>
      </c>
      <c r="C16" s="59">
        <v>22</v>
      </c>
      <c r="D16" s="56">
        <v>2418</v>
      </c>
      <c r="E16" s="59">
        <v>24</v>
      </c>
      <c r="F16" s="56">
        <v>2426</v>
      </c>
      <c r="G16" s="62"/>
      <c r="H16" s="62"/>
      <c r="I16" s="40"/>
      <c r="J16" s="40"/>
      <c r="K16" s="41">
        <v>0</v>
      </c>
      <c r="L16">
        <v>222</v>
      </c>
      <c r="P16" s="27" t="s">
        <v>89</v>
      </c>
      <c r="Q16" s="27">
        <f>Q15/(LOG(Q4)/LOG(2))</f>
        <v>0.52741095174929031</v>
      </c>
      <c r="V16" s="27" t="s">
        <v>116</v>
      </c>
      <c r="W16" s="27">
        <f>W15/(LOG(W4)/LOG(2))</f>
        <v>0.75</v>
      </c>
      <c r="AA16" s="27" t="s">
        <v>119</v>
      </c>
      <c r="AB16" s="27">
        <f>AB15/(LOG(AB4)/LOG(2))</f>
        <v>1</v>
      </c>
      <c r="AF16" s="27" t="s">
        <v>120</v>
      </c>
      <c r="AG16" s="27">
        <f>AG15/(LOG(AG4)/LOG(2))</f>
        <v>0.57938016428569505</v>
      </c>
      <c r="AK16" s="27" t="s">
        <v>121</v>
      </c>
      <c r="AL16" s="27">
        <f>AL15/(LOG(AL4)/LOG(2))</f>
        <v>0.75</v>
      </c>
      <c r="AP16" s="27" t="s">
        <v>122</v>
      </c>
      <c r="AQ16" s="27">
        <f>AQ15/(LOG(AQ4)/LOG(2))</f>
        <v>0.75</v>
      </c>
      <c r="AU16" s="27" t="s">
        <v>123</v>
      </c>
      <c r="AV16" s="27">
        <f>AV15/(LOG(AV4)/LOG(2))</f>
        <v>0.57938016428569505</v>
      </c>
    </row>
    <row r="17" spans="1:22" x14ac:dyDescent="0.25">
      <c r="A17" s="56">
        <v>12</v>
      </c>
      <c r="B17" s="56">
        <v>2603</v>
      </c>
      <c r="C17" s="59">
        <v>24</v>
      </c>
      <c r="D17" s="56">
        <v>2616</v>
      </c>
      <c r="E17" s="59">
        <v>24</v>
      </c>
      <c r="F17" s="56">
        <v>2625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7">
        <v>12</v>
      </c>
      <c r="B18" s="57">
        <v>2798</v>
      </c>
      <c r="C18" s="60">
        <v>24</v>
      </c>
      <c r="D18" s="57">
        <v>2812</v>
      </c>
      <c r="E18" s="60">
        <v>24</v>
      </c>
      <c r="F18" s="57">
        <v>2827</v>
      </c>
      <c r="G18" s="63"/>
      <c r="H18" s="63"/>
      <c r="I18" s="39"/>
      <c r="J18" s="39"/>
      <c r="K18" s="49">
        <v>0</v>
      </c>
      <c r="L18">
        <v>122</v>
      </c>
    </row>
    <row r="19" spans="1:22" x14ac:dyDescent="0.25">
      <c r="A19" s="57">
        <v>12</v>
      </c>
      <c r="B19" s="57">
        <v>3047</v>
      </c>
      <c r="C19" s="60">
        <v>24</v>
      </c>
      <c r="D19" s="57">
        <v>3059</v>
      </c>
      <c r="E19" s="60">
        <v>24</v>
      </c>
      <c r="F19" s="57">
        <v>3070</v>
      </c>
      <c r="G19" s="63"/>
      <c r="H19" s="63"/>
      <c r="I19" s="39"/>
      <c r="J19" s="39"/>
      <c r="K19" s="49">
        <v>0</v>
      </c>
      <c r="L19">
        <v>122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3315</v>
      </c>
      <c r="C20" s="60">
        <v>22</v>
      </c>
      <c r="D20" s="57">
        <v>3328</v>
      </c>
      <c r="E20" s="60">
        <v>24</v>
      </c>
      <c r="F20" s="57">
        <v>3335</v>
      </c>
      <c r="G20" s="63"/>
      <c r="H20" s="63"/>
      <c r="I20" s="39"/>
      <c r="J20" s="39"/>
      <c r="K20" s="49">
        <v>0</v>
      </c>
      <c r="L20">
        <v>222</v>
      </c>
      <c r="N20" s="38">
        <f>COUNTIF(L7:L29,G3)</f>
        <v>0</v>
      </c>
      <c r="O20" s="38"/>
      <c r="P20" s="45">
        <v>4</v>
      </c>
      <c r="Q20" s="45">
        <v>4</v>
      </c>
      <c r="R20" s="45">
        <v>3</v>
      </c>
      <c r="S20" s="45">
        <v>4</v>
      </c>
      <c r="T20" s="45">
        <v>4</v>
      </c>
      <c r="U20" s="45">
        <v>4</v>
      </c>
      <c r="V20" s="44"/>
    </row>
    <row r="21" spans="1:22" x14ac:dyDescent="0.25">
      <c r="A21" s="57">
        <v>21</v>
      </c>
      <c r="B21" s="57">
        <v>3983</v>
      </c>
      <c r="C21" s="60">
        <v>22</v>
      </c>
      <c r="D21" s="57">
        <v>4002</v>
      </c>
      <c r="E21" s="60">
        <v>13</v>
      </c>
      <c r="F21" s="57">
        <v>4127</v>
      </c>
      <c r="G21" s="63"/>
      <c r="H21" s="63"/>
      <c r="I21" s="39"/>
      <c r="J21" s="39"/>
      <c r="K21" s="49">
        <v>0</v>
      </c>
      <c r="L21">
        <v>221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4235</v>
      </c>
      <c r="C22" s="59">
        <v>24</v>
      </c>
      <c r="D22" s="56">
        <v>4249</v>
      </c>
      <c r="E22" s="59">
        <v>24</v>
      </c>
      <c r="F22" s="56">
        <v>4261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21</v>
      </c>
      <c r="B23" s="56">
        <v>4633</v>
      </c>
      <c r="C23" s="59">
        <v>22</v>
      </c>
      <c r="D23" s="56">
        <v>4649</v>
      </c>
      <c r="E23" s="59">
        <v>13</v>
      </c>
      <c r="F23" s="56">
        <v>4890</v>
      </c>
      <c r="G23" s="62"/>
      <c r="H23" s="62"/>
      <c r="I23" s="40"/>
      <c r="J23" s="40"/>
      <c r="K23" s="41">
        <v>0</v>
      </c>
      <c r="L23">
        <v>221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7041</v>
      </c>
      <c r="C24" s="59">
        <v>11</v>
      </c>
      <c r="D24" s="56">
        <v>7700</v>
      </c>
      <c r="E24" s="59">
        <v>22</v>
      </c>
      <c r="F24" s="56">
        <v>7718</v>
      </c>
      <c r="G24" s="62"/>
      <c r="H24" s="62"/>
      <c r="I24" s="40"/>
      <c r="J24" s="40"/>
      <c r="K24" s="41">
        <v>0</v>
      </c>
      <c r="L24">
        <v>212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8272</v>
      </c>
      <c r="C25" s="59">
        <v>24</v>
      </c>
      <c r="D25" s="56">
        <v>8322</v>
      </c>
      <c r="E25" s="59">
        <v>24</v>
      </c>
      <c r="F25" s="56">
        <v>8461</v>
      </c>
      <c r="G25" s="62"/>
      <c r="H25" s="62"/>
      <c r="I25" s="40"/>
      <c r="J25" s="40"/>
      <c r="K25" s="41">
        <v>0</v>
      </c>
      <c r="L25">
        <v>122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12833</v>
      </c>
      <c r="C26" s="60">
        <v>13</v>
      </c>
      <c r="D26" s="57">
        <v>15819</v>
      </c>
      <c r="E26" s="60">
        <v>13</v>
      </c>
      <c r="F26" s="57">
        <v>17523</v>
      </c>
      <c r="G26" s="63"/>
      <c r="H26" s="63"/>
      <c r="I26" s="39"/>
      <c r="J26" s="39"/>
      <c r="K26" s="49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17655</v>
      </c>
      <c r="C27" s="60">
        <v>13</v>
      </c>
      <c r="D27" s="57">
        <v>17671</v>
      </c>
      <c r="E27" s="60">
        <v>24</v>
      </c>
      <c r="F27" s="57">
        <v>17685</v>
      </c>
      <c r="G27" s="63"/>
      <c r="H27" s="63"/>
      <c r="I27" s="39"/>
      <c r="J27" s="39"/>
      <c r="K27" s="49">
        <v>0</v>
      </c>
      <c r="L27">
        <v>112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17805</v>
      </c>
      <c r="C28" s="60">
        <v>13</v>
      </c>
      <c r="D28" s="57">
        <v>22590</v>
      </c>
      <c r="E28" s="60">
        <v>13</v>
      </c>
      <c r="F28" s="57">
        <v>22607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109</v>
      </c>
      <c r="P28">
        <f>F10/P20</f>
        <v>221.75</v>
      </c>
      <c r="Q28">
        <f>(F14-F10)/Q20</f>
        <v>240.5</v>
      </c>
      <c r="R28">
        <f>(F17-F14)/R20</f>
        <v>258.66666666666669</v>
      </c>
      <c r="S28">
        <f>(F21-F17)/S20</f>
        <v>375.5</v>
      </c>
      <c r="T28">
        <f>(F25-F21)/T20</f>
        <v>1083.5</v>
      </c>
      <c r="U28">
        <f>(F29-F25)/U20</f>
        <v>-2115.25</v>
      </c>
    </row>
    <row r="29" spans="1:22" x14ac:dyDescent="0.25">
      <c r="A29" s="57">
        <v>21</v>
      </c>
      <c r="B29" s="57">
        <v>22830</v>
      </c>
      <c r="C29" s="60"/>
      <c r="D29" s="57"/>
      <c r="E29" s="60"/>
      <c r="F29" s="57"/>
      <c r="G29" s="63"/>
      <c r="H29" s="63"/>
      <c r="I29" s="39"/>
      <c r="J29" s="39"/>
      <c r="K29" s="49"/>
      <c r="L29">
        <v>2</v>
      </c>
    </row>
    <row r="30" spans="1:22" x14ac:dyDescent="0.25">
      <c r="A30" s="17"/>
      <c r="B30" s="17"/>
      <c r="C30" s="17"/>
      <c r="D30" s="17"/>
      <c r="E30" s="17"/>
      <c r="F30" s="17"/>
      <c r="G30" s="17"/>
      <c r="H3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128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23</v>
      </c>
      <c r="V3" s="25" t="s">
        <v>117</v>
      </c>
      <c r="W3">
        <f>COUNTA(L7:L10)</f>
        <v>4</v>
      </c>
      <c r="AA3" s="25" t="s">
        <v>117</v>
      </c>
      <c r="AB3">
        <f>COUNTA(L11:L14)</f>
        <v>4</v>
      </c>
      <c r="AF3" s="25" t="s">
        <v>117</v>
      </c>
      <c r="AG3">
        <f>COUNTA(L15:L17)</f>
        <v>3</v>
      </c>
      <c r="AK3" s="25" t="s">
        <v>117</v>
      </c>
      <c r="AL3">
        <f>COUNTA(L18:L21)</f>
        <v>4</v>
      </c>
      <c r="AP3" s="25" t="s">
        <v>117</v>
      </c>
      <c r="AQ3">
        <f>COUNTA(L22:L25)</f>
        <v>4</v>
      </c>
      <c r="AU3" s="25" t="s">
        <v>117</v>
      </c>
      <c r="AV3">
        <f>COUNTA(L26:L29)</f>
        <v>4</v>
      </c>
    </row>
    <row r="4" spans="1:48" x14ac:dyDescent="0.25">
      <c r="P4" s="25" t="s">
        <v>85</v>
      </c>
      <c r="Q4" s="26">
        <f>SUM(O7:O14)</f>
        <v>23</v>
      </c>
      <c r="V4" s="25" t="s">
        <v>118</v>
      </c>
      <c r="W4">
        <f>SUM(U7:U14)</f>
        <v>4</v>
      </c>
      <c r="AA4" s="25" t="s">
        <v>118</v>
      </c>
      <c r="AB4">
        <f>SUM(Z7:Z14)</f>
        <v>4</v>
      </c>
      <c r="AF4" s="25" t="s">
        <v>118</v>
      </c>
      <c r="AG4">
        <f>SUM(AE7:AE14)</f>
        <v>3</v>
      </c>
      <c r="AK4" s="25" t="s">
        <v>118</v>
      </c>
      <c r="AL4">
        <f>SUM(AJ7:AJ14)</f>
        <v>4</v>
      </c>
      <c r="AP4" s="25" t="s">
        <v>118</v>
      </c>
      <c r="AQ4">
        <f>SUM(AO7:AO14)</f>
        <v>4</v>
      </c>
      <c r="AU4" s="25" t="s">
        <v>118</v>
      </c>
      <c r="AV4">
        <f>SUM(AT7:AT14)</f>
        <v>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45</v>
      </c>
      <c r="C7" s="58">
        <v>24</v>
      </c>
      <c r="D7" s="55">
        <v>54</v>
      </c>
      <c r="E7" s="58">
        <v>24</v>
      </c>
      <c r="F7" s="55">
        <v>59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COUNTIF(L7:L10,T7)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COUNTIF(L11:L14,Y7)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COUNTIF(L15:L17,AD7)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COUNTIF(L18:L21,AI7)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COUNTIF(L22:L25,AN7)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COUNTIF(L26:L29,AS7)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182</v>
      </c>
      <c r="C8" s="59">
        <v>11</v>
      </c>
      <c r="D8" s="56">
        <v>203</v>
      </c>
      <c r="E8" s="59">
        <v>22</v>
      </c>
      <c r="F8" s="56">
        <v>212</v>
      </c>
      <c r="G8" s="62"/>
      <c r="H8" s="62"/>
      <c r="I8" s="40"/>
      <c r="J8" s="40"/>
      <c r="K8" s="41">
        <v>0</v>
      </c>
      <c r="L8">
        <v>212</v>
      </c>
      <c r="N8" s="34">
        <v>112</v>
      </c>
      <c r="O8" s="34">
        <f>COUNTIF($L$7:$L$500,N8)</f>
        <v>1</v>
      </c>
      <c r="P8" s="34">
        <f>O8/$Q$4</f>
        <v>4.3478260869565216E-2</v>
      </c>
      <c r="Q8" s="34">
        <f>IF(P8=0,0,(P8*((LOG(P8))/LOG(2))))</f>
        <v>-0.19667660678508753</v>
      </c>
      <c r="T8" s="34">
        <f>N8</f>
        <v>112</v>
      </c>
      <c r="U8" s="34">
        <f>COUNTIF(L7:L10,T8)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COUNTIF(L11:L14,Y8)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COUNTIF(L15:L17,AD8)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COUNTIF(L18:L21,AI8)</f>
        <v>1</v>
      </c>
      <c r="AK8" s="34">
        <f>AJ8/(AL4-AJ11)</f>
        <v>0.25</v>
      </c>
      <c r="AL8" s="34">
        <f>IF(AK8=0,0,(AK8*((LOG(AK8))/LOG(2))))</f>
        <v>-0.5</v>
      </c>
      <c r="AN8" s="34">
        <f>N8</f>
        <v>112</v>
      </c>
      <c r="AO8" s="34">
        <f>COUNTIF(L22:L25,AN8)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COUNTIF(L26:L29,AS8)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325</v>
      </c>
      <c r="C9" s="59">
        <v>11</v>
      </c>
      <c r="D9" s="56">
        <v>349</v>
      </c>
      <c r="E9" s="59">
        <v>22</v>
      </c>
      <c r="F9" s="56">
        <v>362</v>
      </c>
      <c r="G9" s="62"/>
      <c r="H9" s="62"/>
      <c r="I9" s="40"/>
      <c r="J9" s="40"/>
      <c r="K9" s="41">
        <v>0</v>
      </c>
      <c r="L9">
        <v>212</v>
      </c>
      <c r="N9" s="34">
        <v>121</v>
      </c>
      <c r="O9" s="34">
        <f>COUNTIF($L$7:$L$500,N9)</f>
        <v>1</v>
      </c>
      <c r="P9" s="34">
        <f>O9/$Q$4</f>
        <v>4.3478260869565216E-2</v>
      </c>
      <c r="Q9" s="34">
        <f>IF(P9=0,0,(P9*((LOG(P9))/LOG(2))))</f>
        <v>-0.19667660678508753</v>
      </c>
      <c r="T9" s="34">
        <f>N9</f>
        <v>121</v>
      </c>
      <c r="U9" s="34">
        <f>COUNTIF(L7:L10,T9)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COUNTIF(L11:L14,Y9)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COUNTIF(L15:L17,AD9)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COUNTIF(L18:L21,AI9)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COUNTIF(L22:L25,AN9)</f>
        <v>1</v>
      </c>
      <c r="AP9" s="34">
        <f>AO9/(AQ4-AO11)</f>
        <v>0.25</v>
      </c>
      <c r="AQ9" s="34">
        <f>IF(AP9=0,0,(AP9*((LOG(AP9))/LOG(2))))</f>
        <v>-0.5</v>
      </c>
      <c r="AS9" s="34">
        <f>N9</f>
        <v>121</v>
      </c>
      <c r="AT9" s="34">
        <f>COUNTIF(L26:L29,AS9)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492</v>
      </c>
      <c r="C10" s="59">
        <v>22</v>
      </c>
      <c r="D10" s="56">
        <v>497</v>
      </c>
      <c r="E10" s="59">
        <v>24</v>
      </c>
      <c r="F10" s="56">
        <v>505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9</v>
      </c>
      <c r="P10" s="34">
        <f>O10/$Q$4</f>
        <v>0.39130434782608697</v>
      </c>
      <c r="Q10" s="34">
        <f>IF(P10=0,0,(P10*((LOG(P10))/LOG(2))))</f>
        <v>-0.5296840257187958</v>
      </c>
      <c r="T10" s="34">
        <f>N10</f>
        <v>122</v>
      </c>
      <c r="U10" s="34">
        <f>COUNTIF(L7:L10,T10)</f>
        <v>1</v>
      </c>
      <c r="V10" s="34">
        <f>U10/(W4-U11)</f>
        <v>0.25</v>
      </c>
      <c r="W10" s="34">
        <f>IF(V10=0,0,(V10*((LOG(V10))/LOG(2))))</f>
        <v>-0.5</v>
      </c>
      <c r="Y10" s="34">
        <f>N10</f>
        <v>122</v>
      </c>
      <c r="Z10" s="34">
        <f>COUNTIF(L11:L14,Y10)</f>
        <v>3</v>
      </c>
      <c r="AA10" s="34">
        <f>Z10/(AB4-Z11)</f>
        <v>0.75</v>
      </c>
      <c r="AB10" s="34">
        <f>IF(AA10=0,0,(AA10*((LOG(AA10))/LOG(2))))</f>
        <v>-0.31127812445913283</v>
      </c>
      <c r="AD10" s="34">
        <f>N10</f>
        <v>122</v>
      </c>
      <c r="AE10" s="34">
        <f>COUNTIF(L15:L17,AD10)</f>
        <v>1</v>
      </c>
      <c r="AF10" s="34">
        <f>AE10/(AG4-AE11)</f>
        <v>0.33333333333333331</v>
      </c>
      <c r="AG10" s="34">
        <f>IF(AF10=0,0,(AF10*((LOG(AF10))/LOG(2))))</f>
        <v>-0.52832083357371862</v>
      </c>
      <c r="AI10" s="34">
        <f>N10</f>
        <v>122</v>
      </c>
      <c r="AJ10" s="34">
        <f>COUNTIF(L18:L21,AI10)</f>
        <v>2</v>
      </c>
      <c r="AK10" s="34">
        <f>AJ10/(AL4-AJ11)</f>
        <v>0.5</v>
      </c>
      <c r="AL10" s="34">
        <f>IF(AK10=0,0,(AK10*((LOG(AK10))/LOG(2))))</f>
        <v>-0.5</v>
      </c>
      <c r="AN10" s="34">
        <f>N10</f>
        <v>122</v>
      </c>
      <c r="AO10" s="34">
        <f>COUNTIF(L22:L25,AN10)</f>
        <v>2</v>
      </c>
      <c r="AP10" s="34">
        <f>AO10/(AQ4-AO11)</f>
        <v>0.5</v>
      </c>
      <c r="AQ10" s="34">
        <f>IF(AP10=0,0,(AP10*((LOG(AP10))/LOG(2))))</f>
        <v>-0.5</v>
      </c>
      <c r="AS10" s="34">
        <f>N10</f>
        <v>122</v>
      </c>
      <c r="AT10" s="34">
        <f>COUNTIF(L26:L29,AS10)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7">
        <v>12</v>
      </c>
      <c r="B11" s="57">
        <v>624</v>
      </c>
      <c r="C11" s="60">
        <v>24</v>
      </c>
      <c r="D11" s="57">
        <v>636</v>
      </c>
      <c r="E11" s="60">
        <v>24</v>
      </c>
      <c r="F11" s="57">
        <v>641</v>
      </c>
      <c r="G11" s="63"/>
      <c r="H11" s="63"/>
      <c r="I11" s="39"/>
      <c r="J11" s="39"/>
      <c r="K11" s="49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COUNTIF(L7:L10,T11)</f>
        <v>0</v>
      </c>
      <c r="V11" s="53"/>
      <c r="W11" s="54"/>
      <c r="Y11" s="34">
        <f>N11</f>
        <v>211</v>
      </c>
      <c r="Z11" s="34">
        <f>COUNTIF(L11:L14,Y11)</f>
        <v>0</v>
      </c>
      <c r="AA11" s="53"/>
      <c r="AB11" s="54"/>
      <c r="AD11" s="34">
        <f>N11</f>
        <v>211</v>
      </c>
      <c r="AE11" s="34">
        <f>COUNTIF(L15:L17,AD11)</f>
        <v>0</v>
      </c>
      <c r="AF11" s="53"/>
      <c r="AG11" s="54"/>
      <c r="AI11" s="34">
        <f>N11</f>
        <v>211</v>
      </c>
      <c r="AJ11" s="34">
        <f>COUNTIF(L18:L21,AI11)</f>
        <v>0</v>
      </c>
      <c r="AK11" s="53"/>
      <c r="AL11" s="54"/>
      <c r="AN11" s="34">
        <f>N11</f>
        <v>211</v>
      </c>
      <c r="AO11" s="34">
        <f>COUNTIF(L22:L25,AN11)</f>
        <v>0</v>
      </c>
      <c r="AP11" s="53"/>
      <c r="AQ11" s="54"/>
      <c r="AS11" s="34">
        <f>N11</f>
        <v>211</v>
      </c>
      <c r="AT11" s="34">
        <f>COUNTIF(L26:L29,AS11)</f>
        <v>0</v>
      </c>
      <c r="AU11" s="53"/>
      <c r="AV11" s="54"/>
    </row>
    <row r="12" spans="1:48" x14ac:dyDescent="0.25">
      <c r="A12" s="57">
        <v>21</v>
      </c>
      <c r="B12" s="57">
        <v>759</v>
      </c>
      <c r="C12" s="60">
        <v>22</v>
      </c>
      <c r="D12" s="57">
        <v>787</v>
      </c>
      <c r="E12" s="60">
        <v>24</v>
      </c>
      <c r="F12" s="57">
        <v>793</v>
      </c>
      <c r="G12" s="63"/>
      <c r="H12" s="63"/>
      <c r="I12" s="39"/>
      <c r="J12" s="39"/>
      <c r="K12" s="49">
        <v>0</v>
      </c>
      <c r="L12">
        <v>222</v>
      </c>
      <c r="N12" s="34">
        <v>212</v>
      </c>
      <c r="O12" s="34">
        <f>COUNTIF($L$7:$L$500,N12)</f>
        <v>2</v>
      </c>
      <c r="P12" s="34">
        <f>O12/$Q$4</f>
        <v>8.6956521739130432E-2</v>
      </c>
      <c r="Q12" s="34">
        <f>IF(P12=0,0,(P12*((LOG(P12))/LOG(2))))</f>
        <v>-0.30639669183104457</v>
      </c>
      <c r="T12" s="34">
        <f>N12</f>
        <v>212</v>
      </c>
      <c r="U12" s="34">
        <f>COUNTIF(L7:L10,T12)</f>
        <v>2</v>
      </c>
      <c r="V12" s="34">
        <f>U12/(W4-U11)</f>
        <v>0.5</v>
      </c>
      <c r="W12" s="34">
        <f>IF(V12=0,0,(V12*((LOG(V12))/LOG(2))))</f>
        <v>-0.5</v>
      </c>
      <c r="Y12" s="34">
        <f>N12</f>
        <v>212</v>
      </c>
      <c r="Z12" s="34">
        <f>COUNTIF(L11:L14,Y12)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COUNTIF(L15:L17,AD12)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COUNTIF(L18:L21,AI12)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COUNTIF(L22:L25,AN12)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COUNTIF(L26:L29,AS12)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925</v>
      </c>
      <c r="C13" s="60">
        <v>24</v>
      </c>
      <c r="D13" s="57">
        <v>937</v>
      </c>
      <c r="E13" s="60">
        <v>24</v>
      </c>
      <c r="F13" s="57">
        <v>943</v>
      </c>
      <c r="G13" s="63"/>
      <c r="H13" s="63"/>
      <c r="I13" s="39"/>
      <c r="J13" s="39"/>
      <c r="K13" s="49">
        <v>0</v>
      </c>
      <c r="L13">
        <v>122</v>
      </c>
      <c r="N13" s="34">
        <v>221</v>
      </c>
      <c r="O13" s="34">
        <f>COUNTIF($L$7:$L$500,N13)</f>
        <v>1</v>
      </c>
      <c r="P13" s="34">
        <f>O13/$Q$4</f>
        <v>4.3478260869565216E-2</v>
      </c>
      <c r="Q13" s="34">
        <f>IF(P13=0,0,(P13*((LOG(P13))/LOG(2))))</f>
        <v>-0.19667660678508753</v>
      </c>
      <c r="T13" s="34">
        <f>N13</f>
        <v>221</v>
      </c>
      <c r="U13" s="34">
        <f>COUNTIF(L7:L10,T13)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COUNTIF(L11:L14,Y13)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COUNTIF(L15:L17,AD13)</f>
        <v>1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COUNTIF(L18:L21,AI13)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COUNTIF(L22:L25,AN13)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COUNTIF(L26:L29,AS13)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1046</v>
      </c>
      <c r="C14" s="60">
        <v>24</v>
      </c>
      <c r="D14" s="57">
        <v>1054</v>
      </c>
      <c r="E14" s="60">
        <v>24</v>
      </c>
      <c r="F14" s="57">
        <v>1059</v>
      </c>
      <c r="G14" s="63"/>
      <c r="H14" s="63"/>
      <c r="I14" s="39"/>
      <c r="J14" s="39"/>
      <c r="K14" s="49">
        <v>0</v>
      </c>
      <c r="L14">
        <v>122</v>
      </c>
      <c r="N14" s="34">
        <v>222</v>
      </c>
      <c r="O14" s="34">
        <f>COUNTIF($L$7:$L$500,N14)</f>
        <v>9</v>
      </c>
      <c r="P14" s="34">
        <f>O14/$Q$4</f>
        <v>0.39130434782608697</v>
      </c>
      <c r="Q14" s="34">
        <f>IF(P14=0,0,(P14*((LOG(P14))/LOG(2))))</f>
        <v>-0.5296840257187958</v>
      </c>
      <c r="T14" s="34">
        <f>N14</f>
        <v>222</v>
      </c>
      <c r="U14" s="34">
        <f>COUNTIF(L7:L10,T14)</f>
        <v>1</v>
      </c>
      <c r="V14" s="34">
        <f>U14/(W4-U11)</f>
        <v>0.25</v>
      </c>
      <c r="W14" s="34">
        <f>IF(V14=0,0,(V14*((LOG(V14))/LOG(2))))</f>
        <v>-0.5</v>
      </c>
      <c r="Y14" s="34">
        <f>N14</f>
        <v>222</v>
      </c>
      <c r="Z14" s="34">
        <f>COUNTIF(L11:L14,Y14)</f>
        <v>1</v>
      </c>
      <c r="AA14" s="34">
        <f>Z14/(AB4-Z11)</f>
        <v>0.25</v>
      </c>
      <c r="AB14" s="34">
        <f>IF(AA14=0,0,(AA14*((LOG(AA14))/LOG(2))))</f>
        <v>-0.5</v>
      </c>
      <c r="AD14" s="34">
        <f>N14</f>
        <v>222</v>
      </c>
      <c r="AE14" s="34">
        <f>COUNTIF(L15:L17,AD14)</f>
        <v>1</v>
      </c>
      <c r="AF14" s="34">
        <f>AE14/(AG4-AE11)</f>
        <v>0.33333333333333331</v>
      </c>
      <c r="AG14" s="34">
        <f>IF(AF14=0,0,(AF14*((LOG(AF14))/LOG(2))))</f>
        <v>-0.52832083357371862</v>
      </c>
      <c r="AI14" s="34">
        <f>N14</f>
        <v>222</v>
      </c>
      <c r="AJ14" s="34">
        <f>COUNTIF(L18:L21,AI14)</f>
        <v>1</v>
      </c>
      <c r="AK14" s="34">
        <f>AJ14/(AL4-AJ11)</f>
        <v>0.25</v>
      </c>
      <c r="AL14" s="34">
        <f>IF(AK14=0,0,(AK14*((LOG(AK14))/LOG(2))))</f>
        <v>-0.5</v>
      </c>
      <c r="AN14" s="34">
        <f>N14</f>
        <v>222</v>
      </c>
      <c r="AO14" s="34">
        <f>COUNTIF(L22:L25,AN14)</f>
        <v>1</v>
      </c>
      <c r="AP14" s="34">
        <f>AO14/(AQ4-AO11)</f>
        <v>0.25</v>
      </c>
      <c r="AQ14" s="34">
        <f>IF(AP14=0,0,(AP14*((LOG(AP14))/LOG(2))))</f>
        <v>-0.5</v>
      </c>
      <c r="AS14" s="34">
        <f>N14</f>
        <v>222</v>
      </c>
      <c r="AT14" s="34">
        <f>COUNTIF(L26:L29,AS14)</f>
        <v>4</v>
      </c>
      <c r="AU14" s="34">
        <f>AT14/(AV4-AT11)</f>
        <v>1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1169</v>
      </c>
      <c r="C15" s="59">
        <v>22</v>
      </c>
      <c r="D15" s="56">
        <v>1196</v>
      </c>
      <c r="E15" s="59">
        <v>24</v>
      </c>
      <c r="F15" s="56">
        <v>1238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1.9557945636238989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1.5849625007211559</v>
      </c>
      <c r="AK15">
        <f>SUM(AK7:AK14)</f>
        <v>1</v>
      </c>
      <c r="AL15">
        <f>-SUM(AL7:AL14)</f>
        <v>1.5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0</v>
      </c>
    </row>
    <row r="16" spans="1:48" x14ac:dyDescent="0.25">
      <c r="A16" s="56">
        <v>21</v>
      </c>
      <c r="B16" s="56">
        <v>1448</v>
      </c>
      <c r="C16" s="59">
        <v>22</v>
      </c>
      <c r="D16" s="56">
        <v>1498</v>
      </c>
      <c r="E16" s="59">
        <v>13</v>
      </c>
      <c r="F16" s="56">
        <v>1659</v>
      </c>
      <c r="G16" s="62"/>
      <c r="H16" s="62"/>
      <c r="I16" s="40"/>
      <c r="J16" s="40"/>
      <c r="K16" s="41">
        <v>0</v>
      </c>
      <c r="L16">
        <v>221</v>
      </c>
      <c r="P16" s="27" t="s">
        <v>89</v>
      </c>
      <c r="Q16" s="27">
        <f>Q15/(LOG(Q4)/LOG(2))</f>
        <v>0.43235719608197382</v>
      </c>
      <c r="V16" s="27" t="s">
        <v>116</v>
      </c>
      <c r="W16" s="27">
        <f>W15/(LOG(W4)/LOG(2))</f>
        <v>0.75</v>
      </c>
      <c r="AA16" s="27" t="s">
        <v>119</v>
      </c>
      <c r="AB16" s="27">
        <f>AB15/(LOG(AB4)/LOG(2))</f>
        <v>0.40563906222956642</v>
      </c>
      <c r="AF16" s="27" t="s">
        <v>120</v>
      </c>
      <c r="AG16" s="27">
        <f>AG15/(LOG(AG4)/LOG(2))</f>
        <v>0.99999999999999989</v>
      </c>
      <c r="AK16" s="27" t="s">
        <v>121</v>
      </c>
      <c r="AL16" s="27">
        <f>AL15/(LOG(AL4)/LOG(2))</f>
        <v>0.75</v>
      </c>
      <c r="AP16" s="27" t="s">
        <v>122</v>
      </c>
      <c r="AQ16" s="27">
        <f>AQ15/(LOG(AQ4)/LOG(2))</f>
        <v>0.75</v>
      </c>
      <c r="AU16" s="27" t="s">
        <v>123</v>
      </c>
      <c r="AV16" s="27">
        <f>AV15/(LOG(AV4)/LOG(2))</f>
        <v>0</v>
      </c>
    </row>
    <row r="17" spans="1:22" x14ac:dyDescent="0.25">
      <c r="A17" s="56">
        <v>12</v>
      </c>
      <c r="B17" s="56">
        <v>1891</v>
      </c>
      <c r="C17" s="59">
        <v>24</v>
      </c>
      <c r="D17" s="56">
        <v>1900</v>
      </c>
      <c r="E17" s="59">
        <v>24</v>
      </c>
      <c r="F17" s="56">
        <v>1908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7">
        <v>21</v>
      </c>
      <c r="B18" s="57">
        <v>2388</v>
      </c>
      <c r="C18" s="60">
        <v>22</v>
      </c>
      <c r="D18" s="57">
        <v>2398</v>
      </c>
      <c r="E18" s="60">
        <v>24</v>
      </c>
      <c r="F18" s="57">
        <v>2427</v>
      </c>
      <c r="G18" s="63"/>
      <c r="H18" s="63"/>
      <c r="I18" s="39"/>
      <c r="J18" s="39"/>
      <c r="K18" s="49">
        <v>0</v>
      </c>
      <c r="L18">
        <v>222</v>
      </c>
    </row>
    <row r="19" spans="1:22" x14ac:dyDescent="0.25">
      <c r="A19" s="57">
        <v>12</v>
      </c>
      <c r="B19" s="57">
        <v>2547</v>
      </c>
      <c r="C19" s="60">
        <v>13</v>
      </c>
      <c r="D19" s="57">
        <v>2554</v>
      </c>
      <c r="E19" s="60">
        <v>24</v>
      </c>
      <c r="F19" s="57">
        <v>2566</v>
      </c>
      <c r="G19" s="63"/>
      <c r="H19" s="63"/>
      <c r="I19" s="39"/>
      <c r="J19" s="39"/>
      <c r="K19" s="49">
        <v>0</v>
      </c>
      <c r="L19">
        <v>112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3080</v>
      </c>
      <c r="C20" s="60">
        <v>24</v>
      </c>
      <c r="D20" s="57">
        <v>3093</v>
      </c>
      <c r="E20" s="60">
        <v>24</v>
      </c>
      <c r="F20" s="57">
        <v>3101</v>
      </c>
      <c r="G20" s="63"/>
      <c r="H20" s="63"/>
      <c r="I20" s="39"/>
      <c r="J20" s="39"/>
      <c r="K20" s="49">
        <v>0</v>
      </c>
      <c r="L20">
        <v>122</v>
      </c>
      <c r="N20" s="38">
        <f>COUNTIF(L7:L29,G3)</f>
        <v>0</v>
      </c>
      <c r="O20" s="38"/>
      <c r="P20" s="45">
        <v>4</v>
      </c>
      <c r="Q20" s="45">
        <v>4</v>
      </c>
      <c r="R20" s="45">
        <v>3</v>
      </c>
      <c r="S20" s="45">
        <v>4</v>
      </c>
      <c r="T20" s="45">
        <v>4</v>
      </c>
      <c r="U20" s="45">
        <v>4</v>
      </c>
      <c r="V20" s="44"/>
    </row>
    <row r="21" spans="1:22" x14ac:dyDescent="0.25">
      <c r="A21" s="57">
        <v>12</v>
      </c>
      <c r="B21" s="57">
        <v>3223</v>
      </c>
      <c r="C21" s="60">
        <v>24</v>
      </c>
      <c r="D21" s="57">
        <v>3235</v>
      </c>
      <c r="E21" s="60">
        <v>24</v>
      </c>
      <c r="F21" s="57">
        <v>3240</v>
      </c>
      <c r="G21" s="63"/>
      <c r="H21" s="63"/>
      <c r="I21" s="39"/>
      <c r="J21" s="39"/>
      <c r="K21" s="49">
        <v>0</v>
      </c>
      <c r="L21">
        <v>122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3978</v>
      </c>
      <c r="C22" s="59">
        <v>24</v>
      </c>
      <c r="D22" s="56">
        <v>3998</v>
      </c>
      <c r="E22" s="59">
        <v>24</v>
      </c>
      <c r="F22" s="56">
        <v>4006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4218</v>
      </c>
      <c r="C23" s="59">
        <v>24</v>
      </c>
      <c r="D23" s="56">
        <v>4227</v>
      </c>
      <c r="E23" s="59">
        <v>13</v>
      </c>
      <c r="F23" s="56">
        <v>4975</v>
      </c>
      <c r="G23" s="62"/>
      <c r="H23" s="62"/>
      <c r="I23" s="40"/>
      <c r="J23" s="40"/>
      <c r="K23" s="41">
        <v>0</v>
      </c>
      <c r="L23">
        <v>121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5104</v>
      </c>
      <c r="C24" s="59">
        <v>24</v>
      </c>
      <c r="D24" s="56">
        <v>5120</v>
      </c>
      <c r="E24" s="59">
        <v>24</v>
      </c>
      <c r="F24" s="56">
        <v>5129</v>
      </c>
      <c r="G24" s="62"/>
      <c r="H24" s="62"/>
      <c r="I24" s="40"/>
      <c r="J24" s="40"/>
      <c r="K24" s="41">
        <v>0</v>
      </c>
      <c r="L24">
        <v>122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21</v>
      </c>
      <c r="B25" s="56">
        <v>6533</v>
      </c>
      <c r="C25" s="59">
        <v>22</v>
      </c>
      <c r="D25" s="56">
        <v>6541</v>
      </c>
      <c r="E25" s="59">
        <v>24</v>
      </c>
      <c r="F25" s="56">
        <v>6552</v>
      </c>
      <c r="G25" s="62"/>
      <c r="H25" s="62"/>
      <c r="I25" s="40"/>
      <c r="J25" s="40"/>
      <c r="K25" s="41">
        <v>0</v>
      </c>
      <c r="L25">
        <v>222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7237</v>
      </c>
      <c r="C26" s="60">
        <v>22</v>
      </c>
      <c r="D26" s="57">
        <v>7242</v>
      </c>
      <c r="E26" s="60">
        <v>24</v>
      </c>
      <c r="F26" s="57">
        <v>7318</v>
      </c>
      <c r="G26" s="63"/>
      <c r="H26" s="63"/>
      <c r="I26" s="39"/>
      <c r="J26" s="39"/>
      <c r="K26" s="49">
        <v>0</v>
      </c>
      <c r="L26">
        <v>222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9258</v>
      </c>
      <c r="C27" s="60">
        <v>22</v>
      </c>
      <c r="D27" s="57">
        <v>9276</v>
      </c>
      <c r="E27" s="60">
        <v>24</v>
      </c>
      <c r="F27" s="57">
        <v>9291</v>
      </c>
      <c r="G27" s="63"/>
      <c r="H27" s="63"/>
      <c r="I27" s="39"/>
      <c r="J27" s="39"/>
      <c r="K27" s="49">
        <v>0</v>
      </c>
      <c r="L27">
        <v>222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11981</v>
      </c>
      <c r="C28" s="60">
        <v>22</v>
      </c>
      <c r="D28" s="57">
        <v>19621</v>
      </c>
      <c r="E28" s="60">
        <v>24</v>
      </c>
      <c r="F28" s="57">
        <v>19640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109</v>
      </c>
      <c r="P28">
        <f>F10/P20</f>
        <v>126.25</v>
      </c>
      <c r="Q28">
        <f>(F14-F10)/Q20</f>
        <v>138.5</v>
      </c>
      <c r="R28">
        <f>(F17-F14)/R20</f>
        <v>283</v>
      </c>
      <c r="S28">
        <f>(F21-F17)/S20</f>
        <v>333</v>
      </c>
      <c r="T28">
        <f>(F25-F21)/T20</f>
        <v>828</v>
      </c>
      <c r="U28">
        <f>(F29-F25)/U20</f>
        <v>4237</v>
      </c>
    </row>
    <row r="29" spans="1:22" x14ac:dyDescent="0.25">
      <c r="A29" s="57">
        <v>21</v>
      </c>
      <c r="B29" s="57">
        <v>22670</v>
      </c>
      <c r="C29" s="60">
        <v>22</v>
      </c>
      <c r="D29" s="57">
        <v>22692</v>
      </c>
      <c r="E29" s="60">
        <v>24</v>
      </c>
      <c r="F29" s="57">
        <v>23500</v>
      </c>
      <c r="G29" s="63"/>
      <c r="H29" s="63"/>
      <c r="I29" s="39"/>
      <c r="J29" s="39"/>
      <c r="K29" s="49">
        <v>0</v>
      </c>
      <c r="L29">
        <v>222</v>
      </c>
    </row>
    <row r="30" spans="1:22" x14ac:dyDescent="0.25">
      <c r="A30" s="17"/>
      <c r="B30" s="17"/>
      <c r="C30" s="17"/>
      <c r="D30" s="17"/>
      <c r="E30" s="17"/>
      <c r="F30" s="17"/>
      <c r="G30" s="17"/>
      <c r="H3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129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11</v>
      </c>
      <c r="V3" s="25" t="s">
        <v>117</v>
      </c>
      <c r="W3">
        <f>COUNTA(L7:L8)</f>
        <v>2</v>
      </c>
      <c r="AA3" s="25" t="s">
        <v>117</v>
      </c>
      <c r="AB3">
        <f>COUNTA(L9:L10)</f>
        <v>2</v>
      </c>
      <c r="AF3" s="25" t="s">
        <v>117</v>
      </c>
      <c r="AG3">
        <f>COUNTA(L11:L11)</f>
        <v>1</v>
      </c>
      <c r="AK3" s="25" t="s">
        <v>117</v>
      </c>
      <c r="AL3">
        <f>COUNTA(L12:L13)</f>
        <v>2</v>
      </c>
      <c r="AP3" s="25" t="s">
        <v>117</v>
      </c>
      <c r="AQ3">
        <f>COUNTA(L14:L15)</f>
        <v>2</v>
      </c>
      <c r="AU3" s="25" t="s">
        <v>117</v>
      </c>
      <c r="AV3">
        <f>COUNTA(L16:L17)</f>
        <v>2</v>
      </c>
    </row>
    <row r="4" spans="1:48" x14ac:dyDescent="0.25">
      <c r="P4" s="25" t="s">
        <v>85</v>
      </c>
      <c r="Q4" s="26">
        <f>SUM(O7:O14)</f>
        <v>11</v>
      </c>
      <c r="V4" s="25" t="s">
        <v>118</v>
      </c>
      <c r="W4">
        <f>SUM(U7:U14)</f>
        <v>2</v>
      </c>
      <c r="AA4" s="25" t="s">
        <v>118</v>
      </c>
      <c r="AB4">
        <f>SUM(Z7:Z14)</f>
        <v>2</v>
      </c>
      <c r="AF4" s="25" t="s">
        <v>118</v>
      </c>
      <c r="AG4">
        <f>SUM(AE7:AE14)</f>
        <v>1</v>
      </c>
      <c r="AK4" s="25" t="s">
        <v>118</v>
      </c>
      <c r="AL4">
        <f>SUM(AJ7:AJ14)</f>
        <v>2</v>
      </c>
      <c r="AP4" s="25" t="s">
        <v>118</v>
      </c>
      <c r="AQ4">
        <f>SUM(AO7:AO14)</f>
        <v>2</v>
      </c>
      <c r="AU4" s="25" t="s">
        <v>118</v>
      </c>
      <c r="AV4">
        <f>SUM(AT7:AT14)</f>
        <v>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108</v>
      </c>
      <c r="C7" s="58">
        <v>24</v>
      </c>
      <c r="D7" s="55">
        <v>131</v>
      </c>
      <c r="E7" s="58">
        <v>13</v>
      </c>
      <c r="F7" s="55">
        <v>232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COUNTIF(L7:L8,T7)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COUNTIF(L9:L10,Y7)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COUNTIF(L11:L11,AD7)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COUNTIF(L12:L13,AI7)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COUNTIF(L14:L15,AN7)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COUNTIF(L16:L17,AS7)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361</v>
      </c>
      <c r="C8" s="59">
        <v>22</v>
      </c>
      <c r="D8" s="56">
        <v>375</v>
      </c>
      <c r="E8" s="59">
        <v>24</v>
      </c>
      <c r="F8" s="56">
        <v>414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2</v>
      </c>
      <c r="P8" s="34">
        <f>O8/$Q$4</f>
        <v>0.18181818181818182</v>
      </c>
      <c r="Q8" s="34">
        <f>IF(P8=0,0,(P8*((LOG(P8))/LOG(2))))</f>
        <v>-0.44716938520678134</v>
      </c>
      <c r="T8" s="34">
        <f>N8</f>
        <v>112</v>
      </c>
      <c r="U8" s="34">
        <f>COUNTIF(L7:L8,T8)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COUNTIF(L9:L10,Y8)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COUNTIF(L11:L11,AD8)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COUNTIF(L12:L13,AI8)</f>
        <v>2</v>
      </c>
      <c r="AK8" s="34">
        <f>AJ8/(AL4-AJ11)</f>
        <v>1</v>
      </c>
      <c r="AL8" s="34">
        <f>IF(AK8=0,0,(AK8*((LOG(AK8))/LOG(2))))</f>
        <v>0</v>
      </c>
      <c r="AN8" s="34">
        <f>N8</f>
        <v>112</v>
      </c>
      <c r="AO8" s="34">
        <f>COUNTIF(L14:L15,AN8)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COUNTIF(L16:L17,AS8)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7">
        <v>12</v>
      </c>
      <c r="B9" s="57">
        <v>542</v>
      </c>
      <c r="C9" s="60">
        <v>24</v>
      </c>
      <c r="D9" s="57">
        <v>591</v>
      </c>
      <c r="E9" s="60">
        <v>24</v>
      </c>
      <c r="F9" s="57">
        <v>653</v>
      </c>
      <c r="G9" s="63"/>
      <c r="H9" s="63"/>
      <c r="I9" s="39"/>
      <c r="J9" s="39"/>
      <c r="K9" s="49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9.0909090909090912E-2</v>
      </c>
      <c r="Q9" s="34">
        <f>IF(P9=0,0,(P9*((LOG(P9))/LOG(2))))</f>
        <v>-0.31449378351248153</v>
      </c>
      <c r="T9" s="34">
        <f>N9</f>
        <v>121</v>
      </c>
      <c r="U9" s="34">
        <f>COUNTIF(L7:L8,T9)</f>
        <v>1</v>
      </c>
      <c r="V9" s="34">
        <f>U9/(W4-U11)</f>
        <v>0.5</v>
      </c>
      <c r="W9" s="34">
        <f>IF(V9=0,0,(V9*((LOG(V9))/LOG(2))))</f>
        <v>-0.5</v>
      </c>
      <c r="Y9" s="34">
        <f>N9</f>
        <v>121</v>
      </c>
      <c r="Z9" s="34">
        <f>COUNTIF(L9:L10,Y9)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COUNTIF(L11:L11,AD9)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COUNTIF(L12:L13,AI9)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COUNTIF(L14:L15,AN9)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COUNTIF(L16:L17,AS9)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7">
        <v>21</v>
      </c>
      <c r="B10" s="57">
        <v>795</v>
      </c>
      <c r="C10" s="60">
        <v>22</v>
      </c>
      <c r="D10" s="57">
        <v>801</v>
      </c>
      <c r="E10" s="60">
        <v>24</v>
      </c>
      <c r="F10" s="57">
        <v>817</v>
      </c>
      <c r="G10" s="63"/>
      <c r="H10" s="63"/>
      <c r="I10" s="39"/>
      <c r="J10" s="39"/>
      <c r="K10" s="49">
        <v>0</v>
      </c>
      <c r="L10">
        <v>222</v>
      </c>
      <c r="N10" s="34">
        <v>122</v>
      </c>
      <c r="O10" s="34">
        <f>COUNTIF($L$7:$L$500,N10)</f>
        <v>4</v>
      </c>
      <c r="P10" s="34">
        <f>O10/$Q$4</f>
        <v>0.36363636363636365</v>
      </c>
      <c r="Q10" s="34">
        <f>IF(P10=0,0,(P10*((LOG(P10))/LOG(2))))</f>
        <v>-0.53070240677719893</v>
      </c>
      <c r="T10" s="34">
        <f>N10</f>
        <v>122</v>
      </c>
      <c r="U10" s="34">
        <f>COUNTIF(L7:L8,T10)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COUNTIF(L9:L10,Y10)</f>
        <v>1</v>
      </c>
      <c r="AA10" s="34">
        <f>Z10/(AB4-Z11)</f>
        <v>0.5</v>
      </c>
      <c r="AB10" s="34">
        <f>IF(AA10=0,0,(AA10*((LOG(AA10))/LOG(2))))</f>
        <v>-0.5</v>
      </c>
      <c r="AD10" s="34">
        <f>N10</f>
        <v>122</v>
      </c>
      <c r="AE10" s="34">
        <f>COUNTIF(L11:L11,AD10)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COUNTIF(L12:L13,AI10)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COUNTIF(L14:L15,AN10)</f>
        <v>2</v>
      </c>
      <c r="AP10" s="34">
        <f>AO10/(AQ4-AO11)</f>
        <v>1</v>
      </c>
      <c r="AQ10" s="34">
        <f>IF(AP10=0,0,(AP10*((LOG(AP10))/LOG(2))))</f>
        <v>0</v>
      </c>
      <c r="AS10" s="34">
        <f>N10</f>
        <v>122</v>
      </c>
      <c r="AT10" s="34">
        <f>COUNTIF(L16:L17,AS10)</f>
        <v>1</v>
      </c>
      <c r="AU10" s="34">
        <f>AT10/(AV4-AT11)</f>
        <v>0.5</v>
      </c>
      <c r="AV10" s="34">
        <f>IF(AU10=0,0,(AU10*((LOG(AU10))/LOG(2))))</f>
        <v>-0.5</v>
      </c>
    </row>
    <row r="11" spans="1:48" x14ac:dyDescent="0.25">
      <c r="A11" s="56">
        <v>21</v>
      </c>
      <c r="B11" s="56">
        <v>986</v>
      </c>
      <c r="C11" s="59">
        <v>22</v>
      </c>
      <c r="D11" s="56">
        <v>997</v>
      </c>
      <c r="E11" s="59">
        <v>24</v>
      </c>
      <c r="F11" s="56">
        <v>1170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COUNTIF(L7:L8,T11)</f>
        <v>0</v>
      </c>
      <c r="V11" s="53"/>
      <c r="W11" s="54"/>
      <c r="Y11" s="34">
        <f>N11</f>
        <v>211</v>
      </c>
      <c r="Z11" s="34">
        <f>COUNTIF(L9:L10,Y11)</f>
        <v>0</v>
      </c>
      <c r="AA11" s="53"/>
      <c r="AB11" s="54"/>
      <c r="AD11" s="34">
        <f>N11</f>
        <v>211</v>
      </c>
      <c r="AE11" s="34">
        <f>COUNTIF(L11:L11,AD11)</f>
        <v>0</v>
      </c>
      <c r="AF11" s="53"/>
      <c r="AG11" s="54"/>
      <c r="AI11" s="34">
        <f>N11</f>
        <v>211</v>
      </c>
      <c r="AJ11" s="34">
        <f>COUNTIF(L12:L13,AI11)</f>
        <v>0</v>
      </c>
      <c r="AK11" s="53"/>
      <c r="AL11" s="54"/>
      <c r="AN11" s="34">
        <f>N11</f>
        <v>211</v>
      </c>
      <c r="AO11" s="34">
        <f>COUNTIF(L14:L15,AN11)</f>
        <v>0</v>
      </c>
      <c r="AP11" s="53"/>
      <c r="AQ11" s="54"/>
      <c r="AS11" s="34">
        <f>N11</f>
        <v>211</v>
      </c>
      <c r="AT11" s="34">
        <f>COUNTIF(L16:L17,AS11)</f>
        <v>0</v>
      </c>
      <c r="AU11" s="53"/>
      <c r="AV11" s="54"/>
    </row>
    <row r="12" spans="1:48" x14ac:dyDescent="0.25">
      <c r="A12" s="57">
        <v>12</v>
      </c>
      <c r="B12" s="57">
        <v>1404</v>
      </c>
      <c r="C12" s="60">
        <v>13</v>
      </c>
      <c r="D12" s="57">
        <v>1566</v>
      </c>
      <c r="E12" s="60">
        <v>24</v>
      </c>
      <c r="F12" s="57">
        <v>1574</v>
      </c>
      <c r="G12" s="63"/>
      <c r="H12" s="63"/>
      <c r="I12" s="39"/>
      <c r="J12" s="39"/>
      <c r="K12" s="49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COUNTIF(L9:L10,Y12)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COUNTIF(L11:L11,AD12)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COUNTIF(L12:L13,AI12)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COUNTIF(L14:L15,AN12)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COUNTIF(L16:L17,AS12)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1770</v>
      </c>
      <c r="C13" s="60">
        <v>13</v>
      </c>
      <c r="D13" s="57">
        <v>1778</v>
      </c>
      <c r="E13" s="60">
        <v>24</v>
      </c>
      <c r="F13" s="57">
        <v>1786</v>
      </c>
      <c r="G13" s="63"/>
      <c r="H13" s="63"/>
      <c r="I13" s="39"/>
      <c r="J13" s="39"/>
      <c r="K13" s="49">
        <v>0</v>
      </c>
      <c r="L13">
        <v>112</v>
      </c>
      <c r="N13" s="34">
        <v>221</v>
      </c>
      <c r="O13" s="34">
        <f>COUNTIF($L$7:$L$500,N13)</f>
        <v>1</v>
      </c>
      <c r="P13" s="34">
        <f>O13/$Q$4</f>
        <v>9.0909090909090912E-2</v>
      </c>
      <c r="Q13" s="34">
        <f>IF(P13=0,0,(P13*((LOG(P13))/LOG(2))))</f>
        <v>-0.31449378351248153</v>
      </c>
      <c r="T13" s="34">
        <f>N13</f>
        <v>221</v>
      </c>
      <c r="U13" s="34">
        <f>COUNTIF(L7:L8,T13)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COUNTIF(L9:L10,Y13)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COUNTIF(L11:L11,AD13)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COUNTIF(L12:L13,AI13)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COUNTIF(L14:L15,AN13)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COUNTIF(L16:L17,AS13)</f>
        <v>1</v>
      </c>
      <c r="AU13" s="34">
        <f>AT13/(AV4-AT11)</f>
        <v>0.5</v>
      </c>
      <c r="AV13" s="34">
        <f>IF(AU13=0,0,(AU13*((LOG(AU13))/LOG(2))))</f>
        <v>-0.5</v>
      </c>
    </row>
    <row r="14" spans="1:48" x14ac:dyDescent="0.25">
      <c r="A14" s="56">
        <v>12</v>
      </c>
      <c r="B14" s="56">
        <v>1915</v>
      </c>
      <c r="C14" s="59">
        <v>24</v>
      </c>
      <c r="D14" s="56">
        <v>1924</v>
      </c>
      <c r="E14" s="59">
        <v>24</v>
      </c>
      <c r="F14" s="56">
        <v>1929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3</v>
      </c>
      <c r="P14" s="34">
        <f>O14/$Q$4</f>
        <v>0.27272727272727271</v>
      </c>
      <c r="Q14" s="34">
        <f>IF(P14=0,0,(P14*((LOG(P14))/LOG(2))))</f>
        <v>-0.51121885034076575</v>
      </c>
      <c r="T14" s="34">
        <f>N14</f>
        <v>222</v>
      </c>
      <c r="U14" s="34">
        <f>COUNTIF(L7:L8,T14)</f>
        <v>1</v>
      </c>
      <c r="V14" s="34">
        <f>U14/(W4-U11)</f>
        <v>0.5</v>
      </c>
      <c r="W14" s="34">
        <f>IF(V14=0,0,(V14*((LOG(V14))/LOG(2))))</f>
        <v>-0.5</v>
      </c>
      <c r="Y14" s="34">
        <f>N14</f>
        <v>222</v>
      </c>
      <c r="Z14" s="34">
        <f>COUNTIF(L9:L10,Y14)</f>
        <v>1</v>
      </c>
      <c r="AA14" s="34">
        <f>Z14/(AB4-Z11)</f>
        <v>0.5</v>
      </c>
      <c r="AB14" s="34">
        <f>IF(AA14=0,0,(AA14*((LOG(AA14))/LOG(2))))</f>
        <v>-0.5</v>
      </c>
      <c r="AD14" s="34">
        <f>N14</f>
        <v>222</v>
      </c>
      <c r="AE14" s="34">
        <f>COUNTIF(L11:L11,AD14)</f>
        <v>1</v>
      </c>
      <c r="AF14" s="34">
        <f>AE14/(AG4-AE11)</f>
        <v>1</v>
      </c>
      <c r="AG14" s="34">
        <f>IF(AF14=0,0,(AF14*((LOG(AF14))/LOG(2))))</f>
        <v>0</v>
      </c>
      <c r="AI14" s="34">
        <f>N14</f>
        <v>222</v>
      </c>
      <c r="AJ14" s="34">
        <f>COUNTIF(L12:L13,AI14)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COUNTIF(L14:L15,AN14)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COUNTIF(L16:L17,AS14)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2314</v>
      </c>
      <c r="C15" s="59">
        <v>24</v>
      </c>
      <c r="D15" s="56">
        <v>2326</v>
      </c>
      <c r="E15" s="59">
        <v>24</v>
      </c>
      <c r="F15" s="56">
        <v>2331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2.1180782093497088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</v>
      </c>
    </row>
    <row r="16" spans="1:48" x14ac:dyDescent="0.25">
      <c r="A16" s="57">
        <v>12</v>
      </c>
      <c r="B16" s="57">
        <v>4384</v>
      </c>
      <c r="C16" s="60">
        <v>24</v>
      </c>
      <c r="D16" s="57">
        <v>4396</v>
      </c>
      <c r="E16" s="60">
        <v>24</v>
      </c>
      <c r="F16" s="57">
        <v>4406</v>
      </c>
      <c r="G16" s="63"/>
      <c r="H16" s="63"/>
      <c r="I16" s="39"/>
      <c r="J16" s="39"/>
      <c r="K16" s="49">
        <v>0</v>
      </c>
      <c r="L16">
        <v>122</v>
      </c>
      <c r="P16" s="27" t="s">
        <v>89</v>
      </c>
      <c r="Q16" s="27">
        <f>Q15/(LOG(Q4)/LOG(2))</f>
        <v>0.61226190971337646</v>
      </c>
      <c r="V16" s="27" t="s">
        <v>116</v>
      </c>
      <c r="W16" s="27">
        <f>W15/(LOG(W4)/LOG(2))</f>
        <v>1</v>
      </c>
      <c r="AA16" s="27" t="s">
        <v>119</v>
      </c>
      <c r="AB16" s="27">
        <f>AB15/(LOG(AB4)/LOG(2))</f>
        <v>1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1</v>
      </c>
    </row>
    <row r="17" spans="1:22" x14ac:dyDescent="0.25">
      <c r="A17" s="57">
        <v>21</v>
      </c>
      <c r="B17" s="57">
        <v>9414</v>
      </c>
      <c r="C17" s="60">
        <v>22</v>
      </c>
      <c r="D17" s="57">
        <v>9430</v>
      </c>
      <c r="E17" s="60">
        <v>13</v>
      </c>
      <c r="F17" s="57">
        <v>9498</v>
      </c>
      <c r="G17" s="63"/>
      <c r="H17" s="63"/>
      <c r="I17" s="39"/>
      <c r="J17" s="39"/>
      <c r="K17" s="49">
        <v>0</v>
      </c>
      <c r="L17">
        <v>221</v>
      </c>
    </row>
    <row r="18" spans="1:22" x14ac:dyDescent="0.25">
      <c r="A18" s="17"/>
      <c r="B18" s="17"/>
      <c r="C18" s="17"/>
      <c r="D18" s="17"/>
      <c r="E18" s="17"/>
      <c r="F18" s="17"/>
      <c r="G18" s="17"/>
      <c r="H18" s="17"/>
    </row>
    <row r="19" spans="1:22" x14ac:dyDescent="0.25"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N20" s="38">
        <f>COUNTIF(L7:L17,G3)</f>
        <v>0</v>
      </c>
      <c r="O20" s="38"/>
      <c r="P20" s="45">
        <v>2</v>
      </c>
      <c r="Q20" s="45">
        <v>2</v>
      </c>
      <c r="R20" s="45">
        <v>1</v>
      </c>
      <c r="S20" s="45">
        <v>2</v>
      </c>
      <c r="T20" s="45">
        <v>2</v>
      </c>
      <c r="U20" s="45">
        <v>2</v>
      </c>
      <c r="V20" s="44"/>
    </row>
    <row r="21" spans="1:22" x14ac:dyDescent="0.25"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N28" s="39"/>
      <c r="O28" s="48" t="s">
        <v>109</v>
      </c>
      <c r="P28">
        <f>F8/P20</f>
        <v>207</v>
      </c>
      <c r="Q28">
        <f>(F10-F8)/Q20</f>
        <v>201.5</v>
      </c>
      <c r="R28">
        <f>(F11-F10)/R20</f>
        <v>353</v>
      </c>
      <c r="S28">
        <f>(F13-F11)/S20</f>
        <v>308</v>
      </c>
      <c r="T28">
        <f>(F15-F13)/T20</f>
        <v>272.5</v>
      </c>
      <c r="U28">
        <f>(F17-F15)/U20</f>
        <v>3583.5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130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12</v>
      </c>
      <c r="V3" s="25" t="s">
        <v>117</v>
      </c>
      <c r="W3">
        <f>COUNTA(L7:L8)</f>
        <v>2</v>
      </c>
      <c r="AA3" s="25" t="s">
        <v>117</v>
      </c>
      <c r="AB3">
        <f>COUNTA(L9:L10)</f>
        <v>2</v>
      </c>
      <c r="AF3" s="25" t="s">
        <v>117</v>
      </c>
      <c r="AG3">
        <f>COUNTA(L11:L12)</f>
        <v>2</v>
      </c>
      <c r="AK3" s="25" t="s">
        <v>117</v>
      </c>
      <c r="AL3">
        <f>COUNTA(L13:L14)</f>
        <v>2</v>
      </c>
      <c r="AP3" s="25" t="s">
        <v>117</v>
      </c>
      <c r="AQ3">
        <f>COUNTA(L15:L16)</f>
        <v>2</v>
      </c>
      <c r="AU3" s="25" t="s">
        <v>117</v>
      </c>
      <c r="AV3">
        <f>COUNTA(L17:L18)</f>
        <v>2</v>
      </c>
    </row>
    <row r="4" spans="1:48" x14ac:dyDescent="0.25">
      <c r="P4" s="25" t="s">
        <v>85</v>
      </c>
      <c r="Q4" s="26">
        <f>SUM(O7:O14)</f>
        <v>11</v>
      </c>
      <c r="V4" s="25" t="s">
        <v>118</v>
      </c>
      <c r="W4">
        <f>SUM(U7:U14)</f>
        <v>2</v>
      </c>
      <c r="AA4" s="25" t="s">
        <v>118</v>
      </c>
      <c r="AB4">
        <f>SUM(Z7:Z14)</f>
        <v>2</v>
      </c>
      <c r="AF4" s="25" t="s">
        <v>118</v>
      </c>
      <c r="AG4">
        <f>SUM(AE7:AE14)</f>
        <v>2</v>
      </c>
      <c r="AK4" s="25" t="s">
        <v>118</v>
      </c>
      <c r="AL4">
        <f>SUM(AJ7:AJ14)</f>
        <v>2</v>
      </c>
      <c r="AP4" s="25" t="s">
        <v>118</v>
      </c>
      <c r="AQ4">
        <f>SUM(AO7:AO14)</f>
        <v>2</v>
      </c>
      <c r="AU4" s="25" t="s">
        <v>118</v>
      </c>
      <c r="AV4">
        <f>SUM(AT7:AT14)</f>
        <v>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43</v>
      </c>
      <c r="C7" s="58">
        <v>24</v>
      </c>
      <c r="D7" s="55">
        <v>52</v>
      </c>
      <c r="E7" s="58">
        <v>24</v>
      </c>
      <c r="F7" s="55">
        <v>60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COUNTIF(L7:L8,T7)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COUNTIF(L9:L10,Y7)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COUNTIF(L11:L12,AD7)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COUNTIF(L13:L14,AI7)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COUNTIF(L15:L16,AN7)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COUNTIF(L17:L18,AS7)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162</v>
      </c>
      <c r="C8" s="59">
        <v>24</v>
      </c>
      <c r="D8" s="56">
        <v>201</v>
      </c>
      <c r="E8" s="59">
        <v>13</v>
      </c>
      <c r="F8" s="56">
        <v>248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3</v>
      </c>
      <c r="P8" s="34">
        <f>O8/$Q$4</f>
        <v>0.27272727272727271</v>
      </c>
      <c r="Q8" s="34">
        <f>IF(P8=0,0,(P8*((LOG(P8))/LOG(2))))</f>
        <v>-0.51121885034076575</v>
      </c>
      <c r="T8" s="34">
        <f>N8</f>
        <v>112</v>
      </c>
      <c r="U8" s="34">
        <f>COUNTIF(L7:L8,T8)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COUNTIF(L9:L10,Y8)</f>
        <v>1</v>
      </c>
      <c r="AA8" s="34">
        <f>Z8/(AB4-Z11)</f>
        <v>0.5</v>
      </c>
      <c r="AB8" s="34">
        <f>IF(AA8=0,0,(AA8*((LOG(AA8))/LOG(2))))</f>
        <v>-0.5</v>
      </c>
      <c r="AD8" s="34">
        <f>N8</f>
        <v>112</v>
      </c>
      <c r="AE8" s="34">
        <f>COUNTIF(L11:L12,AD8)</f>
        <v>1</v>
      </c>
      <c r="AF8" s="34">
        <f>AE8/(AG4-AE11)</f>
        <v>0.5</v>
      </c>
      <c r="AG8" s="34">
        <f>IF(AF8=0,0,(AF8*((LOG(AF8))/LOG(2))))</f>
        <v>-0.5</v>
      </c>
      <c r="AI8" s="34">
        <f>N8</f>
        <v>112</v>
      </c>
      <c r="AJ8" s="34">
        <f>COUNTIF(L13:L14,AI8)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COUNTIF(L15:L16,AN8)</f>
        <v>1</v>
      </c>
      <c r="AP8" s="34">
        <f>AO8/(AQ4-AO11)</f>
        <v>0.5</v>
      </c>
      <c r="AQ8" s="34">
        <f>IF(AP8=0,0,(AP8*((LOG(AP8))/LOG(2))))</f>
        <v>-0.5</v>
      </c>
      <c r="AS8" s="34">
        <f>N8</f>
        <v>112</v>
      </c>
      <c r="AT8" s="34">
        <f>COUNTIF(L17:L18,AS8)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7">
        <v>12</v>
      </c>
      <c r="B9" s="57">
        <v>351</v>
      </c>
      <c r="C9" s="60">
        <v>13</v>
      </c>
      <c r="D9" s="57">
        <v>355</v>
      </c>
      <c r="E9" s="60">
        <v>24</v>
      </c>
      <c r="F9" s="57">
        <v>364</v>
      </c>
      <c r="G9" s="63"/>
      <c r="H9" s="63"/>
      <c r="I9" s="39"/>
      <c r="J9" s="39"/>
      <c r="K9" s="49">
        <v>0</v>
      </c>
      <c r="L9">
        <v>112</v>
      </c>
      <c r="N9" s="34">
        <v>121</v>
      </c>
      <c r="O9" s="34">
        <f>COUNTIF($L$7:$L$500,N9)</f>
        <v>1</v>
      </c>
      <c r="P9" s="34">
        <f>O9/$Q$4</f>
        <v>9.0909090909090912E-2</v>
      </c>
      <c r="Q9" s="34">
        <f>IF(P9=0,0,(P9*((LOG(P9))/LOG(2))))</f>
        <v>-0.31449378351248153</v>
      </c>
      <c r="T9" s="34">
        <f>N9</f>
        <v>121</v>
      </c>
      <c r="U9" s="34">
        <f>COUNTIF(L7:L8,T9)</f>
        <v>1</v>
      </c>
      <c r="V9" s="34">
        <f>U9/(W4-U11)</f>
        <v>0.5</v>
      </c>
      <c r="W9" s="34">
        <f>IF(V9=0,0,(V9*((LOG(V9))/LOG(2))))</f>
        <v>-0.5</v>
      </c>
      <c r="Y9" s="34">
        <f>N9</f>
        <v>121</v>
      </c>
      <c r="Z9" s="34">
        <f>COUNTIF(L9:L10,Y9)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COUNTIF(L11:L12,AD9)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COUNTIF(L13:L14,AI9)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COUNTIF(L15:L16,AN9)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COUNTIF(L17:L18,AS9)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7">
        <v>12</v>
      </c>
      <c r="B10" s="57">
        <v>486</v>
      </c>
      <c r="C10" s="60">
        <v>24</v>
      </c>
      <c r="D10" s="57">
        <v>495</v>
      </c>
      <c r="E10" s="60">
        <v>24</v>
      </c>
      <c r="F10" s="57">
        <v>501</v>
      </c>
      <c r="G10" s="63"/>
      <c r="H10" s="63"/>
      <c r="I10" s="39"/>
      <c r="J10" s="39"/>
      <c r="K10" s="49">
        <v>0</v>
      </c>
      <c r="L10">
        <v>122</v>
      </c>
      <c r="N10" s="34">
        <v>122</v>
      </c>
      <c r="O10" s="34">
        <f>COUNTIF($L$7:$L$500,N10)</f>
        <v>7</v>
      </c>
      <c r="P10" s="34">
        <f>O10/$Q$4</f>
        <v>0.63636363636363635</v>
      </c>
      <c r="Q10" s="34">
        <f>IF(P10=0,0,(P10*((LOG(P10))/LOG(2))))</f>
        <v>-0.41495789782344106</v>
      </c>
      <c r="T10" s="34">
        <f>N10</f>
        <v>122</v>
      </c>
      <c r="U10" s="34">
        <f>COUNTIF(L7:L8,T10)</f>
        <v>1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COUNTIF(L9:L10,Y10)</f>
        <v>1</v>
      </c>
      <c r="AA10" s="34">
        <f>Z10/(AB4-Z11)</f>
        <v>0.5</v>
      </c>
      <c r="AB10" s="34">
        <f>IF(AA10=0,0,(AA10*((LOG(AA10))/LOG(2))))</f>
        <v>-0.5</v>
      </c>
      <c r="AD10" s="34">
        <f>N10</f>
        <v>122</v>
      </c>
      <c r="AE10" s="34">
        <f>COUNTIF(L11:L12,AD10)</f>
        <v>1</v>
      </c>
      <c r="AF10" s="34">
        <f>AE10/(AG4-AE11)</f>
        <v>0.5</v>
      </c>
      <c r="AG10" s="34">
        <f>IF(AF10=0,0,(AF10*((LOG(AF10))/LOG(2))))</f>
        <v>-0.5</v>
      </c>
      <c r="AI10" s="34">
        <f>N10</f>
        <v>122</v>
      </c>
      <c r="AJ10" s="34">
        <f>COUNTIF(L13:L14,AI10)</f>
        <v>2</v>
      </c>
      <c r="AK10" s="34">
        <f>AJ10/(AL4-AJ11)</f>
        <v>1</v>
      </c>
      <c r="AL10" s="34">
        <f>IF(AK10=0,0,(AK10*((LOG(AK10))/LOG(2))))</f>
        <v>0</v>
      </c>
      <c r="AN10" s="34">
        <f>N10</f>
        <v>122</v>
      </c>
      <c r="AO10" s="34">
        <f>COUNTIF(L15:L16,AN10)</f>
        <v>1</v>
      </c>
      <c r="AP10" s="34">
        <f>AO10/(AQ4-AO11)</f>
        <v>0.5</v>
      </c>
      <c r="AQ10" s="34">
        <f>IF(AP10=0,0,(AP10*((LOG(AP10))/LOG(2))))</f>
        <v>-0.5</v>
      </c>
      <c r="AS10" s="34">
        <f>N10</f>
        <v>122</v>
      </c>
      <c r="AT10" s="34">
        <f>COUNTIF(L17:L18,AS10)</f>
        <v>1</v>
      </c>
      <c r="AU10" s="34">
        <f>AT10/(AV4-AT11)</f>
        <v>1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602</v>
      </c>
      <c r="C11" s="59">
        <v>24</v>
      </c>
      <c r="D11" s="56">
        <v>613</v>
      </c>
      <c r="E11" s="59">
        <v>24</v>
      </c>
      <c r="F11" s="56">
        <v>619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COUNTIF(L7:L8,T11)</f>
        <v>0</v>
      </c>
      <c r="V11" s="53"/>
      <c r="W11" s="54"/>
      <c r="Y11" s="34">
        <f>N11</f>
        <v>211</v>
      </c>
      <c r="Z11" s="34">
        <f>COUNTIF(L9:L10,Y11)</f>
        <v>0</v>
      </c>
      <c r="AA11" s="53"/>
      <c r="AB11" s="54"/>
      <c r="AD11" s="34">
        <f>N11</f>
        <v>211</v>
      </c>
      <c r="AE11" s="34">
        <f>COUNTIF(L11:L12,AD11)</f>
        <v>0</v>
      </c>
      <c r="AF11" s="53"/>
      <c r="AG11" s="54"/>
      <c r="AI11" s="34">
        <f>N11</f>
        <v>211</v>
      </c>
      <c r="AJ11" s="34">
        <f>COUNTIF(L13:L14,AI11)</f>
        <v>0</v>
      </c>
      <c r="AK11" s="53"/>
      <c r="AL11" s="54"/>
      <c r="AN11" s="34">
        <f>N11</f>
        <v>211</v>
      </c>
      <c r="AO11" s="34">
        <f>COUNTIF(L15:L16,AN11)</f>
        <v>0</v>
      </c>
      <c r="AP11" s="53"/>
      <c r="AQ11" s="54"/>
      <c r="AS11" s="34">
        <f>N11</f>
        <v>211</v>
      </c>
      <c r="AT11" s="34">
        <f>COUNTIF(L17:L18,AS11)</f>
        <v>0</v>
      </c>
      <c r="AU11" s="53"/>
      <c r="AV11" s="54"/>
    </row>
    <row r="12" spans="1:48" x14ac:dyDescent="0.25">
      <c r="A12" s="56">
        <v>12</v>
      </c>
      <c r="B12" s="56">
        <v>734</v>
      </c>
      <c r="C12" s="59">
        <v>13</v>
      </c>
      <c r="D12" s="56">
        <v>870</v>
      </c>
      <c r="E12" s="59">
        <v>24</v>
      </c>
      <c r="F12" s="56">
        <v>880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COUNTIF(L9:L10,Y12)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COUNTIF(L11:L12,AD12)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COUNTIF(L13:L14,AI12)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COUNTIF(L15:L16,AN12)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COUNTIF(L17:L18,AS12)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1751</v>
      </c>
      <c r="C13" s="60">
        <v>24</v>
      </c>
      <c r="D13" s="57">
        <v>1769</v>
      </c>
      <c r="E13" s="60">
        <v>24</v>
      </c>
      <c r="F13" s="57">
        <v>1785</v>
      </c>
      <c r="G13" s="63"/>
      <c r="H13" s="63"/>
      <c r="I13" s="39"/>
      <c r="J13" s="39"/>
      <c r="K13" s="49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COUNTIF(L9:L10,Y13)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COUNTIF(L11:L12,AD13)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COUNTIF(L13:L14,AI13)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COUNTIF(L15:L16,AN13)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COUNTIF(L17:L18,AS13)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1938</v>
      </c>
      <c r="C14" s="60">
        <v>24</v>
      </c>
      <c r="D14" s="57">
        <v>1948</v>
      </c>
      <c r="E14" s="60">
        <v>24</v>
      </c>
      <c r="F14" s="57">
        <v>1970</v>
      </c>
      <c r="G14" s="63"/>
      <c r="H14" s="63"/>
      <c r="I14" s="39"/>
      <c r="J14" s="39"/>
      <c r="K14" s="49">
        <v>0</v>
      </c>
      <c r="L14">
        <v>122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COUNTIF(L9:L10,Y14)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COUNTIF(L11:L12,AD14)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COUNTIF(L13:L14,AI14)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COUNTIF(L15:L16,AN14)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COUNTIF(L17:L18,AS14)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5654</v>
      </c>
      <c r="C15" s="59">
        <v>24</v>
      </c>
      <c r="D15" s="56">
        <v>5673</v>
      </c>
      <c r="E15" s="59">
        <v>24</v>
      </c>
      <c r="F15" s="56">
        <v>5678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1.2406705316766882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25">
      <c r="A16" s="56">
        <v>12</v>
      </c>
      <c r="B16" s="56">
        <v>5888</v>
      </c>
      <c r="C16" s="59">
        <v>13</v>
      </c>
      <c r="D16" s="56">
        <v>5894</v>
      </c>
      <c r="E16" s="59">
        <v>24</v>
      </c>
      <c r="F16" s="56">
        <v>5909</v>
      </c>
      <c r="G16" s="62"/>
      <c r="H16" s="62"/>
      <c r="I16" s="40"/>
      <c r="J16" s="40"/>
      <c r="K16" s="41">
        <v>0</v>
      </c>
      <c r="L16">
        <v>112</v>
      </c>
      <c r="P16" s="27" t="s">
        <v>89</v>
      </c>
      <c r="Q16" s="27">
        <f>Q15/(LOG(Q4)/LOG(2))</f>
        <v>0.3586342117568434</v>
      </c>
      <c r="V16" s="27" t="s">
        <v>116</v>
      </c>
      <c r="W16" s="27">
        <f>W15/(LOG(W4)/LOG(2))</f>
        <v>1</v>
      </c>
      <c r="AA16" s="27" t="s">
        <v>119</v>
      </c>
      <c r="AB16" s="27">
        <f>AB15/(LOG(AB4)/LOG(2))</f>
        <v>1</v>
      </c>
      <c r="AF16" s="27" t="s">
        <v>120</v>
      </c>
      <c r="AG16" s="27">
        <f>AG15/(LOG(AG4)/LOG(2))</f>
        <v>1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1</v>
      </c>
      <c r="AU16" s="27" t="s">
        <v>123</v>
      </c>
      <c r="AV16" s="27" t="e">
        <f>AV15/(LOG(AV4)/LOG(2))</f>
        <v>#DIV/0!</v>
      </c>
    </row>
    <row r="17" spans="1:22" x14ac:dyDescent="0.25">
      <c r="A17" s="57">
        <v>12</v>
      </c>
      <c r="B17" s="57">
        <v>6997</v>
      </c>
      <c r="C17" s="60">
        <v>24</v>
      </c>
      <c r="D17" s="57">
        <v>10883</v>
      </c>
      <c r="E17" s="60">
        <v>24</v>
      </c>
      <c r="F17" s="57">
        <v>10892</v>
      </c>
      <c r="G17" s="63"/>
      <c r="H17" s="63"/>
      <c r="I17" s="39"/>
      <c r="J17" s="39"/>
      <c r="K17" s="49">
        <v>0</v>
      </c>
      <c r="L17">
        <v>122</v>
      </c>
    </row>
    <row r="18" spans="1:22" x14ac:dyDescent="0.25">
      <c r="A18" s="57">
        <v>21</v>
      </c>
      <c r="B18" s="57">
        <v>22065</v>
      </c>
      <c r="C18" s="60"/>
      <c r="D18" s="57"/>
      <c r="E18" s="60"/>
      <c r="F18" s="57"/>
      <c r="G18" s="63"/>
      <c r="H18" s="63"/>
      <c r="I18" s="39"/>
      <c r="J18" s="39"/>
      <c r="K18" s="49"/>
      <c r="L18">
        <v>2</v>
      </c>
    </row>
    <row r="19" spans="1:22" x14ac:dyDescent="0.25">
      <c r="A19" s="17"/>
      <c r="B19" s="17"/>
      <c r="C19" s="17"/>
      <c r="D19" s="17"/>
      <c r="E19" s="17"/>
      <c r="F19" s="17"/>
      <c r="G19" s="17"/>
      <c r="H19" s="17"/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N20" s="38">
        <f>COUNTIF(L7:L18,G3)</f>
        <v>0</v>
      </c>
      <c r="O20" s="38"/>
      <c r="P20" s="45">
        <v>2</v>
      </c>
      <c r="Q20" s="45">
        <v>2</v>
      </c>
      <c r="R20" s="45">
        <v>2</v>
      </c>
      <c r="S20" s="45">
        <v>2</v>
      </c>
      <c r="T20" s="45">
        <v>2</v>
      </c>
      <c r="U20" s="45">
        <v>2</v>
      </c>
      <c r="V20" s="44"/>
    </row>
    <row r="21" spans="1:22" x14ac:dyDescent="0.25"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N28" s="39"/>
      <c r="O28" s="48" t="s">
        <v>109</v>
      </c>
      <c r="P28">
        <f>F8/P20</f>
        <v>124</v>
      </c>
      <c r="Q28">
        <f>(F10-F8)/Q20</f>
        <v>126.5</v>
      </c>
      <c r="R28">
        <f>(F12-F10)/R20</f>
        <v>189.5</v>
      </c>
      <c r="S28">
        <f>(F14-F12)/S20</f>
        <v>545</v>
      </c>
      <c r="T28">
        <f>(F16-F14)/T20</f>
        <v>1969.5</v>
      </c>
      <c r="U28">
        <f>(F18-F16)/U20</f>
        <v>-2954.5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131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4</v>
      </c>
      <c r="V3" s="25" t="s">
        <v>117</v>
      </c>
      <c r="W3">
        <f>COUNTA(L7:L7)</f>
        <v>1</v>
      </c>
      <c r="AA3" s="25" t="s">
        <v>117</v>
      </c>
      <c r="AB3">
        <f>COUNTA(L7:L8)</f>
        <v>2</v>
      </c>
      <c r="AF3" s="25" t="s">
        <v>117</v>
      </c>
      <c r="AG3">
        <f>COUNTA(L8:L8)</f>
        <v>1</v>
      </c>
      <c r="AK3" s="25" t="s">
        <v>117</v>
      </c>
      <c r="AL3">
        <f>COUNTA(L9:L9)</f>
        <v>1</v>
      </c>
      <c r="AP3" s="25" t="s">
        <v>117</v>
      </c>
      <c r="AQ3">
        <f>COUNTA(L9:L10)</f>
        <v>2</v>
      </c>
      <c r="AU3" s="25" t="s">
        <v>117</v>
      </c>
      <c r="AV3">
        <f>COUNTA(L10:L10)</f>
        <v>1</v>
      </c>
    </row>
    <row r="4" spans="1:48" x14ac:dyDescent="0.25">
      <c r="P4" s="25" t="s">
        <v>85</v>
      </c>
      <c r="Q4" s="26">
        <f>SUM(O7:O14)</f>
        <v>4</v>
      </c>
      <c r="V4" s="25" t="s">
        <v>118</v>
      </c>
      <c r="W4">
        <f>SUM(U7:U14)</f>
        <v>1</v>
      </c>
      <c r="AA4" s="25" t="s">
        <v>118</v>
      </c>
      <c r="AB4">
        <f>SUM(Z7:Z14)</f>
        <v>2</v>
      </c>
      <c r="AF4" s="25" t="s">
        <v>118</v>
      </c>
      <c r="AG4">
        <f>SUM(AE7:AE14)</f>
        <v>1</v>
      </c>
      <c r="AK4" s="25" t="s">
        <v>118</v>
      </c>
      <c r="AL4">
        <f>SUM(AJ7:AJ14)</f>
        <v>1</v>
      </c>
      <c r="AP4" s="25" t="s">
        <v>118</v>
      </c>
      <c r="AQ4">
        <f>SUM(AO7:AO14)</f>
        <v>2</v>
      </c>
      <c r="AU4" s="25" t="s">
        <v>118</v>
      </c>
      <c r="AV4">
        <f>SUM(AT7:AT14)</f>
        <v>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16</v>
      </c>
      <c r="C7" s="58">
        <v>24</v>
      </c>
      <c r="D7" s="55">
        <v>28</v>
      </c>
      <c r="E7" s="58">
        <v>24</v>
      </c>
      <c r="F7" s="55">
        <v>37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COUNTIF(L7:L7,T7)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COUNTIF(L7:L8,Y7)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COUNTIF(L8:L8,AD7)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COUNTIF(L9:L9,AI7)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COUNTIF(L9:L10,AN7)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COUNTIF(L10:L10,AS7)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7">
        <v>12</v>
      </c>
      <c r="B8" s="57">
        <v>177</v>
      </c>
      <c r="C8" s="60">
        <v>24</v>
      </c>
      <c r="D8" s="57">
        <v>194</v>
      </c>
      <c r="E8" s="60">
        <v>24</v>
      </c>
      <c r="F8" s="57">
        <v>203</v>
      </c>
      <c r="G8" s="63"/>
      <c r="H8" s="63"/>
      <c r="I8" s="39"/>
      <c r="J8" s="39"/>
      <c r="K8" s="49">
        <v>0</v>
      </c>
      <c r="L8">
        <v>122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COUNTIF(L7:L8,Y8)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COUNTIF(L8:L8,AD8)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COUNTIF(L9:L9,AI8)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COUNTIF(L9:L10,AN8)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COUNTIF(L10:L10,AS8)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417</v>
      </c>
      <c r="C9" s="59">
        <v>11</v>
      </c>
      <c r="D9" s="56">
        <v>4353</v>
      </c>
      <c r="E9" s="59">
        <v>22</v>
      </c>
      <c r="F9" s="56">
        <v>13552</v>
      </c>
      <c r="G9" s="62"/>
      <c r="H9" s="62"/>
      <c r="I9" s="40"/>
      <c r="J9" s="40"/>
      <c r="K9" s="41">
        <v>0</v>
      </c>
      <c r="L9">
        <v>212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COUNTIF(L7:L8,Y9)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COUNTIF(L8:L8,AD9)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COUNTIF(L9:L9,AI9)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COUNTIF(L9:L10,AN9)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COUNTIF(L10:L10,AS9)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7">
        <v>21</v>
      </c>
      <c r="B10" s="57">
        <v>13675</v>
      </c>
      <c r="C10" s="60">
        <v>22</v>
      </c>
      <c r="D10" s="57">
        <v>13684</v>
      </c>
      <c r="E10" s="60">
        <v>24</v>
      </c>
      <c r="F10" s="57">
        <v>13697</v>
      </c>
      <c r="G10" s="63"/>
      <c r="H10" s="63"/>
      <c r="I10" s="39"/>
      <c r="J10" s="39"/>
      <c r="K10" s="49">
        <v>0</v>
      </c>
      <c r="L10">
        <v>222</v>
      </c>
      <c r="N10" s="34">
        <v>122</v>
      </c>
      <c r="O10" s="34">
        <f>COUNTIF($L$7:$L$500,N10)</f>
        <v>2</v>
      </c>
      <c r="P10" s="34">
        <f>O10/$Q$4</f>
        <v>0.5</v>
      </c>
      <c r="Q10" s="34">
        <f>IF(P10=0,0,(P10*((LOG(P10))/LOG(2))))</f>
        <v>-0.5</v>
      </c>
      <c r="T10" s="34">
        <f>N10</f>
        <v>122</v>
      </c>
      <c r="U10" s="34">
        <f>COUNTIF(L7:L7,T10)</f>
        <v>1</v>
      </c>
      <c r="V10" s="34">
        <f>U10/(W4-U11)</f>
        <v>1</v>
      </c>
      <c r="W10" s="34">
        <f>IF(V10=0,0,(V10*((LOG(V10))/LOG(2))))</f>
        <v>0</v>
      </c>
      <c r="Y10" s="34">
        <f>N10</f>
        <v>122</v>
      </c>
      <c r="Z10" s="34">
        <f>COUNTIF(L7:L8,Y10)</f>
        <v>2</v>
      </c>
      <c r="AA10" s="34">
        <f>Z10/(AB4-Z11)</f>
        <v>1</v>
      </c>
      <c r="AB10" s="34">
        <f>IF(AA10=0,0,(AA10*((LOG(AA10))/LOG(2))))</f>
        <v>0</v>
      </c>
      <c r="AD10" s="34">
        <f>N10</f>
        <v>122</v>
      </c>
      <c r="AE10" s="34">
        <f>COUNTIF(L8:L8,AD10)</f>
        <v>1</v>
      </c>
      <c r="AF10" s="34">
        <f>AE10/(AG4-AE11)</f>
        <v>1</v>
      </c>
      <c r="AG10" s="34">
        <f>IF(AF10=0,0,(AF10*((LOG(AF10))/LOG(2))))</f>
        <v>0</v>
      </c>
      <c r="AI10" s="34">
        <f>N10</f>
        <v>122</v>
      </c>
      <c r="AJ10" s="34">
        <f>COUNTIF(L9:L9,AI10)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COUNTIF(L9:L10,AN10)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COUNTIF(L10:L10,AS10)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17"/>
      <c r="B11" s="17"/>
      <c r="C11" s="17"/>
      <c r="D11" s="17"/>
      <c r="E11" s="17"/>
      <c r="F11" s="17"/>
      <c r="G11" s="17"/>
      <c r="H11" s="17"/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COUNTIF(L7:L7,T11)</f>
        <v>0</v>
      </c>
      <c r="V11" s="53"/>
      <c r="W11" s="54"/>
      <c r="Y11" s="34">
        <f>N11</f>
        <v>211</v>
      </c>
      <c r="Z11" s="34">
        <f>COUNTIF(L7:L8,Y11)</f>
        <v>0</v>
      </c>
      <c r="AA11" s="53"/>
      <c r="AB11" s="54"/>
      <c r="AD11" s="34">
        <f>N11</f>
        <v>211</v>
      </c>
      <c r="AE11" s="34">
        <f>COUNTIF(L8:L8,AD11)</f>
        <v>0</v>
      </c>
      <c r="AF11" s="53"/>
      <c r="AG11" s="54"/>
      <c r="AI11" s="34">
        <f>N11</f>
        <v>211</v>
      </c>
      <c r="AJ11" s="34">
        <f>COUNTIF(L9:L9,AI11)</f>
        <v>0</v>
      </c>
      <c r="AK11" s="53"/>
      <c r="AL11" s="54"/>
      <c r="AN11" s="34">
        <f>N11</f>
        <v>211</v>
      </c>
      <c r="AO11" s="34">
        <f>COUNTIF(L9:L10,AN11)</f>
        <v>0</v>
      </c>
      <c r="AP11" s="53"/>
      <c r="AQ11" s="54"/>
      <c r="AS11" s="34">
        <f>N11</f>
        <v>211</v>
      </c>
      <c r="AT11" s="34">
        <f>COUNTIF(L10:L10,AS11)</f>
        <v>0</v>
      </c>
      <c r="AU11" s="53"/>
      <c r="AV11" s="54"/>
    </row>
    <row r="12" spans="1:48" x14ac:dyDescent="0.25">
      <c r="N12" s="34">
        <v>212</v>
      </c>
      <c r="O12" s="34">
        <f>COUNTIF($L$7:$L$500,N12)</f>
        <v>1</v>
      </c>
      <c r="P12" s="34">
        <f>O12/$Q$4</f>
        <v>0.25</v>
      </c>
      <c r="Q12" s="34">
        <f>IF(P12=0,0,(P12*((LOG(P12))/LOG(2))))</f>
        <v>-0.5</v>
      </c>
      <c r="T12" s="34">
        <f>N12</f>
        <v>212</v>
      </c>
      <c r="U12" s="34">
        <f>COUNTIF(L7:L7,T12)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COUNTIF(L7:L8,Y12)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COUNTIF(L8:L8,AD12)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COUNTIF(L9:L9,AI12)</f>
        <v>1</v>
      </c>
      <c r="AK12" s="34">
        <f>AJ12/(AL4-AJ11)</f>
        <v>1</v>
      </c>
      <c r="AL12" s="34">
        <f>IF(AK12=0,0,(AK12*((LOG(AK12))/LOG(2))))</f>
        <v>0</v>
      </c>
      <c r="AN12" s="34">
        <f>N12</f>
        <v>212</v>
      </c>
      <c r="AO12" s="34">
        <f>COUNTIF(L9:L10,AN12)</f>
        <v>1</v>
      </c>
      <c r="AP12" s="34">
        <f>AO12/(AQ4-AO11)</f>
        <v>0.5</v>
      </c>
      <c r="AQ12" s="34">
        <f>IF(AP12=0,0,(AP12*((LOG(AP12))/LOG(2))))</f>
        <v>-0.5</v>
      </c>
      <c r="AS12" s="34">
        <f>N12</f>
        <v>212</v>
      </c>
      <c r="AT12" s="34">
        <f>COUNTIF(L10:L10,AS12)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COUNTIF(L7:L8,Y13)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COUNTIF(L8:L8,AD13)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COUNTIF(L9:L9,AI13)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COUNTIF(L9:L10,AN13)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COUNTIF(L10:L10,AS13)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N14" s="34">
        <v>222</v>
      </c>
      <c r="O14" s="34">
        <f>COUNTIF($L$7:$L$500,N14)</f>
        <v>1</v>
      </c>
      <c r="P14" s="34">
        <f>O14/$Q$4</f>
        <v>0.25</v>
      </c>
      <c r="Q14" s="34">
        <f>IF(P14=0,0,(P14*((LOG(P14))/LOG(2))))</f>
        <v>-0.5</v>
      </c>
      <c r="T14" s="34">
        <f>N14</f>
        <v>222</v>
      </c>
      <c r="U14" s="34">
        <f>COUNTIF(L7:L7,T14)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COUNTIF(L7:L8,Y14)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COUNTIF(L8:L8,AD14)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COUNTIF(L9:L9,AI14)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COUNTIF(L9:L10,AN14)</f>
        <v>1</v>
      </c>
      <c r="AP14" s="34">
        <f>AO14/(AQ4-AO11)</f>
        <v>0.5</v>
      </c>
      <c r="AQ14" s="34">
        <f>IF(AP14=0,0,(AP14*((LOG(AP14))/LOG(2))))</f>
        <v>-0.5</v>
      </c>
      <c r="AS14" s="34">
        <f>N14</f>
        <v>222</v>
      </c>
      <c r="AT14" s="34">
        <f>COUNTIF(L10:L10,AS14)</f>
        <v>1</v>
      </c>
      <c r="AU14" s="34">
        <f>AT14/(AV4-AT11)</f>
        <v>1</v>
      </c>
      <c r="AV14" s="34">
        <f>IF(AU14=0,0,(AU14*((LOG(AU14))/LOG(2))))</f>
        <v>0</v>
      </c>
    </row>
    <row r="15" spans="1:48" x14ac:dyDescent="0.25">
      <c r="P15">
        <f>SUM(P7:P14)</f>
        <v>1</v>
      </c>
      <c r="Q15">
        <f>-SUM(Q7:Q14)</f>
        <v>1.5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25">
      <c r="P16" s="27" t="s">
        <v>89</v>
      </c>
      <c r="Q16" s="27">
        <f>Q15/(LOG(Q4)/LOG(2))</f>
        <v>0.75</v>
      </c>
      <c r="V16" s="27" t="s">
        <v>116</v>
      </c>
      <c r="W16" s="27" t="e">
        <f>W15/(LOG(W4)/LOG(2))</f>
        <v>#DIV/0!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1</v>
      </c>
      <c r="AU16" s="27" t="s">
        <v>123</v>
      </c>
      <c r="AV16" s="27" t="e">
        <f>AV15/(LOG(AV4)/LOG(2))</f>
        <v>#DIV/0!</v>
      </c>
    </row>
    <row r="19" spans="14:22" x14ac:dyDescent="0.25"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4:22" x14ac:dyDescent="0.25">
      <c r="N20" s="38">
        <f>COUNTIF(L7:L10,G3)</f>
        <v>0</v>
      </c>
      <c r="O20" s="38"/>
      <c r="P20" s="45">
        <v>1</v>
      </c>
      <c r="Q20" s="45">
        <v>0</v>
      </c>
      <c r="R20" s="45">
        <v>1</v>
      </c>
      <c r="S20" s="45">
        <v>1</v>
      </c>
      <c r="T20" s="45">
        <v>0</v>
      </c>
      <c r="U20" s="45">
        <v>1</v>
      </c>
      <c r="V20" s="44"/>
    </row>
    <row r="21" spans="14:22" x14ac:dyDescent="0.25"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4:22" x14ac:dyDescent="0.25"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4:22" x14ac:dyDescent="0.25"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4:22" x14ac:dyDescent="0.25"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4:22" x14ac:dyDescent="0.25"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4:22" x14ac:dyDescent="0.25"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4:22" x14ac:dyDescent="0.25"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4:22" x14ac:dyDescent="0.25">
      <c r="N28" s="39"/>
      <c r="O28" s="48" t="s">
        <v>109</v>
      </c>
      <c r="P28">
        <f>F7/P20</f>
        <v>37</v>
      </c>
      <c r="Q28" t="e">
        <f>(F7-F7)/Q20</f>
        <v>#DIV/0!</v>
      </c>
      <c r="R28">
        <f>(F8-F7)/R20</f>
        <v>166</v>
      </c>
      <c r="S28">
        <f>(F9-F8)/S20</f>
        <v>13349</v>
      </c>
      <c r="T28" t="e">
        <f>(F9-F9)/T20</f>
        <v>#DIV/0!</v>
      </c>
      <c r="U28">
        <f>(F10-F9)/U20</f>
        <v>145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132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21</v>
      </c>
      <c r="V3" s="25" t="s">
        <v>117</v>
      </c>
      <c r="W3">
        <f>COUNTA(L7:L10)</f>
        <v>4</v>
      </c>
      <c r="AA3" s="25" t="s">
        <v>117</v>
      </c>
      <c r="AB3">
        <f>COUNTA(L11:L13)</f>
        <v>3</v>
      </c>
      <c r="AF3" s="25" t="s">
        <v>117</v>
      </c>
      <c r="AG3">
        <f>COUNTA(L14:L17)</f>
        <v>4</v>
      </c>
      <c r="AK3" s="25" t="s">
        <v>117</v>
      </c>
      <c r="AL3">
        <f>COUNTA(L18:L20)</f>
        <v>3</v>
      </c>
      <c r="AP3" s="25" t="s">
        <v>117</v>
      </c>
      <c r="AQ3">
        <f>COUNTA(L21:L24)</f>
        <v>4</v>
      </c>
      <c r="AU3" s="25" t="s">
        <v>117</v>
      </c>
      <c r="AV3">
        <f>COUNTA(L25:L27)</f>
        <v>3</v>
      </c>
    </row>
    <row r="4" spans="1:48" x14ac:dyDescent="0.25">
      <c r="P4" s="25" t="s">
        <v>85</v>
      </c>
      <c r="Q4" s="26">
        <f>SUM(O7:O14)</f>
        <v>20</v>
      </c>
      <c r="V4" s="25" t="s">
        <v>118</v>
      </c>
      <c r="W4">
        <f>SUM(U7:U14)</f>
        <v>4</v>
      </c>
      <c r="AA4" s="25" t="s">
        <v>118</v>
      </c>
      <c r="AB4">
        <f>SUM(Z7:Z14)</f>
        <v>3</v>
      </c>
      <c r="AF4" s="25" t="s">
        <v>118</v>
      </c>
      <c r="AG4">
        <f>SUM(AE7:AE14)</f>
        <v>4</v>
      </c>
      <c r="AK4" s="25" t="s">
        <v>118</v>
      </c>
      <c r="AL4">
        <f>SUM(AJ7:AJ14)</f>
        <v>3</v>
      </c>
      <c r="AP4" s="25" t="s">
        <v>118</v>
      </c>
      <c r="AQ4">
        <f>SUM(AO7:AO14)</f>
        <v>4</v>
      </c>
      <c r="AU4" s="25" t="s">
        <v>118</v>
      </c>
      <c r="AV4">
        <f>SUM(AT7:AT14)</f>
        <v>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</v>
      </c>
      <c r="C7" s="58">
        <v>24</v>
      </c>
      <c r="D7" s="55">
        <v>26</v>
      </c>
      <c r="E7" s="58">
        <v>13</v>
      </c>
      <c r="F7" s="55">
        <v>78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1</v>
      </c>
      <c r="P7" s="34">
        <f>O7/$Q$4</f>
        <v>0.05</v>
      </c>
      <c r="Q7" s="34">
        <f>IF(P7=0,0,(P7*((LOG(P7))/LOG(2))))</f>
        <v>-0.21609640474436814</v>
      </c>
      <c r="T7" s="34">
        <f>N7</f>
        <v>111</v>
      </c>
      <c r="U7" s="34">
        <f>COUNTIF(L7:L10,T7)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COUNTIF(L11:L13,Y7)</f>
        <v>1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COUNTIF(L14:L17,AD7)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COUNTIF(L18:L20,AI7)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COUNTIF(L21:L24,AN7)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COUNTIF(L25:L27,AS7)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192</v>
      </c>
      <c r="C8" s="59">
        <v>22</v>
      </c>
      <c r="D8" s="56">
        <v>197</v>
      </c>
      <c r="E8" s="59">
        <v>24</v>
      </c>
      <c r="F8" s="56">
        <v>215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COUNTIF(L11:L13,Y8)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COUNTIF(L14:L17,AD8)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COUNTIF(L18:L20,AI8)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COUNTIF(L21:L24,AN8)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COUNTIF(L25:L27,AS8)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331</v>
      </c>
      <c r="C9" s="59">
        <v>24</v>
      </c>
      <c r="D9" s="56">
        <v>343</v>
      </c>
      <c r="E9" s="59">
        <v>24</v>
      </c>
      <c r="F9" s="56">
        <v>351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0.05</v>
      </c>
      <c r="Q9" s="34">
        <f>IF(P9=0,0,(P9*((LOG(P9))/LOG(2))))</f>
        <v>-0.21609640474436814</v>
      </c>
      <c r="T9" s="34">
        <f>N9</f>
        <v>121</v>
      </c>
      <c r="U9" s="34">
        <f>COUNTIF(L7:L10,T9)</f>
        <v>1</v>
      </c>
      <c r="V9" s="34">
        <f>U9/(W4-U11)</f>
        <v>0.25</v>
      </c>
      <c r="W9" s="34">
        <f>IF(V9=0,0,(V9*((LOG(V9))/LOG(2))))</f>
        <v>-0.5</v>
      </c>
      <c r="Y9" s="34">
        <f>N9</f>
        <v>121</v>
      </c>
      <c r="Z9" s="34">
        <f>COUNTIF(L11:L13,Y9)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COUNTIF(L14:L17,AD9)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COUNTIF(L18:L20,AI9)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COUNTIF(L21:L24,AN9)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COUNTIF(L25:L27,AS9)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465</v>
      </c>
      <c r="C10" s="59">
        <v>22</v>
      </c>
      <c r="D10" s="56">
        <v>475</v>
      </c>
      <c r="E10" s="59">
        <v>24</v>
      </c>
      <c r="F10" s="56">
        <v>484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7</v>
      </c>
      <c r="P10" s="34">
        <f>O10/$Q$4</f>
        <v>0.35</v>
      </c>
      <c r="Q10" s="34">
        <f>IF(P10=0,0,(P10*((LOG(P10))/LOG(2))))</f>
        <v>-0.53010061049041535</v>
      </c>
      <c r="T10" s="34">
        <f>N10</f>
        <v>122</v>
      </c>
      <c r="U10" s="34">
        <f>COUNTIF(L7:L10,T10)</f>
        <v>1</v>
      </c>
      <c r="V10" s="34">
        <f>U10/(W4-U11)</f>
        <v>0.25</v>
      </c>
      <c r="W10" s="34">
        <f>IF(V10=0,0,(V10*((LOG(V10))/LOG(2))))</f>
        <v>-0.5</v>
      </c>
      <c r="Y10" s="34">
        <f>N10</f>
        <v>122</v>
      </c>
      <c r="Z10" s="34">
        <f>COUNTIF(L11:L13,Y10)</f>
        <v>1</v>
      </c>
      <c r="AA10" s="34">
        <f>Z10/(AB4-Z11)</f>
        <v>0.33333333333333331</v>
      </c>
      <c r="AB10" s="34">
        <f>IF(AA10=0,0,(AA10*((LOG(AA10))/LOG(2))))</f>
        <v>-0.52832083357371862</v>
      </c>
      <c r="AD10" s="34">
        <f>N10</f>
        <v>122</v>
      </c>
      <c r="AE10" s="34">
        <f>COUNTIF(L14:L17,AD10)</f>
        <v>3</v>
      </c>
      <c r="AF10" s="34">
        <f>AE10/(AG4-AE11)</f>
        <v>0.75</v>
      </c>
      <c r="AG10" s="34">
        <f>IF(AF10=0,0,(AF10*((LOG(AF10))/LOG(2))))</f>
        <v>-0.31127812445913283</v>
      </c>
      <c r="AI10" s="34">
        <f>N10</f>
        <v>122</v>
      </c>
      <c r="AJ10" s="34">
        <f>COUNTIF(L18:L20,AI10)</f>
        <v>1</v>
      </c>
      <c r="AK10" s="34">
        <f>AJ10/(AL4-AJ11)</f>
        <v>0.33333333333333331</v>
      </c>
      <c r="AL10" s="34">
        <f>IF(AK10=0,0,(AK10*((LOG(AK10))/LOG(2))))</f>
        <v>-0.52832083357371862</v>
      </c>
      <c r="AN10" s="34">
        <f>N10</f>
        <v>122</v>
      </c>
      <c r="AO10" s="34">
        <f>COUNTIF(L21:L24,AN10)</f>
        <v>1</v>
      </c>
      <c r="AP10" s="34">
        <f>AO10/(AQ4-AO11)</f>
        <v>0.25</v>
      </c>
      <c r="AQ10" s="34">
        <f>IF(AP10=0,0,(AP10*((LOG(AP10))/LOG(2))))</f>
        <v>-0.5</v>
      </c>
      <c r="AS10" s="34">
        <f>N10</f>
        <v>122</v>
      </c>
      <c r="AT10" s="34">
        <f>COUNTIF(L25:L27,AS10)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7">
        <v>12</v>
      </c>
      <c r="B11" s="57">
        <v>586</v>
      </c>
      <c r="C11" s="60">
        <v>24</v>
      </c>
      <c r="D11" s="57">
        <v>598</v>
      </c>
      <c r="E11" s="60">
        <v>24</v>
      </c>
      <c r="F11" s="57">
        <v>695</v>
      </c>
      <c r="G11" s="63"/>
      <c r="H11" s="63"/>
      <c r="I11" s="39"/>
      <c r="J11" s="39"/>
      <c r="K11" s="49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COUNTIF(L7:L10,T11)</f>
        <v>0</v>
      </c>
      <c r="V11" s="53"/>
      <c r="W11" s="54"/>
      <c r="Y11" s="34">
        <f>N11</f>
        <v>211</v>
      </c>
      <c r="Z11" s="34">
        <f>COUNTIF(L11:L13,Y11)</f>
        <v>0</v>
      </c>
      <c r="AA11" s="53"/>
      <c r="AB11" s="54"/>
      <c r="AD11" s="34">
        <f>N11</f>
        <v>211</v>
      </c>
      <c r="AE11" s="34">
        <f>COUNTIF(L14:L17,AD11)</f>
        <v>0</v>
      </c>
      <c r="AF11" s="53"/>
      <c r="AG11" s="54"/>
      <c r="AI11" s="34">
        <f>N11</f>
        <v>211</v>
      </c>
      <c r="AJ11" s="34">
        <f>COUNTIF(L18:L20,AI11)</f>
        <v>0</v>
      </c>
      <c r="AK11" s="53"/>
      <c r="AL11" s="54"/>
      <c r="AN11" s="34">
        <f>N11</f>
        <v>211</v>
      </c>
      <c r="AO11" s="34">
        <f>COUNTIF(L21:L24,AN11)</f>
        <v>0</v>
      </c>
      <c r="AP11" s="53"/>
      <c r="AQ11" s="54"/>
      <c r="AS11" s="34">
        <f>N11</f>
        <v>211</v>
      </c>
      <c r="AT11" s="34">
        <f>COUNTIF(L25:L27,AS11)</f>
        <v>0</v>
      </c>
      <c r="AU11" s="53"/>
      <c r="AV11" s="54"/>
    </row>
    <row r="12" spans="1:48" x14ac:dyDescent="0.25">
      <c r="A12" s="57">
        <v>21</v>
      </c>
      <c r="B12" s="57">
        <v>815</v>
      </c>
      <c r="C12" s="60">
        <v>11</v>
      </c>
      <c r="D12" s="57">
        <v>868</v>
      </c>
      <c r="E12" s="60">
        <v>22</v>
      </c>
      <c r="F12" s="57">
        <v>881</v>
      </c>
      <c r="G12" s="63"/>
      <c r="H12" s="63"/>
      <c r="I12" s="39"/>
      <c r="J12" s="39"/>
      <c r="K12" s="49">
        <v>0</v>
      </c>
      <c r="L12">
        <v>212</v>
      </c>
      <c r="N12" s="34">
        <v>212</v>
      </c>
      <c r="O12" s="34">
        <f>COUNTIF($L$7:$L$500,N12)</f>
        <v>1</v>
      </c>
      <c r="P12" s="34">
        <f>O12/$Q$4</f>
        <v>0.05</v>
      </c>
      <c r="Q12" s="34">
        <f>IF(P12=0,0,(P12*((LOG(P12))/LOG(2))))</f>
        <v>-0.21609640474436814</v>
      </c>
      <c r="T12" s="34">
        <f>N12</f>
        <v>212</v>
      </c>
      <c r="U12" s="34">
        <f>COUNTIF(L7:L10,T12)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COUNTIF(L11:L13,Y12)</f>
        <v>1</v>
      </c>
      <c r="AA12" s="34">
        <f>Z12/(AB4-Z11)</f>
        <v>0.33333333333333331</v>
      </c>
      <c r="AB12" s="34">
        <f>IF(AA12=0,0,(AA12*((LOG(AA12))/LOG(2))))</f>
        <v>-0.52832083357371862</v>
      </c>
      <c r="AD12" s="34">
        <f>N12</f>
        <v>212</v>
      </c>
      <c r="AE12" s="34">
        <f>COUNTIF(L14:L17,AD12)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COUNTIF(L18:L20,AI12)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COUNTIF(L21:L24,AN12)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COUNTIF(L25:L27,AS12)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982</v>
      </c>
      <c r="C13" s="60">
        <v>13</v>
      </c>
      <c r="D13" s="57">
        <v>1120</v>
      </c>
      <c r="E13" s="60">
        <v>13</v>
      </c>
      <c r="F13" s="57">
        <v>1136</v>
      </c>
      <c r="G13" s="63"/>
      <c r="H13" s="63"/>
      <c r="I13" s="39"/>
      <c r="J13" s="39"/>
      <c r="K13" s="49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0.05</v>
      </c>
      <c r="Q13" s="34">
        <f>IF(P13=0,0,(P13*((LOG(P13))/LOG(2))))</f>
        <v>-0.21609640474436814</v>
      </c>
      <c r="T13" s="34">
        <f>N13</f>
        <v>221</v>
      </c>
      <c r="U13" s="34">
        <f>COUNTIF(L7:L10,T13)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COUNTIF(L11:L13,Y13)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COUNTIF(L14:L17,AD13)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COUNTIF(L18:L20,AI13)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COUNTIF(L21:L24,AN13)</f>
        <v>1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COUNTIF(L25:L27,AS13)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1237</v>
      </c>
      <c r="C14" s="59">
        <v>24</v>
      </c>
      <c r="D14" s="56">
        <v>1247</v>
      </c>
      <c r="E14" s="59">
        <v>24</v>
      </c>
      <c r="F14" s="56">
        <v>1283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9</v>
      </c>
      <c r="P14" s="34">
        <f>O14/$Q$4</f>
        <v>0.45</v>
      </c>
      <c r="Q14" s="34">
        <f>IF(P14=0,0,(P14*((LOG(P14))/LOG(2))))</f>
        <v>-0.51840139205027258</v>
      </c>
      <c r="T14" s="34">
        <f>N14</f>
        <v>222</v>
      </c>
      <c r="U14" s="34">
        <f>COUNTIF(L7:L10,T14)</f>
        <v>2</v>
      </c>
      <c r="V14" s="34">
        <f>U14/(W4-U11)</f>
        <v>0.5</v>
      </c>
      <c r="W14" s="34">
        <f>IF(V14=0,0,(V14*((LOG(V14))/LOG(2))))</f>
        <v>-0.5</v>
      </c>
      <c r="Y14" s="34">
        <f>N14</f>
        <v>222</v>
      </c>
      <c r="Z14" s="34">
        <f>COUNTIF(L11:L13,Y14)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COUNTIF(L14:L17,AD14)</f>
        <v>1</v>
      </c>
      <c r="AF14" s="34">
        <f>AE14/(AG4-AE11)</f>
        <v>0.25</v>
      </c>
      <c r="AG14" s="34">
        <f>IF(AF14=0,0,(AF14*((LOG(AF14))/LOG(2))))</f>
        <v>-0.5</v>
      </c>
      <c r="AI14" s="34">
        <f>N14</f>
        <v>222</v>
      </c>
      <c r="AJ14" s="34">
        <f>COUNTIF(L18:L20,AI14)</f>
        <v>2</v>
      </c>
      <c r="AK14" s="34">
        <f>AJ14/(AL4-AJ11)</f>
        <v>0.66666666666666663</v>
      </c>
      <c r="AL14" s="34">
        <f>IF(AK14=0,0,(AK14*((LOG(AK14))/LOG(2))))</f>
        <v>-0.38997500048077083</v>
      </c>
      <c r="AN14" s="34">
        <f>N14</f>
        <v>222</v>
      </c>
      <c r="AO14" s="34">
        <f>COUNTIF(L21:L24,AN14)</f>
        <v>2</v>
      </c>
      <c r="AP14" s="34">
        <f>AO14/(AQ4-AO11)</f>
        <v>0.5</v>
      </c>
      <c r="AQ14" s="34">
        <f>IF(AP14=0,0,(AP14*((LOG(AP14))/LOG(2))))</f>
        <v>-0.5</v>
      </c>
      <c r="AS14" s="34">
        <f>N14</f>
        <v>222</v>
      </c>
      <c r="AT14" s="34">
        <f>COUNTIF(L25:L27,AS14)</f>
        <v>2</v>
      </c>
      <c r="AU14" s="34">
        <f>AT14/(AV4-AT11)</f>
        <v>1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1382</v>
      </c>
      <c r="C15" s="59">
        <v>24</v>
      </c>
      <c r="D15" s="56">
        <v>1399</v>
      </c>
      <c r="E15" s="59">
        <v>24</v>
      </c>
      <c r="F15" s="56">
        <v>1415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1.9128876215181605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1.5849625007211559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0</v>
      </c>
    </row>
    <row r="16" spans="1:48" x14ac:dyDescent="0.25">
      <c r="A16" s="56">
        <v>12</v>
      </c>
      <c r="B16" s="56">
        <v>1555</v>
      </c>
      <c r="C16" s="59">
        <v>24</v>
      </c>
      <c r="D16" s="56">
        <v>1568</v>
      </c>
      <c r="E16" s="59">
        <v>24</v>
      </c>
      <c r="F16" s="56">
        <v>1574</v>
      </c>
      <c r="G16" s="62"/>
      <c r="H16" s="62"/>
      <c r="I16" s="40"/>
      <c r="J16" s="40"/>
      <c r="K16" s="41">
        <v>0</v>
      </c>
      <c r="L16">
        <v>122</v>
      </c>
      <c r="P16" s="27" t="s">
        <v>89</v>
      </c>
      <c r="Q16" s="27">
        <f>Q15/(LOG(Q4)/LOG(2))</f>
        <v>0.44260051984229365</v>
      </c>
      <c r="V16" s="27" t="s">
        <v>116</v>
      </c>
      <c r="W16" s="27">
        <f>W15/(LOG(W4)/LOG(2))</f>
        <v>0.75</v>
      </c>
      <c r="AA16" s="27" t="s">
        <v>119</v>
      </c>
      <c r="AB16" s="27">
        <f>AB15/(LOG(AB4)/LOG(2))</f>
        <v>0.99999999999999989</v>
      </c>
      <c r="AF16" s="27" t="s">
        <v>120</v>
      </c>
      <c r="AG16" s="27">
        <f>AG15/(LOG(AG4)/LOG(2))</f>
        <v>0.40563906222956642</v>
      </c>
      <c r="AK16" s="27" t="s">
        <v>121</v>
      </c>
      <c r="AL16" s="27">
        <f>AL15/(LOG(AL4)/LOG(2))</f>
        <v>0.57938016428569505</v>
      </c>
      <c r="AP16" s="27" t="s">
        <v>122</v>
      </c>
      <c r="AQ16" s="27">
        <f>AQ15/(LOG(AQ4)/LOG(2))</f>
        <v>0.75</v>
      </c>
      <c r="AU16" s="27" t="s">
        <v>123</v>
      </c>
      <c r="AV16" s="27">
        <f>AV15/(LOG(AV4)/LOG(2))</f>
        <v>0</v>
      </c>
    </row>
    <row r="17" spans="1:22" x14ac:dyDescent="0.25">
      <c r="A17" s="56">
        <v>21</v>
      </c>
      <c r="B17" s="56">
        <v>1719</v>
      </c>
      <c r="C17" s="59">
        <v>22</v>
      </c>
      <c r="D17" s="56">
        <v>1728</v>
      </c>
      <c r="E17" s="59">
        <v>24</v>
      </c>
      <c r="F17" s="56">
        <v>1736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25">
      <c r="A18" s="57">
        <v>21</v>
      </c>
      <c r="B18" s="57">
        <v>1875</v>
      </c>
      <c r="C18" s="60">
        <v>22</v>
      </c>
      <c r="D18" s="57">
        <v>1889</v>
      </c>
      <c r="E18" s="60">
        <v>24</v>
      </c>
      <c r="F18" s="57">
        <v>1912</v>
      </c>
      <c r="G18" s="63"/>
      <c r="H18" s="63"/>
      <c r="I18" s="39"/>
      <c r="J18" s="39"/>
      <c r="K18" s="49">
        <v>0</v>
      </c>
      <c r="L18">
        <v>222</v>
      </c>
    </row>
    <row r="19" spans="1:22" x14ac:dyDescent="0.25">
      <c r="A19" s="57">
        <v>12</v>
      </c>
      <c r="B19" s="57">
        <v>2050</v>
      </c>
      <c r="C19" s="60">
        <v>24</v>
      </c>
      <c r="D19" s="57">
        <v>2058</v>
      </c>
      <c r="E19" s="60">
        <v>24</v>
      </c>
      <c r="F19" s="57">
        <v>2102</v>
      </c>
      <c r="G19" s="63"/>
      <c r="H19" s="63"/>
      <c r="I19" s="39"/>
      <c r="J19" s="39"/>
      <c r="K19" s="49">
        <v>0</v>
      </c>
      <c r="L19">
        <v>122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2216</v>
      </c>
      <c r="C20" s="60">
        <v>22</v>
      </c>
      <c r="D20" s="57">
        <v>2229</v>
      </c>
      <c r="E20" s="60">
        <v>24</v>
      </c>
      <c r="F20" s="57">
        <v>2784</v>
      </c>
      <c r="G20" s="63"/>
      <c r="H20" s="63"/>
      <c r="I20" s="39"/>
      <c r="J20" s="39"/>
      <c r="K20" s="49">
        <v>0</v>
      </c>
      <c r="L20">
        <v>222</v>
      </c>
      <c r="N20" s="38">
        <f>COUNTIF(L7:L27,G3)</f>
        <v>0</v>
      </c>
      <c r="O20" s="38"/>
      <c r="P20" s="45">
        <v>4</v>
      </c>
      <c r="Q20" s="45">
        <v>3</v>
      </c>
      <c r="R20" s="45">
        <v>4</v>
      </c>
      <c r="S20" s="45">
        <v>3</v>
      </c>
      <c r="T20" s="45">
        <v>4</v>
      </c>
      <c r="U20" s="45">
        <v>3</v>
      </c>
      <c r="V20" s="44"/>
    </row>
    <row r="21" spans="1:22" x14ac:dyDescent="0.25">
      <c r="A21" s="56">
        <v>21</v>
      </c>
      <c r="B21" s="56">
        <v>10525</v>
      </c>
      <c r="C21" s="59">
        <v>22</v>
      </c>
      <c r="D21" s="56">
        <v>10555</v>
      </c>
      <c r="E21" s="59">
        <v>24</v>
      </c>
      <c r="F21" s="56">
        <v>10597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10726</v>
      </c>
      <c r="C22" s="59">
        <v>22</v>
      </c>
      <c r="D22" s="56">
        <v>10735</v>
      </c>
      <c r="E22" s="59">
        <v>13</v>
      </c>
      <c r="F22" s="56">
        <v>10850</v>
      </c>
      <c r="G22" s="62"/>
      <c r="H22" s="62"/>
      <c r="I22" s="40"/>
      <c r="J22" s="40"/>
      <c r="K22" s="41">
        <v>0</v>
      </c>
      <c r="L22">
        <v>221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21</v>
      </c>
      <c r="B23" s="56">
        <v>11038</v>
      </c>
      <c r="C23" s="59">
        <v>22</v>
      </c>
      <c r="D23" s="56">
        <v>11055</v>
      </c>
      <c r="E23" s="59">
        <v>24</v>
      </c>
      <c r="F23" s="56">
        <v>11108</v>
      </c>
      <c r="G23" s="62"/>
      <c r="H23" s="62"/>
      <c r="I23" s="40"/>
      <c r="J23" s="40"/>
      <c r="K23" s="41">
        <v>0</v>
      </c>
      <c r="L23">
        <v>222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11244</v>
      </c>
      <c r="C24" s="59">
        <v>24</v>
      </c>
      <c r="D24" s="56">
        <v>11265</v>
      </c>
      <c r="E24" s="59">
        <v>24</v>
      </c>
      <c r="F24" s="56">
        <v>11596</v>
      </c>
      <c r="G24" s="62"/>
      <c r="H24" s="62"/>
      <c r="I24" s="40"/>
      <c r="J24" s="40"/>
      <c r="K24" s="41">
        <v>0</v>
      </c>
      <c r="L24">
        <v>122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21</v>
      </c>
      <c r="B25" s="57">
        <v>15445</v>
      </c>
      <c r="C25" s="60">
        <v>22</v>
      </c>
      <c r="D25" s="57">
        <v>15457</v>
      </c>
      <c r="E25" s="60">
        <v>24</v>
      </c>
      <c r="F25" s="57">
        <v>15490</v>
      </c>
      <c r="G25" s="63"/>
      <c r="H25" s="63"/>
      <c r="I25" s="39"/>
      <c r="J25" s="39"/>
      <c r="K25" s="49">
        <v>0</v>
      </c>
      <c r="L25">
        <v>222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16263</v>
      </c>
      <c r="C26" s="60">
        <v>22</v>
      </c>
      <c r="D26" s="57">
        <v>16274</v>
      </c>
      <c r="E26" s="60">
        <v>24</v>
      </c>
      <c r="F26" s="57">
        <v>16316</v>
      </c>
      <c r="G26" s="63"/>
      <c r="H26" s="63"/>
      <c r="I26" s="39"/>
      <c r="J26" s="39"/>
      <c r="K26" s="49">
        <v>0</v>
      </c>
      <c r="L26">
        <v>222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16443</v>
      </c>
      <c r="C27" s="60"/>
      <c r="D27" s="57"/>
      <c r="E27" s="60"/>
      <c r="F27" s="57"/>
      <c r="G27" s="63"/>
      <c r="H27" s="63"/>
      <c r="I27" s="39"/>
      <c r="J27" s="39"/>
      <c r="K27" s="49"/>
      <c r="L27">
        <v>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17"/>
      <c r="B28" s="17"/>
      <c r="C28" s="17"/>
      <c r="D28" s="17"/>
      <c r="E28" s="17"/>
      <c r="F28" s="17"/>
      <c r="G28" s="17"/>
      <c r="H28" s="17"/>
      <c r="N28" s="39"/>
      <c r="O28" s="48" t="s">
        <v>109</v>
      </c>
      <c r="P28">
        <f>F10/P20</f>
        <v>121</v>
      </c>
      <c r="Q28">
        <f>(F13-F10)/Q20</f>
        <v>217.33333333333334</v>
      </c>
      <c r="R28">
        <f>(F17-F13)/R20</f>
        <v>150</v>
      </c>
      <c r="S28">
        <f>(F20-F17)/S20</f>
        <v>349.33333333333331</v>
      </c>
      <c r="T28">
        <f>(F24-F20)/T20</f>
        <v>2203</v>
      </c>
      <c r="U28">
        <f>(F27-F24)/U20</f>
        <v>-3865.3333333333335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133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15</v>
      </c>
      <c r="V3" s="25" t="s">
        <v>117</v>
      </c>
      <c r="W3">
        <f>COUNTA(L7:L9)</f>
        <v>3</v>
      </c>
      <c r="AA3" s="25" t="s">
        <v>117</v>
      </c>
      <c r="AB3">
        <f>COUNTA(L10:L11)</f>
        <v>2</v>
      </c>
      <c r="AF3" s="25" t="s">
        <v>117</v>
      </c>
      <c r="AG3">
        <f>COUNTA(L12:L14)</f>
        <v>3</v>
      </c>
      <c r="AK3" s="25" t="s">
        <v>117</v>
      </c>
      <c r="AL3">
        <f>COUNTA(L15:L16)</f>
        <v>2</v>
      </c>
      <c r="AP3" s="25" t="s">
        <v>117</v>
      </c>
      <c r="AQ3">
        <f>COUNTA(L17:L19)</f>
        <v>3</v>
      </c>
      <c r="AU3" s="25" t="s">
        <v>117</v>
      </c>
      <c r="AV3">
        <f>COUNTA(L20:L21)</f>
        <v>2</v>
      </c>
    </row>
    <row r="4" spans="1:48" x14ac:dyDescent="0.25">
      <c r="P4" s="25" t="s">
        <v>85</v>
      </c>
      <c r="Q4" s="26">
        <f>SUM(O7:O14)</f>
        <v>15</v>
      </c>
      <c r="V4" s="25" t="s">
        <v>118</v>
      </c>
      <c r="W4">
        <f>SUM(U7:U14)</f>
        <v>3</v>
      </c>
      <c r="AA4" s="25" t="s">
        <v>118</v>
      </c>
      <c r="AB4">
        <f>SUM(Z7:Z14)</f>
        <v>2</v>
      </c>
      <c r="AF4" s="25" t="s">
        <v>118</v>
      </c>
      <c r="AG4">
        <f>SUM(AE7:AE14)</f>
        <v>3</v>
      </c>
      <c r="AK4" s="25" t="s">
        <v>118</v>
      </c>
      <c r="AL4">
        <f>SUM(AJ7:AJ14)</f>
        <v>2</v>
      </c>
      <c r="AP4" s="25" t="s">
        <v>118</v>
      </c>
      <c r="AQ4">
        <f>SUM(AO7:AO14)</f>
        <v>3</v>
      </c>
      <c r="AU4" s="25" t="s">
        <v>118</v>
      </c>
      <c r="AV4">
        <f>SUM(AT7:AT14)</f>
        <v>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21</v>
      </c>
      <c r="B7" s="55">
        <v>195</v>
      </c>
      <c r="C7" s="58">
        <v>11</v>
      </c>
      <c r="D7" s="55">
        <v>2064</v>
      </c>
      <c r="E7" s="58">
        <v>11</v>
      </c>
      <c r="F7" s="55">
        <v>11972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COUNTIF(L7:L9,T7)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COUNTIF(L10:L11,Y7)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COUNTIF(L12:L14,AD7)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COUNTIF(L15:L16,AI7)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COUNTIF(L17:L19,AN7)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COUNTIF(L20:L21,AS7)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12068</v>
      </c>
      <c r="C8" s="59">
        <v>24</v>
      </c>
      <c r="D8" s="56">
        <v>12090</v>
      </c>
      <c r="E8" s="59">
        <v>24</v>
      </c>
      <c r="F8" s="56">
        <v>12108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2</v>
      </c>
      <c r="P8" s="34">
        <f>O8/$Q$4</f>
        <v>0.13333333333333333</v>
      </c>
      <c r="Q8" s="34">
        <f>IF(P8=0,0,(P8*((LOG(P8))/LOG(2))))</f>
        <v>-0.3875854127478025</v>
      </c>
      <c r="T8" s="34">
        <f>N8</f>
        <v>112</v>
      </c>
      <c r="U8" s="34">
        <f>COUNTIF(L7:L9,T8)</f>
        <v>1</v>
      </c>
      <c r="V8" s="34">
        <f>U8/(W4-U11)</f>
        <v>0.5</v>
      </c>
      <c r="W8" s="34">
        <f>IF(V8=0,0,(V8*((LOG(V8))/LOG(2))))</f>
        <v>-0.5</v>
      </c>
      <c r="Y8" s="34">
        <f>N8</f>
        <v>112</v>
      </c>
      <c r="Z8" s="34">
        <f>COUNTIF(L10:L11,Y8)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COUNTIF(L12:L14,AD8)</f>
        <v>1</v>
      </c>
      <c r="AF8" s="34">
        <f>AE8/(AG4-AE11)</f>
        <v>0.33333333333333331</v>
      </c>
      <c r="AG8" s="34">
        <f>IF(AF8=0,0,(AF8*((LOG(AF8))/LOG(2))))</f>
        <v>-0.52832083357371862</v>
      </c>
      <c r="AI8" s="34">
        <f>N8</f>
        <v>112</v>
      </c>
      <c r="AJ8" s="34">
        <f>COUNTIF(L15:L16,AI8)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COUNTIF(L17:L19,AN8)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COUNTIF(L20:L21,AS8)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12232</v>
      </c>
      <c r="C9" s="59">
        <v>13</v>
      </c>
      <c r="D9" s="56">
        <v>12243</v>
      </c>
      <c r="E9" s="59">
        <v>24</v>
      </c>
      <c r="F9" s="56">
        <v>12257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COUNTIF(L10:L11,Y9)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COUNTIF(L12:L14,AD9)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COUNTIF(L15:L16,AI9)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COUNTIF(L17:L19,AN9)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COUNTIF(L20:L21,AS9)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7">
        <v>21</v>
      </c>
      <c r="B10" s="57">
        <v>12386</v>
      </c>
      <c r="C10" s="60">
        <v>22</v>
      </c>
      <c r="D10" s="57">
        <v>12416</v>
      </c>
      <c r="E10" s="60">
        <v>24</v>
      </c>
      <c r="F10" s="57">
        <v>12427</v>
      </c>
      <c r="G10" s="63"/>
      <c r="H10" s="63"/>
      <c r="I10" s="39"/>
      <c r="J10" s="39"/>
      <c r="K10" s="49">
        <v>0</v>
      </c>
      <c r="L10">
        <v>222</v>
      </c>
      <c r="N10" s="34">
        <v>122</v>
      </c>
      <c r="O10" s="34">
        <f>COUNTIF($L$7:$L$500,N10)</f>
        <v>4</v>
      </c>
      <c r="P10" s="34">
        <f>O10/$Q$4</f>
        <v>0.26666666666666666</v>
      </c>
      <c r="Q10" s="34">
        <f>IF(P10=0,0,(P10*((LOG(P10))/LOG(2))))</f>
        <v>-0.50850415882893829</v>
      </c>
      <c r="T10" s="34">
        <f>N10</f>
        <v>122</v>
      </c>
      <c r="U10" s="34">
        <f>COUNTIF(L7:L9,T10)</f>
        <v>1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COUNTIF(L10:L11,Y10)</f>
        <v>1</v>
      </c>
      <c r="AA10" s="34">
        <f>Z10/(AB4-Z11)</f>
        <v>0.5</v>
      </c>
      <c r="AB10" s="34">
        <f>IF(AA10=0,0,(AA10*((LOG(AA10))/LOG(2))))</f>
        <v>-0.5</v>
      </c>
      <c r="AD10" s="34">
        <f>N10</f>
        <v>122</v>
      </c>
      <c r="AE10" s="34">
        <f>COUNTIF(L12:L14,AD10)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COUNTIF(L15:L16,AI10)</f>
        <v>1</v>
      </c>
      <c r="AK10" s="34">
        <f>AJ10/(AL4-AJ11)</f>
        <v>0.5</v>
      </c>
      <c r="AL10" s="34">
        <f>IF(AK10=0,0,(AK10*((LOG(AK10))/LOG(2))))</f>
        <v>-0.5</v>
      </c>
      <c r="AN10" s="34">
        <f>N10</f>
        <v>122</v>
      </c>
      <c r="AO10" s="34">
        <f>COUNTIF(L17:L19,AN10)</f>
        <v>1</v>
      </c>
      <c r="AP10" s="34">
        <f>AO10/(AQ4-AO11)</f>
        <v>0.33333333333333331</v>
      </c>
      <c r="AQ10" s="34">
        <f>IF(AP10=0,0,(AP10*((LOG(AP10))/LOG(2))))</f>
        <v>-0.52832083357371862</v>
      </c>
      <c r="AS10" s="34">
        <f>N10</f>
        <v>122</v>
      </c>
      <c r="AT10" s="34">
        <f>COUNTIF(L20:L21,AS10)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7">
        <v>12</v>
      </c>
      <c r="B11" s="57">
        <v>12556</v>
      </c>
      <c r="C11" s="60">
        <v>24</v>
      </c>
      <c r="D11" s="57">
        <v>12608</v>
      </c>
      <c r="E11" s="60">
        <v>24</v>
      </c>
      <c r="F11" s="57">
        <v>12618</v>
      </c>
      <c r="G11" s="63"/>
      <c r="H11" s="63"/>
      <c r="I11" s="39"/>
      <c r="J11" s="39"/>
      <c r="K11" s="49">
        <v>0</v>
      </c>
      <c r="L11">
        <v>122</v>
      </c>
      <c r="N11" s="34">
        <v>211</v>
      </c>
      <c r="O11" s="34">
        <f>COUNTIF($L$7:$L$500,N11)</f>
        <v>1</v>
      </c>
      <c r="P11" s="34">
        <f>O11/$Q$4</f>
        <v>6.6666666666666666E-2</v>
      </c>
      <c r="Q11" s="34">
        <f>IF(P11=0,0,(P11*((LOG(P11))/LOG(2))))</f>
        <v>-0.26045937304056793</v>
      </c>
      <c r="T11" s="34">
        <f>N11</f>
        <v>211</v>
      </c>
      <c r="U11" s="34">
        <f>COUNTIF(L7:L9,T11)</f>
        <v>1</v>
      </c>
      <c r="V11" s="53"/>
      <c r="W11" s="54"/>
      <c r="Y11" s="34">
        <f>N11</f>
        <v>211</v>
      </c>
      <c r="Z11" s="34">
        <f>COUNTIF(L10:L11,Y11)</f>
        <v>0</v>
      </c>
      <c r="AA11" s="53"/>
      <c r="AB11" s="54"/>
      <c r="AD11" s="34">
        <f>N11</f>
        <v>211</v>
      </c>
      <c r="AE11" s="34">
        <f>COUNTIF(L12:L14,AD11)</f>
        <v>0</v>
      </c>
      <c r="AF11" s="53"/>
      <c r="AG11" s="54"/>
      <c r="AI11" s="34">
        <f>N11</f>
        <v>211</v>
      </c>
      <c r="AJ11" s="34">
        <f>COUNTIF(L15:L16,AI11)</f>
        <v>0</v>
      </c>
      <c r="AK11" s="53"/>
      <c r="AL11" s="54"/>
      <c r="AN11" s="34">
        <f>N11</f>
        <v>211</v>
      </c>
      <c r="AO11" s="34">
        <f>COUNTIF(L17:L19,AN11)</f>
        <v>0</v>
      </c>
      <c r="AP11" s="53"/>
      <c r="AQ11" s="54"/>
      <c r="AS11" s="34">
        <f>N11</f>
        <v>211</v>
      </c>
      <c r="AT11" s="34">
        <f>COUNTIF(L20:L21,AS11)</f>
        <v>0</v>
      </c>
      <c r="AU11" s="53"/>
      <c r="AV11" s="54"/>
    </row>
    <row r="12" spans="1:48" x14ac:dyDescent="0.25">
      <c r="A12" s="56">
        <v>12</v>
      </c>
      <c r="B12" s="56">
        <v>12750</v>
      </c>
      <c r="C12" s="59">
        <v>13</v>
      </c>
      <c r="D12" s="56">
        <v>12782</v>
      </c>
      <c r="E12" s="59">
        <v>24</v>
      </c>
      <c r="F12" s="56">
        <v>12866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COUNTIF(L10:L11,Y12)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COUNTIF(L12:L14,AD12)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COUNTIF(L15:L16,AI12)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COUNTIF(L17:L19,AN12)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COUNTIF(L20:L21,AS12)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13118</v>
      </c>
      <c r="C13" s="59">
        <v>22</v>
      </c>
      <c r="D13" s="56">
        <v>13127</v>
      </c>
      <c r="E13" s="59">
        <v>24</v>
      </c>
      <c r="F13" s="56">
        <v>13139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COUNTIF(L10:L11,Y13)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COUNTIF(L12:L14,AD13)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COUNTIF(L15:L16,AI13)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COUNTIF(L17:L19,AN13)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COUNTIF(L20:L21,AS13)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21</v>
      </c>
      <c r="B14" s="56">
        <v>13266</v>
      </c>
      <c r="C14" s="59">
        <v>22</v>
      </c>
      <c r="D14" s="56">
        <v>13280</v>
      </c>
      <c r="E14" s="59">
        <v>24</v>
      </c>
      <c r="F14" s="56">
        <v>13288</v>
      </c>
      <c r="G14" s="62"/>
      <c r="H14" s="62"/>
      <c r="I14" s="40"/>
      <c r="J14" s="40"/>
      <c r="K14" s="41">
        <v>0</v>
      </c>
      <c r="L14">
        <v>222</v>
      </c>
      <c r="N14" s="34">
        <v>222</v>
      </c>
      <c r="O14" s="34">
        <f>COUNTIF($L$7:$L$500,N14)</f>
        <v>8</v>
      </c>
      <c r="P14" s="34">
        <f>O14/$Q$4</f>
        <v>0.53333333333333333</v>
      </c>
      <c r="Q14" s="34">
        <f>IF(P14=0,0,(P14*((LOG(P14))/LOG(2))))</f>
        <v>-0.4836749843245432</v>
      </c>
      <c r="T14" s="34">
        <f>N14</f>
        <v>222</v>
      </c>
      <c r="U14" s="34">
        <f>COUNTIF(L7:L9,T14)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COUNTIF(L10:L11,Y14)</f>
        <v>1</v>
      </c>
      <c r="AA14" s="34">
        <f>Z14/(AB4-Z11)</f>
        <v>0.5</v>
      </c>
      <c r="AB14" s="34">
        <f>IF(AA14=0,0,(AA14*((LOG(AA14))/LOG(2))))</f>
        <v>-0.5</v>
      </c>
      <c r="AD14" s="34">
        <f>N14</f>
        <v>222</v>
      </c>
      <c r="AE14" s="34">
        <f>COUNTIF(L12:L14,AD14)</f>
        <v>2</v>
      </c>
      <c r="AF14" s="34">
        <f>AE14/(AG4-AE11)</f>
        <v>0.66666666666666663</v>
      </c>
      <c r="AG14" s="34">
        <f>IF(AF14=0,0,(AF14*((LOG(AF14))/LOG(2))))</f>
        <v>-0.38997500048077083</v>
      </c>
      <c r="AI14" s="34">
        <f>N14</f>
        <v>222</v>
      </c>
      <c r="AJ14" s="34">
        <f>COUNTIF(L15:L16,AI14)</f>
        <v>1</v>
      </c>
      <c r="AK14" s="34">
        <f>AJ14/(AL4-AJ11)</f>
        <v>0.5</v>
      </c>
      <c r="AL14" s="34">
        <f>IF(AK14=0,0,(AK14*((LOG(AK14))/LOG(2))))</f>
        <v>-0.5</v>
      </c>
      <c r="AN14" s="34">
        <f>N14</f>
        <v>222</v>
      </c>
      <c r="AO14" s="34">
        <f>COUNTIF(L17:L19,AN14)</f>
        <v>2</v>
      </c>
      <c r="AP14" s="34">
        <f>AO14/(AQ4-AO11)</f>
        <v>0.66666666666666663</v>
      </c>
      <c r="AQ14" s="34">
        <f>IF(AP14=0,0,(AP14*((LOG(AP14))/LOG(2))))</f>
        <v>-0.38997500048077083</v>
      </c>
      <c r="AS14" s="34">
        <f>N14</f>
        <v>222</v>
      </c>
      <c r="AT14" s="34">
        <f>COUNTIF(L20:L21,AS14)</f>
        <v>2</v>
      </c>
      <c r="AU14" s="34">
        <f>AT14/(AV4-AT11)</f>
        <v>1</v>
      </c>
      <c r="AV14" s="34">
        <f>IF(AU14=0,0,(AU14*((LOG(AU14))/LOG(2))))</f>
        <v>0</v>
      </c>
    </row>
    <row r="15" spans="1:48" x14ac:dyDescent="0.25">
      <c r="A15" s="57">
        <v>12</v>
      </c>
      <c r="B15" s="57">
        <v>13555</v>
      </c>
      <c r="C15" s="60">
        <v>24</v>
      </c>
      <c r="D15" s="57">
        <v>13572</v>
      </c>
      <c r="E15" s="60">
        <v>24</v>
      </c>
      <c r="F15" s="57">
        <v>13578</v>
      </c>
      <c r="G15" s="63"/>
      <c r="H15" s="63"/>
      <c r="I15" s="39"/>
      <c r="J15" s="39"/>
      <c r="K15" s="49">
        <v>0</v>
      </c>
      <c r="L15">
        <v>122</v>
      </c>
      <c r="P15">
        <f>SUM(P7:P14)</f>
        <v>1</v>
      </c>
      <c r="Q15">
        <f>-SUM(Q7:Q14)</f>
        <v>1.6402239289418519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0</v>
      </c>
    </row>
    <row r="16" spans="1:48" x14ac:dyDescent="0.25">
      <c r="A16" s="57">
        <v>21</v>
      </c>
      <c r="B16" s="57">
        <v>13713</v>
      </c>
      <c r="C16" s="60">
        <v>22</v>
      </c>
      <c r="D16" s="57">
        <v>13736</v>
      </c>
      <c r="E16" s="60">
        <v>24</v>
      </c>
      <c r="F16" s="57">
        <v>13746</v>
      </c>
      <c r="G16" s="63"/>
      <c r="H16" s="63"/>
      <c r="I16" s="39"/>
      <c r="J16" s="39"/>
      <c r="K16" s="49">
        <v>0</v>
      </c>
      <c r="L16">
        <v>222</v>
      </c>
      <c r="P16" s="27" t="s">
        <v>89</v>
      </c>
      <c r="Q16" s="27">
        <f>Q15/(LOG(Q4)/LOG(2))</f>
        <v>0.41982847709775156</v>
      </c>
      <c r="V16" s="27" t="s">
        <v>116</v>
      </c>
      <c r="W16" s="27">
        <f>W15/(LOG(W4)/LOG(2))</f>
        <v>0.63092975357145753</v>
      </c>
      <c r="AA16" s="27" t="s">
        <v>119</v>
      </c>
      <c r="AB16" s="27">
        <f>AB15/(LOG(AB4)/LOG(2))</f>
        <v>1</v>
      </c>
      <c r="AF16" s="27" t="s">
        <v>120</v>
      </c>
      <c r="AG16" s="27">
        <f>AG15/(LOG(AG4)/LOG(2))</f>
        <v>0.57938016428569505</v>
      </c>
      <c r="AK16" s="27" t="s">
        <v>121</v>
      </c>
      <c r="AL16" s="27">
        <f>AL15/(LOG(AL4)/LOG(2))</f>
        <v>1</v>
      </c>
      <c r="AP16" s="27" t="s">
        <v>122</v>
      </c>
      <c r="AQ16" s="27">
        <f>AQ15/(LOG(AQ4)/LOG(2))</f>
        <v>0.57938016428569505</v>
      </c>
      <c r="AU16" s="27" t="s">
        <v>123</v>
      </c>
      <c r="AV16" s="27">
        <f>AV15/(LOG(AV4)/LOG(2))</f>
        <v>0</v>
      </c>
    </row>
    <row r="17" spans="1:22" x14ac:dyDescent="0.25">
      <c r="A17" s="56">
        <v>12</v>
      </c>
      <c r="B17" s="56">
        <v>14670</v>
      </c>
      <c r="C17" s="59">
        <v>24</v>
      </c>
      <c r="D17" s="56">
        <v>14699</v>
      </c>
      <c r="E17" s="59">
        <v>24</v>
      </c>
      <c r="F17" s="56">
        <v>14709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21</v>
      </c>
      <c r="B18" s="56">
        <v>17809</v>
      </c>
      <c r="C18" s="59">
        <v>22</v>
      </c>
      <c r="D18" s="56">
        <v>17815</v>
      </c>
      <c r="E18" s="59">
        <v>24</v>
      </c>
      <c r="F18" s="56">
        <v>17827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25">
      <c r="A19" s="56">
        <v>21</v>
      </c>
      <c r="B19" s="56">
        <v>19902</v>
      </c>
      <c r="C19" s="59">
        <v>22</v>
      </c>
      <c r="D19" s="56">
        <v>19915</v>
      </c>
      <c r="E19" s="59">
        <v>24</v>
      </c>
      <c r="F19" s="56">
        <v>19924</v>
      </c>
      <c r="G19" s="62"/>
      <c r="H19" s="62"/>
      <c r="I19" s="40"/>
      <c r="J19" s="40"/>
      <c r="K19" s="41">
        <v>0</v>
      </c>
      <c r="L19">
        <v>222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20080</v>
      </c>
      <c r="C20" s="60">
        <v>22</v>
      </c>
      <c r="D20" s="57">
        <v>20092</v>
      </c>
      <c r="E20" s="60">
        <v>24</v>
      </c>
      <c r="F20" s="57">
        <v>20151</v>
      </c>
      <c r="G20" s="63"/>
      <c r="H20" s="63"/>
      <c r="I20" s="39"/>
      <c r="J20" s="39"/>
      <c r="K20" s="49">
        <v>0</v>
      </c>
      <c r="L20">
        <v>222</v>
      </c>
      <c r="N20" s="38">
        <f>COUNTIF(L7:L21,G3)</f>
        <v>1</v>
      </c>
      <c r="O20" s="38"/>
      <c r="P20" s="45">
        <v>3</v>
      </c>
      <c r="Q20" s="45">
        <v>2</v>
      </c>
      <c r="R20" s="45">
        <v>3</v>
      </c>
      <c r="S20" s="45">
        <v>2</v>
      </c>
      <c r="T20" s="45">
        <v>3</v>
      </c>
      <c r="U20" s="45">
        <v>2</v>
      </c>
      <c r="V20" s="44"/>
    </row>
    <row r="21" spans="1:22" x14ac:dyDescent="0.25">
      <c r="A21" s="57">
        <v>21</v>
      </c>
      <c r="B21" s="57">
        <v>22684</v>
      </c>
      <c r="C21" s="60">
        <v>22</v>
      </c>
      <c r="D21" s="57">
        <v>22718</v>
      </c>
      <c r="E21" s="60">
        <v>24</v>
      </c>
      <c r="F21" s="57">
        <v>22730</v>
      </c>
      <c r="G21" s="63"/>
      <c r="H21" s="63"/>
      <c r="I21" s="39"/>
      <c r="J21" s="39"/>
      <c r="K21" s="49">
        <v>0</v>
      </c>
      <c r="L21">
        <v>222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17"/>
      <c r="B22" s="17"/>
      <c r="C22" s="17"/>
      <c r="D22" s="17"/>
      <c r="E22" s="17"/>
      <c r="F22" s="17"/>
      <c r="G22" s="17"/>
      <c r="H22" s="17"/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O24" s="43" t="s">
        <v>105</v>
      </c>
      <c r="P24" s="45">
        <f>U11</f>
        <v>1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N28" s="39"/>
      <c r="O28" s="48" t="s">
        <v>109</v>
      </c>
      <c r="P28">
        <f>F9/P20</f>
        <v>4085.6666666666665</v>
      </c>
      <c r="Q28">
        <f>(F11-F9)/Q20</f>
        <v>180.5</v>
      </c>
      <c r="R28">
        <f>(F14-F11)/R20</f>
        <v>223.33333333333334</v>
      </c>
      <c r="S28">
        <f>(F16-F14)/S20</f>
        <v>229</v>
      </c>
      <c r="T28">
        <f>(F19-F16)/T20</f>
        <v>2059.3333333333335</v>
      </c>
      <c r="U28">
        <f>(F21-F19)/U20</f>
        <v>1403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134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12</v>
      </c>
      <c r="V3" s="25" t="s">
        <v>117</v>
      </c>
      <c r="W3">
        <f>COUNTA(L7:L8)</f>
        <v>2</v>
      </c>
      <c r="AA3" s="25" t="s">
        <v>117</v>
      </c>
      <c r="AB3">
        <f>COUNTA(L9:L10)</f>
        <v>2</v>
      </c>
      <c r="AF3" s="25" t="s">
        <v>117</v>
      </c>
      <c r="AG3">
        <f>COUNTA(L11:L12)</f>
        <v>2</v>
      </c>
      <c r="AK3" s="25" t="s">
        <v>117</v>
      </c>
      <c r="AL3">
        <f>COUNTA(L13:L14)</f>
        <v>2</v>
      </c>
      <c r="AP3" s="25" t="s">
        <v>117</v>
      </c>
      <c r="AQ3">
        <f>COUNTA(L15:L16)</f>
        <v>2</v>
      </c>
      <c r="AU3" s="25" t="s">
        <v>117</v>
      </c>
      <c r="AV3">
        <f>COUNTA(L17:L18)</f>
        <v>2</v>
      </c>
    </row>
    <row r="4" spans="1:48" x14ac:dyDescent="0.25">
      <c r="P4" s="25" t="s">
        <v>85</v>
      </c>
      <c r="Q4" s="26">
        <f>SUM(O7:O14)</f>
        <v>11</v>
      </c>
      <c r="V4" s="25" t="s">
        <v>118</v>
      </c>
      <c r="W4">
        <f>SUM(U7:U14)</f>
        <v>2</v>
      </c>
      <c r="AA4" s="25" t="s">
        <v>118</v>
      </c>
      <c r="AB4">
        <f>SUM(Z7:Z14)</f>
        <v>2</v>
      </c>
      <c r="AF4" s="25" t="s">
        <v>118</v>
      </c>
      <c r="AG4">
        <f>SUM(AE7:AE14)</f>
        <v>2</v>
      </c>
      <c r="AK4" s="25" t="s">
        <v>118</v>
      </c>
      <c r="AL4">
        <f>SUM(AJ7:AJ14)</f>
        <v>2</v>
      </c>
      <c r="AP4" s="25" t="s">
        <v>118</v>
      </c>
      <c r="AQ4">
        <f>SUM(AO7:AO14)</f>
        <v>2</v>
      </c>
      <c r="AU4" s="25" t="s">
        <v>118</v>
      </c>
      <c r="AV4">
        <f>SUM(AT7:AT14)</f>
        <v>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182</v>
      </c>
      <c r="C7" s="58">
        <v>24</v>
      </c>
      <c r="D7" s="55">
        <v>213</v>
      </c>
      <c r="E7" s="58">
        <v>24</v>
      </c>
      <c r="F7" s="55">
        <v>400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COUNTIF(L7:L8,T7)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COUNTIF(L9:L10,Y7)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COUNTIF(L11:L12,AD7)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COUNTIF(L13:L14,AI7)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COUNTIF(L15:L16,AN7)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COUNTIF(L17:L18,AS7)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651</v>
      </c>
      <c r="C8" s="59">
        <v>24</v>
      </c>
      <c r="D8" s="56">
        <v>659</v>
      </c>
      <c r="E8" s="59">
        <v>24</v>
      </c>
      <c r="F8" s="56">
        <v>665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COUNTIF(L7:L8,T8)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COUNTIF(L9:L10,Y8)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COUNTIF(L11:L12,AD8)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COUNTIF(L13:L14,AI8)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COUNTIF(L15:L16,AN8)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COUNTIF(L17:L18,AS8)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7">
        <v>21</v>
      </c>
      <c r="B9" s="57">
        <v>840</v>
      </c>
      <c r="C9" s="60">
        <v>22</v>
      </c>
      <c r="D9" s="57">
        <v>850</v>
      </c>
      <c r="E9" s="60">
        <v>24</v>
      </c>
      <c r="F9" s="57">
        <v>866</v>
      </c>
      <c r="G9" s="63"/>
      <c r="H9" s="63"/>
      <c r="I9" s="39"/>
      <c r="J9" s="39"/>
      <c r="K9" s="49">
        <v>0</v>
      </c>
      <c r="L9">
        <v>222</v>
      </c>
      <c r="N9" s="34">
        <v>121</v>
      </c>
      <c r="O9" s="34">
        <f>COUNTIF($L$7:$L$500,N9)</f>
        <v>1</v>
      </c>
      <c r="P9" s="34">
        <f>O9/$Q$4</f>
        <v>9.0909090909090912E-2</v>
      </c>
      <c r="Q9" s="34">
        <f>IF(P9=0,0,(P9*((LOG(P9))/LOG(2))))</f>
        <v>-0.31449378351248153</v>
      </c>
      <c r="T9" s="34">
        <f>N9</f>
        <v>121</v>
      </c>
      <c r="U9" s="34">
        <f>COUNTIF(L7:L8,T9)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COUNTIF(L9:L10,Y9)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COUNTIF(L11:L12,AD9)</f>
        <v>1</v>
      </c>
      <c r="AF9" s="34">
        <f>AE9/(AG4-AE11)</f>
        <v>0.5</v>
      </c>
      <c r="AG9" s="34">
        <f>IF(AF9=0,0,(AF9*((LOG(AF9))/LOG(2))))</f>
        <v>-0.5</v>
      </c>
      <c r="AI9" s="34">
        <f>N9</f>
        <v>121</v>
      </c>
      <c r="AJ9" s="34">
        <f>COUNTIF(L13:L14,AI9)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COUNTIF(L15:L16,AN9)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COUNTIF(L17:L18,AS9)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7">
        <v>21</v>
      </c>
      <c r="B10" s="57">
        <v>987</v>
      </c>
      <c r="C10" s="60">
        <v>22</v>
      </c>
      <c r="D10" s="57">
        <v>995</v>
      </c>
      <c r="E10" s="60">
        <v>24</v>
      </c>
      <c r="F10" s="57">
        <v>1006</v>
      </c>
      <c r="G10" s="63"/>
      <c r="H10" s="63"/>
      <c r="I10" s="39"/>
      <c r="J10" s="39"/>
      <c r="K10" s="49">
        <v>0</v>
      </c>
      <c r="L10">
        <v>222</v>
      </c>
      <c r="N10" s="34">
        <v>122</v>
      </c>
      <c r="O10" s="34">
        <f>COUNTIF($L$7:$L$500,N10)</f>
        <v>3</v>
      </c>
      <c r="P10" s="34">
        <f>O10/$Q$4</f>
        <v>0.27272727272727271</v>
      </c>
      <c r="Q10" s="34">
        <f>IF(P10=0,0,(P10*((LOG(P10))/LOG(2))))</f>
        <v>-0.51121885034076575</v>
      </c>
      <c r="T10" s="34">
        <f>N10</f>
        <v>122</v>
      </c>
      <c r="U10" s="34">
        <f>COUNTIF(L7:L8,T10)</f>
        <v>2</v>
      </c>
      <c r="V10" s="34">
        <f>U10/(W4-U11)</f>
        <v>1</v>
      </c>
      <c r="W10" s="34">
        <f>IF(V10=0,0,(V10*((LOG(V10))/LOG(2))))</f>
        <v>0</v>
      </c>
      <c r="Y10" s="34">
        <f>N10</f>
        <v>122</v>
      </c>
      <c r="Z10" s="34">
        <f>COUNTIF(L9:L10,Y10)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COUNTIF(L11:L12,AD10)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COUNTIF(L13:L14,AI10)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COUNTIF(L15:L16,AN10)</f>
        <v>1</v>
      </c>
      <c r="AP10" s="34">
        <f>AO10/(AQ4-AO11)</f>
        <v>0.5</v>
      </c>
      <c r="AQ10" s="34">
        <f>IF(AP10=0,0,(AP10*((LOG(AP10))/LOG(2))))</f>
        <v>-0.5</v>
      </c>
      <c r="AS10" s="34">
        <f>N10</f>
        <v>122</v>
      </c>
      <c r="AT10" s="34">
        <f>COUNTIF(L17:L18,AS10)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1458</v>
      </c>
      <c r="C11" s="59">
        <v>24</v>
      </c>
      <c r="D11" s="56">
        <v>1487</v>
      </c>
      <c r="E11" s="59">
        <v>13</v>
      </c>
      <c r="F11" s="56">
        <v>1567</v>
      </c>
      <c r="G11" s="62"/>
      <c r="H11" s="62"/>
      <c r="I11" s="40"/>
      <c r="J11" s="40"/>
      <c r="K11" s="41">
        <v>0</v>
      </c>
      <c r="L11">
        <v>121</v>
      </c>
      <c r="N11" s="34">
        <v>211</v>
      </c>
      <c r="O11" s="34">
        <f>COUNTIF($L$7:$L$500,N11)</f>
        <v>1</v>
      </c>
      <c r="P11" s="34">
        <f>O11/$Q$4</f>
        <v>9.0909090909090912E-2</v>
      </c>
      <c r="Q11" s="34">
        <f>IF(P11=0,0,(P11*((LOG(P11))/LOG(2))))</f>
        <v>-0.31449378351248153</v>
      </c>
      <c r="T11" s="34">
        <f>N11</f>
        <v>211</v>
      </c>
      <c r="U11" s="34">
        <f>COUNTIF(L7:L8,T11)</f>
        <v>0</v>
      </c>
      <c r="V11" s="53"/>
      <c r="W11" s="54"/>
      <c r="Y11" s="34">
        <f>N11</f>
        <v>211</v>
      </c>
      <c r="Z11" s="34">
        <f>COUNTIF(L9:L10,Y11)</f>
        <v>0</v>
      </c>
      <c r="AA11" s="53"/>
      <c r="AB11" s="54"/>
      <c r="AD11" s="34">
        <f>N11</f>
        <v>211</v>
      </c>
      <c r="AE11" s="34">
        <f>COUNTIF(L11:L12,AD11)</f>
        <v>0</v>
      </c>
      <c r="AF11" s="53"/>
      <c r="AG11" s="54"/>
      <c r="AI11" s="34">
        <f>N11</f>
        <v>211</v>
      </c>
      <c r="AJ11" s="34">
        <f>COUNTIF(L13:L14,AI11)</f>
        <v>1</v>
      </c>
      <c r="AK11" s="53"/>
      <c r="AL11" s="54"/>
      <c r="AN11" s="34">
        <f>N11</f>
        <v>211</v>
      </c>
      <c r="AO11" s="34">
        <f>COUNTIF(L15:L16,AN11)</f>
        <v>0</v>
      </c>
      <c r="AP11" s="53"/>
      <c r="AQ11" s="54"/>
      <c r="AS11" s="34">
        <f>N11</f>
        <v>211</v>
      </c>
      <c r="AT11" s="34">
        <f>COUNTIF(L17:L18,AS11)</f>
        <v>0</v>
      </c>
      <c r="AU11" s="53"/>
      <c r="AV11" s="54"/>
    </row>
    <row r="12" spans="1:48" x14ac:dyDescent="0.25">
      <c r="A12" s="56">
        <v>21</v>
      </c>
      <c r="B12" s="56">
        <v>2872</v>
      </c>
      <c r="C12" s="59">
        <v>22</v>
      </c>
      <c r="D12" s="56">
        <v>3831</v>
      </c>
      <c r="E12" s="59">
        <v>24</v>
      </c>
      <c r="F12" s="56">
        <v>3842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2</v>
      </c>
      <c r="P12" s="34">
        <f>O12/$Q$4</f>
        <v>0.18181818181818182</v>
      </c>
      <c r="Q12" s="34">
        <f>IF(P12=0,0,(P12*((LOG(P12))/LOG(2))))</f>
        <v>-0.44716938520678134</v>
      </c>
      <c r="T12" s="34">
        <f>N12</f>
        <v>212</v>
      </c>
      <c r="U12" s="34">
        <f>COUNTIF(L7:L8,T12)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COUNTIF(L9:L10,Y12)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COUNTIF(L11:L12,AD12)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COUNTIF(L13:L14,AI12)</f>
        <v>1</v>
      </c>
      <c r="AK12" s="34">
        <f>AJ12/(AL4-AJ11)</f>
        <v>1</v>
      </c>
      <c r="AL12" s="34">
        <f>IF(AK12=0,0,(AK12*((LOG(AK12))/LOG(2))))</f>
        <v>0</v>
      </c>
      <c r="AN12" s="34">
        <f>N12</f>
        <v>212</v>
      </c>
      <c r="AO12" s="34">
        <f>COUNTIF(L15:L16,AN12)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COUNTIF(L17:L18,AS12)</f>
        <v>1</v>
      </c>
      <c r="AU12" s="34">
        <f>AT12/(AV4-AT11)</f>
        <v>1</v>
      </c>
      <c r="AV12" s="34">
        <f>IF(AU12=0,0,(AU12*((LOG(AU12))/LOG(2))))</f>
        <v>0</v>
      </c>
    </row>
    <row r="13" spans="1:48" x14ac:dyDescent="0.25">
      <c r="A13" s="57">
        <v>21</v>
      </c>
      <c r="B13" s="57">
        <v>14606</v>
      </c>
      <c r="C13" s="60">
        <v>11</v>
      </c>
      <c r="D13" s="57">
        <v>22960</v>
      </c>
      <c r="E13" s="60">
        <v>11</v>
      </c>
      <c r="F13" s="57">
        <v>23023</v>
      </c>
      <c r="G13" s="63"/>
      <c r="H13" s="63"/>
      <c r="I13" s="39"/>
      <c r="J13" s="39"/>
      <c r="K13" s="49">
        <v>0</v>
      </c>
      <c r="L13">
        <v>211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COUNTIF(L9:L10,Y13)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COUNTIF(L11:L12,AD13)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COUNTIF(L13:L14,AI13)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COUNTIF(L15:L16,AN13)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COUNTIF(L17:L18,AS13)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21</v>
      </c>
      <c r="B14" s="57">
        <v>23143</v>
      </c>
      <c r="C14" s="60">
        <v>11</v>
      </c>
      <c r="D14" s="57">
        <v>23207</v>
      </c>
      <c r="E14" s="60">
        <v>22</v>
      </c>
      <c r="F14" s="57">
        <v>23328</v>
      </c>
      <c r="G14" s="63"/>
      <c r="H14" s="63"/>
      <c r="I14" s="39"/>
      <c r="J14" s="39"/>
      <c r="K14" s="49">
        <v>0</v>
      </c>
      <c r="L14">
        <v>212</v>
      </c>
      <c r="N14" s="34">
        <v>222</v>
      </c>
      <c r="O14" s="34">
        <f>COUNTIF($L$7:$L$500,N14)</f>
        <v>4</v>
      </c>
      <c r="P14" s="34">
        <f>O14/$Q$4</f>
        <v>0.36363636363636365</v>
      </c>
      <c r="Q14" s="34">
        <f>IF(P14=0,0,(P14*((LOG(P14))/LOG(2))))</f>
        <v>-0.53070240677719893</v>
      </c>
      <c r="T14" s="34">
        <f>N14</f>
        <v>222</v>
      </c>
      <c r="U14" s="34">
        <f>COUNTIF(L7:L8,T14)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COUNTIF(L9:L10,Y14)</f>
        <v>2</v>
      </c>
      <c r="AA14" s="34">
        <f>Z14/(AB4-Z11)</f>
        <v>1</v>
      </c>
      <c r="AB14" s="34">
        <f>IF(AA14=0,0,(AA14*((LOG(AA14))/LOG(2))))</f>
        <v>0</v>
      </c>
      <c r="AD14" s="34">
        <f>N14</f>
        <v>222</v>
      </c>
      <c r="AE14" s="34">
        <f>COUNTIF(L11:L12,AD14)</f>
        <v>1</v>
      </c>
      <c r="AF14" s="34">
        <f>AE14/(AG4-AE11)</f>
        <v>0.5</v>
      </c>
      <c r="AG14" s="34">
        <f>IF(AF14=0,0,(AF14*((LOG(AF14))/LOG(2))))</f>
        <v>-0.5</v>
      </c>
      <c r="AI14" s="34">
        <f>N14</f>
        <v>222</v>
      </c>
      <c r="AJ14" s="34">
        <f>COUNTIF(L13:L14,AI14)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COUNTIF(L15:L16,AN14)</f>
        <v>1</v>
      </c>
      <c r="AP14" s="34">
        <f>AO14/(AQ4-AO11)</f>
        <v>0.5</v>
      </c>
      <c r="AQ14" s="34">
        <f>IF(AP14=0,0,(AP14*((LOG(AP14))/LOG(2))))</f>
        <v>-0.5</v>
      </c>
      <c r="AS14" s="34">
        <f>N14</f>
        <v>222</v>
      </c>
      <c r="AT14" s="34">
        <f>COUNTIF(L17:L18,AS14)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23472</v>
      </c>
      <c r="C15" s="59">
        <v>24</v>
      </c>
      <c r="D15" s="56">
        <v>23496</v>
      </c>
      <c r="E15" s="59">
        <v>24</v>
      </c>
      <c r="F15" s="56">
        <v>23516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2.1180782093497088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25">
      <c r="A16" s="56">
        <v>21</v>
      </c>
      <c r="B16" s="56">
        <v>23646</v>
      </c>
      <c r="C16" s="59">
        <v>22</v>
      </c>
      <c r="D16" s="56">
        <v>23655</v>
      </c>
      <c r="E16" s="59">
        <v>24</v>
      </c>
      <c r="F16" s="56">
        <v>23670</v>
      </c>
      <c r="G16" s="62"/>
      <c r="H16" s="62"/>
      <c r="I16" s="40"/>
      <c r="J16" s="40"/>
      <c r="K16" s="41">
        <v>0</v>
      </c>
      <c r="L16">
        <v>222</v>
      </c>
      <c r="P16" s="27" t="s">
        <v>89</v>
      </c>
      <c r="Q16" s="27">
        <f>Q15/(LOG(Q4)/LOG(2))</f>
        <v>0.61226190971337646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1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1</v>
      </c>
      <c r="AU16" s="27" t="s">
        <v>123</v>
      </c>
      <c r="AV16" s="27" t="e">
        <f>AV15/(LOG(AV4)/LOG(2))</f>
        <v>#DIV/0!</v>
      </c>
    </row>
    <row r="17" spans="1:22" x14ac:dyDescent="0.25">
      <c r="A17" s="57">
        <v>21</v>
      </c>
      <c r="B17" s="57">
        <v>23810</v>
      </c>
      <c r="C17" s="60">
        <v>11</v>
      </c>
      <c r="D17" s="57">
        <v>23841</v>
      </c>
      <c r="E17" s="60">
        <v>22</v>
      </c>
      <c r="F17" s="57">
        <v>23853</v>
      </c>
      <c r="G17" s="63"/>
      <c r="H17" s="63"/>
      <c r="I17" s="39"/>
      <c r="J17" s="39"/>
      <c r="K17" s="49">
        <v>0</v>
      </c>
      <c r="L17">
        <v>212</v>
      </c>
    </row>
    <row r="18" spans="1:22" x14ac:dyDescent="0.25">
      <c r="A18" s="57">
        <v>12</v>
      </c>
      <c r="B18" s="57">
        <v>23995</v>
      </c>
      <c r="C18" s="60"/>
      <c r="D18" s="57"/>
      <c r="E18" s="60"/>
      <c r="F18" s="57"/>
      <c r="G18" s="63"/>
      <c r="H18" s="63"/>
      <c r="I18" s="39"/>
      <c r="J18" s="39"/>
      <c r="K18" s="49"/>
      <c r="L18">
        <v>1</v>
      </c>
    </row>
    <row r="19" spans="1:22" x14ac:dyDescent="0.25">
      <c r="A19" s="17"/>
      <c r="B19" s="17"/>
      <c r="C19" s="17"/>
      <c r="D19" s="17"/>
      <c r="E19" s="17"/>
      <c r="F19" s="17"/>
      <c r="G19" s="17"/>
      <c r="H19" s="17"/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N20" s="38">
        <f>COUNTIF(L7:L18,G3)</f>
        <v>1</v>
      </c>
      <c r="O20" s="38"/>
      <c r="P20" s="45">
        <v>2</v>
      </c>
      <c r="Q20" s="45">
        <v>2</v>
      </c>
      <c r="R20" s="45">
        <v>2</v>
      </c>
      <c r="S20" s="45">
        <v>2</v>
      </c>
      <c r="T20" s="45">
        <v>2</v>
      </c>
      <c r="U20" s="45">
        <v>2</v>
      </c>
      <c r="V20" s="44"/>
    </row>
    <row r="21" spans="1:22" x14ac:dyDescent="0.25"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1</v>
      </c>
      <c r="T24" s="45">
        <f>AO11</f>
        <v>0</v>
      </c>
      <c r="U24" s="45">
        <f>AT11</f>
        <v>0</v>
      </c>
      <c r="V24" s="43"/>
    </row>
    <row r="25" spans="1:22" x14ac:dyDescent="0.25"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N28" s="39"/>
      <c r="O28" s="48" t="s">
        <v>109</v>
      </c>
      <c r="P28">
        <f>F8/P20</f>
        <v>332.5</v>
      </c>
      <c r="Q28">
        <f>(F10-F8)/Q20</f>
        <v>170.5</v>
      </c>
      <c r="R28">
        <f>(F12-F10)/R20</f>
        <v>1418</v>
      </c>
      <c r="S28">
        <f>(F14-F12)/S20</f>
        <v>9743</v>
      </c>
      <c r="T28">
        <f>(F16-F14)/T20</f>
        <v>171</v>
      </c>
      <c r="U28">
        <f>(F18-F16)/U20</f>
        <v>-11835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1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135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74</v>
      </c>
      <c r="V3" s="25" t="s">
        <v>117</v>
      </c>
      <c r="W3">
        <f>COUNTA(L7:L18)</f>
        <v>12</v>
      </c>
      <c r="AA3" s="25" t="s">
        <v>117</v>
      </c>
      <c r="AB3">
        <f>COUNTA(L19:L31)</f>
        <v>13</v>
      </c>
      <c r="AF3" s="25" t="s">
        <v>117</v>
      </c>
      <c r="AG3">
        <f>COUNTA(L32:L43)</f>
        <v>12</v>
      </c>
      <c r="AK3" s="25" t="s">
        <v>117</v>
      </c>
      <c r="AL3">
        <f>COUNTA(L44:L55)</f>
        <v>12</v>
      </c>
      <c r="AP3" s="25" t="s">
        <v>117</v>
      </c>
      <c r="AQ3">
        <f>COUNTA(L56:L68)</f>
        <v>13</v>
      </c>
      <c r="AU3" s="25" t="s">
        <v>117</v>
      </c>
      <c r="AV3">
        <f>COUNTA(L69:L80)</f>
        <v>12</v>
      </c>
    </row>
    <row r="4" spans="1:48" x14ac:dyDescent="0.25">
      <c r="P4" s="25" t="s">
        <v>85</v>
      </c>
      <c r="Q4" s="26">
        <f>SUM(O7:O14)</f>
        <v>73</v>
      </c>
      <c r="V4" s="25" t="s">
        <v>118</v>
      </c>
      <c r="W4">
        <f>SUM(U7:U14)</f>
        <v>12</v>
      </c>
      <c r="AA4" s="25" t="s">
        <v>118</v>
      </c>
      <c r="AB4">
        <f>SUM(Z7:Z14)</f>
        <v>13</v>
      </c>
      <c r="AF4" s="25" t="s">
        <v>118</v>
      </c>
      <c r="AG4">
        <f>SUM(AE7:AE14)</f>
        <v>12</v>
      </c>
      <c r="AK4" s="25" t="s">
        <v>118</v>
      </c>
      <c r="AL4">
        <f>SUM(AJ7:AJ14)</f>
        <v>12</v>
      </c>
      <c r="AP4" s="25" t="s">
        <v>118</v>
      </c>
      <c r="AQ4">
        <f>SUM(AO7:AO14)</f>
        <v>13</v>
      </c>
      <c r="AU4" s="25" t="s">
        <v>118</v>
      </c>
      <c r="AV4">
        <f>SUM(AT7:AT14)</f>
        <v>11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14</v>
      </c>
      <c r="C7" s="58">
        <v>24</v>
      </c>
      <c r="D7" s="55">
        <v>28</v>
      </c>
      <c r="E7" s="58">
        <v>24</v>
      </c>
      <c r="F7" s="55">
        <v>34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2</v>
      </c>
      <c r="P7" s="34">
        <f>O7/$Q$4</f>
        <v>2.7397260273972601E-2</v>
      </c>
      <c r="Q7" s="34">
        <f>IF(P7=0,0,(P7*((LOG(P7))/LOG(2))))</f>
        <v>-0.14218697421589085</v>
      </c>
      <c r="T7" s="34">
        <f>N7</f>
        <v>111</v>
      </c>
      <c r="U7" s="34">
        <f>COUNTIF(L7:L18,T7)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COUNTIF(L19:L31,Y7)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COUNTIF(L32:L43,AD7)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COUNTIF(L44:L55,AI7)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COUNTIF(L56:L68,AN7)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COUNTIF(L69:L80,AS7)</f>
        <v>2</v>
      </c>
      <c r="AU7" s="34">
        <f>AT7/(AV4-AT11)</f>
        <v>0.18181818181818182</v>
      </c>
      <c r="AV7" s="34">
        <f>IF(AU7=0,0,(AU7*((LOG(AU7))/LOG(2))))</f>
        <v>-0.44716938520678134</v>
      </c>
    </row>
    <row r="8" spans="1:48" x14ac:dyDescent="0.25">
      <c r="A8" s="56">
        <v>21</v>
      </c>
      <c r="B8" s="56">
        <v>149</v>
      </c>
      <c r="C8" s="59">
        <v>22</v>
      </c>
      <c r="D8" s="56">
        <v>156</v>
      </c>
      <c r="E8" s="59">
        <v>24</v>
      </c>
      <c r="F8" s="56">
        <v>164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6</v>
      </c>
      <c r="P8" s="34">
        <f>O8/$Q$4</f>
        <v>8.2191780821917804E-2</v>
      </c>
      <c r="Q8" s="34">
        <f>IF(P8=0,0,(P8*((LOG(P8))/LOG(2))))</f>
        <v>-0.2962900321774406</v>
      </c>
      <c r="T8" s="34">
        <f>N8</f>
        <v>112</v>
      </c>
      <c r="U8" s="34">
        <f>COUNTIF(L7:L18,T8)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COUNTIF(L19:L31,Y8)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COUNTIF(L32:L43,AD8)</f>
        <v>1</v>
      </c>
      <c r="AF8" s="34">
        <f>AE8/(AG4-AE11)</f>
        <v>8.3333333333333329E-2</v>
      </c>
      <c r="AG8" s="34">
        <f>IF(AF8=0,0,(AF8*((LOG(AF8))/LOG(2))))</f>
        <v>-0.29874687506009634</v>
      </c>
      <c r="AI8" s="34">
        <f>N8</f>
        <v>112</v>
      </c>
      <c r="AJ8" s="34">
        <f>COUNTIF(L44:L55,AI8)</f>
        <v>2</v>
      </c>
      <c r="AK8" s="34">
        <f>AJ8/(AL4-AJ11)</f>
        <v>0.16666666666666666</v>
      </c>
      <c r="AL8" s="34">
        <f>IF(AK8=0,0,(AK8*((LOG(AK8))/LOG(2))))</f>
        <v>-0.43082708345352599</v>
      </c>
      <c r="AN8" s="34">
        <f>N8</f>
        <v>112</v>
      </c>
      <c r="AO8" s="34">
        <f>COUNTIF(L56:L68,AN8)</f>
        <v>1</v>
      </c>
      <c r="AP8" s="34">
        <f>AO8/(AQ4-AO11)</f>
        <v>7.6923076923076927E-2</v>
      </c>
      <c r="AQ8" s="34">
        <f>IF(AP8=0,0,(AP8*((LOG(AP8))/LOG(2))))</f>
        <v>-0.28464920908777636</v>
      </c>
      <c r="AS8" s="34">
        <f>N8</f>
        <v>112</v>
      </c>
      <c r="AT8" s="34">
        <f>COUNTIF(L69:L80,AS8)</f>
        <v>2</v>
      </c>
      <c r="AU8" s="34">
        <f>AT8/(AV4-AT11)</f>
        <v>0.18181818181818182</v>
      </c>
      <c r="AV8" s="34">
        <f>IF(AU8=0,0,(AU8*((LOG(AU8))/LOG(2))))</f>
        <v>-0.44716938520678134</v>
      </c>
    </row>
    <row r="9" spans="1:48" x14ac:dyDescent="0.25">
      <c r="A9" s="56">
        <v>21</v>
      </c>
      <c r="B9" s="56">
        <v>295</v>
      </c>
      <c r="C9" s="59">
        <v>22</v>
      </c>
      <c r="D9" s="56">
        <v>318</v>
      </c>
      <c r="E9" s="59">
        <v>24</v>
      </c>
      <c r="F9" s="56">
        <v>340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1</v>
      </c>
      <c r="P9" s="34">
        <f>O9/$Q$4</f>
        <v>1.3698630136986301E-2</v>
      </c>
      <c r="Q9" s="34">
        <f>IF(P9=0,0,(P9*((LOG(P9))/LOG(2))))</f>
        <v>-8.4792117244931728E-2</v>
      </c>
      <c r="T9" s="34">
        <f>N9</f>
        <v>121</v>
      </c>
      <c r="U9" s="34">
        <f>COUNTIF(L7:L18,T9)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COUNTIF(L19:L31,Y9)</f>
        <v>1</v>
      </c>
      <c r="AA9" s="34">
        <f>Z9/(AB4-Z11)</f>
        <v>7.6923076923076927E-2</v>
      </c>
      <c r="AB9" s="34">
        <f>IF(AA9=0,0,(AA9*((LOG(AA9))/LOG(2))))</f>
        <v>-0.28464920908777636</v>
      </c>
      <c r="AD9" s="34">
        <f>N9</f>
        <v>121</v>
      </c>
      <c r="AE9" s="34">
        <f>COUNTIF(L32:L43,AD9)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COUNTIF(L44:L55,AI9)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COUNTIF(L56:L68,AN9)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COUNTIF(L69:L80,AS9)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470</v>
      </c>
      <c r="C10" s="59">
        <v>22</v>
      </c>
      <c r="D10" s="56">
        <v>476</v>
      </c>
      <c r="E10" s="59">
        <v>24</v>
      </c>
      <c r="F10" s="56">
        <v>484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37</v>
      </c>
      <c r="P10" s="34">
        <f>O10/$Q$4</f>
        <v>0.50684931506849318</v>
      </c>
      <c r="Q10" s="34">
        <f>IF(P10=0,0,(P10*((LOG(P10))/LOG(2))))</f>
        <v>-0.49690046781218489</v>
      </c>
      <c r="T10" s="34">
        <f>N10</f>
        <v>122</v>
      </c>
      <c r="U10" s="34">
        <f>COUNTIF(L7:L18,T10)</f>
        <v>6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COUNTIF(L19:L31,Y10)</f>
        <v>7</v>
      </c>
      <c r="AA10" s="34">
        <f>Z10/(AB4-Z11)</f>
        <v>0.53846153846153844</v>
      </c>
      <c r="AB10" s="34">
        <f>IF(AA10=0,0,(AA10*((LOG(AA10))/LOG(2))))</f>
        <v>-0.48089181327572433</v>
      </c>
      <c r="AD10" s="34">
        <f>N10</f>
        <v>122</v>
      </c>
      <c r="AE10" s="34">
        <f>COUNTIF(L32:L43,AD10)</f>
        <v>5</v>
      </c>
      <c r="AF10" s="34">
        <f>AE10/(AG4-AE11)</f>
        <v>0.41666666666666669</v>
      </c>
      <c r="AG10" s="34">
        <f>IF(AF10=0,0,(AF10*((LOG(AF10))/LOG(2))))</f>
        <v>-0.52626433576408083</v>
      </c>
      <c r="AI10" s="34">
        <f>N10</f>
        <v>122</v>
      </c>
      <c r="AJ10" s="34">
        <f>COUNTIF(L44:L55,AI10)</f>
        <v>7</v>
      </c>
      <c r="AK10" s="34">
        <f>AJ10/(AL4-AJ11)</f>
        <v>0.58333333333333337</v>
      </c>
      <c r="AL10" s="34">
        <f>IF(AK10=0,0,(AK10*((LOG(AK10))/LOG(2))))</f>
        <v>-0.45360442088707198</v>
      </c>
      <c r="AN10" s="34">
        <f>N10</f>
        <v>122</v>
      </c>
      <c r="AO10" s="34">
        <f>COUNTIF(L56:L68,AN10)</f>
        <v>8</v>
      </c>
      <c r="AP10" s="34">
        <f>AO10/(AQ4-AO11)</f>
        <v>0.61538461538461542</v>
      </c>
      <c r="AQ10" s="34">
        <f>IF(AP10=0,0,(AP10*((LOG(AP10))/LOG(2))))</f>
        <v>-0.43103982654836437</v>
      </c>
      <c r="AS10" s="34">
        <f>N10</f>
        <v>122</v>
      </c>
      <c r="AT10" s="34">
        <f>COUNTIF(L69:L80,AS10)</f>
        <v>4</v>
      </c>
      <c r="AU10" s="34">
        <f>AT10/(AV4-AT11)</f>
        <v>0.36363636363636365</v>
      </c>
      <c r="AV10" s="34">
        <f>IF(AU10=0,0,(AU10*((LOG(AU10))/LOG(2))))</f>
        <v>-0.53070240677719893</v>
      </c>
    </row>
    <row r="11" spans="1:48" x14ac:dyDescent="0.25">
      <c r="A11" s="56">
        <v>21</v>
      </c>
      <c r="B11" s="56">
        <v>634</v>
      </c>
      <c r="C11" s="59">
        <v>22</v>
      </c>
      <c r="D11" s="56">
        <v>655</v>
      </c>
      <c r="E11" s="59">
        <v>24</v>
      </c>
      <c r="F11" s="56">
        <v>664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COUNTIF(L7:L18,T11)</f>
        <v>0</v>
      </c>
      <c r="V11" s="53"/>
      <c r="W11" s="54"/>
      <c r="Y11" s="34">
        <f>N11</f>
        <v>211</v>
      </c>
      <c r="Z11" s="34">
        <f>COUNTIF(L19:L31,Y11)</f>
        <v>0</v>
      </c>
      <c r="AA11" s="53"/>
      <c r="AB11" s="54"/>
      <c r="AD11" s="34">
        <f>N11</f>
        <v>211</v>
      </c>
      <c r="AE11" s="34">
        <f>COUNTIF(L32:L43,AD11)</f>
        <v>0</v>
      </c>
      <c r="AF11" s="53"/>
      <c r="AG11" s="54"/>
      <c r="AI11" s="34">
        <f>N11</f>
        <v>211</v>
      </c>
      <c r="AJ11" s="34">
        <f>COUNTIF(L44:L55,AI11)</f>
        <v>0</v>
      </c>
      <c r="AK11" s="53"/>
      <c r="AL11" s="54"/>
      <c r="AN11" s="34">
        <f>N11</f>
        <v>211</v>
      </c>
      <c r="AO11" s="34">
        <f>COUNTIF(L56:L68,AN11)</f>
        <v>0</v>
      </c>
      <c r="AP11" s="53"/>
      <c r="AQ11" s="54"/>
      <c r="AS11" s="34">
        <f>N11</f>
        <v>211</v>
      </c>
      <c r="AT11" s="34">
        <f>COUNTIF(L69:L80,AS11)</f>
        <v>0</v>
      </c>
      <c r="AU11" s="53"/>
      <c r="AV11" s="54"/>
    </row>
    <row r="12" spans="1:48" x14ac:dyDescent="0.25">
      <c r="A12" s="56">
        <v>12</v>
      </c>
      <c r="B12" s="56">
        <v>764</v>
      </c>
      <c r="C12" s="59">
        <v>24</v>
      </c>
      <c r="D12" s="56">
        <v>774</v>
      </c>
      <c r="E12" s="59">
        <v>24</v>
      </c>
      <c r="F12" s="56">
        <v>780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1</v>
      </c>
      <c r="P12" s="34">
        <f>O12/$Q$4</f>
        <v>1.3698630136986301E-2</v>
      </c>
      <c r="Q12" s="34">
        <f>IF(P12=0,0,(P12*((LOG(P12))/LOG(2))))</f>
        <v>-8.4792117244931728E-2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COUNTIF(L19:L31,Y12)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COUNTIF(L32:L43,AD12)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COUNTIF(L44:L55,AI12)</f>
        <v>1</v>
      </c>
      <c r="AK12" s="34">
        <f>AJ12/(AL4-AJ11)</f>
        <v>8.3333333333333329E-2</v>
      </c>
      <c r="AL12" s="34">
        <f>IF(AK12=0,0,(AK12*((LOG(AK12))/LOG(2))))</f>
        <v>-0.29874687506009634</v>
      </c>
      <c r="AN12" s="34">
        <f>N12</f>
        <v>212</v>
      </c>
      <c r="AO12" s="34">
        <f>COUNTIF(L56:L68,AN12)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COUNTIF(L69:L80,AS12)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894</v>
      </c>
      <c r="C13" s="59">
        <v>24</v>
      </c>
      <c r="D13" s="56">
        <v>924</v>
      </c>
      <c r="E13" s="59">
        <v>24</v>
      </c>
      <c r="F13" s="56">
        <v>935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2</v>
      </c>
      <c r="P13" s="34">
        <f>O13/$Q$4</f>
        <v>2.7397260273972601E-2</v>
      </c>
      <c r="Q13" s="34">
        <f>IF(P13=0,0,(P13*((LOG(P13))/LOG(2))))</f>
        <v>-0.14218697421589085</v>
      </c>
      <c r="T13" s="34">
        <f>N13</f>
        <v>221</v>
      </c>
      <c r="U13" s="34">
        <f>COUNTIF(L7:L18,T13)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COUNTIF(L19:L31,Y13)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COUNTIF(L32:L43,AD13)</f>
        <v>1</v>
      </c>
      <c r="AF13" s="34">
        <f>AE13/(AG4-AE11)</f>
        <v>8.3333333333333329E-2</v>
      </c>
      <c r="AG13" s="34">
        <f>IF(AF13=0,0,(AF13*((LOG(AF13))/LOG(2))))</f>
        <v>-0.29874687506009634</v>
      </c>
      <c r="AI13" s="34">
        <f>N13</f>
        <v>221</v>
      </c>
      <c r="AJ13" s="34">
        <f>COUNTIF(L44:L55,AI13)</f>
        <v>1</v>
      </c>
      <c r="AK13" s="34">
        <f>AJ13/(AL4-AJ11)</f>
        <v>8.3333333333333329E-2</v>
      </c>
      <c r="AL13" s="34">
        <f>IF(AK13=0,0,(AK13*((LOG(AK13))/LOG(2))))</f>
        <v>-0.29874687506009634</v>
      </c>
      <c r="AN13" s="34">
        <f>N13</f>
        <v>221</v>
      </c>
      <c r="AO13" s="34">
        <f>COUNTIF(L56:L68,AN13)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COUNTIF(L69:L80,AS13)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1037</v>
      </c>
      <c r="C14" s="59">
        <v>24</v>
      </c>
      <c r="D14" s="56">
        <v>1054</v>
      </c>
      <c r="E14" s="59">
        <v>24</v>
      </c>
      <c r="F14" s="56">
        <v>1065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24</v>
      </c>
      <c r="P14" s="34">
        <f>O14/$Q$4</f>
        <v>0.32876712328767121</v>
      </c>
      <c r="Q14" s="34">
        <f>IF(P14=0,0,(P14*((LOG(P14))/LOG(2))))</f>
        <v>-0.52762588213442008</v>
      </c>
      <c r="T14" s="34">
        <f>N14</f>
        <v>222</v>
      </c>
      <c r="U14" s="34">
        <f>COUNTIF(L7:L18,T14)</f>
        <v>6</v>
      </c>
      <c r="V14" s="34">
        <f>U14/(W4-U11)</f>
        <v>0.5</v>
      </c>
      <c r="W14" s="34">
        <f>IF(V14=0,0,(V14*((LOG(V14))/LOG(2))))</f>
        <v>-0.5</v>
      </c>
      <c r="Y14" s="34">
        <f>N14</f>
        <v>222</v>
      </c>
      <c r="Z14" s="34">
        <f>COUNTIF(L19:L31,Y14)</f>
        <v>5</v>
      </c>
      <c r="AA14" s="34">
        <f>Z14/(AB4-Z11)</f>
        <v>0.38461538461538464</v>
      </c>
      <c r="AB14" s="34">
        <f>IF(AA14=0,0,(AA14*((LOG(AA14))/LOG(2))))</f>
        <v>-0.53019677817451139</v>
      </c>
      <c r="AD14" s="34">
        <f>N14</f>
        <v>222</v>
      </c>
      <c r="AE14" s="34">
        <f>COUNTIF(L32:L43,AD14)</f>
        <v>5</v>
      </c>
      <c r="AF14" s="34">
        <f>AE14/(AG4-AE11)</f>
        <v>0.41666666666666669</v>
      </c>
      <c r="AG14" s="34">
        <f>IF(AF14=0,0,(AF14*((LOG(AF14))/LOG(2))))</f>
        <v>-0.52626433576408083</v>
      </c>
      <c r="AI14" s="34">
        <f>N14</f>
        <v>222</v>
      </c>
      <c r="AJ14" s="34">
        <f>COUNTIF(L44:L55,AI14)</f>
        <v>1</v>
      </c>
      <c r="AK14" s="34">
        <f>AJ14/(AL4-AJ11)</f>
        <v>8.3333333333333329E-2</v>
      </c>
      <c r="AL14" s="34">
        <f>IF(AK14=0,0,(AK14*((LOG(AK14))/LOG(2))))</f>
        <v>-0.29874687506009634</v>
      </c>
      <c r="AN14" s="34">
        <f>N14</f>
        <v>222</v>
      </c>
      <c r="AO14" s="34">
        <f>COUNTIF(L56:L68,AN14)</f>
        <v>4</v>
      </c>
      <c r="AP14" s="34">
        <f>AO14/(AQ4-AO11)</f>
        <v>0.30769230769230771</v>
      </c>
      <c r="AQ14" s="34">
        <f>IF(AP14=0,0,(AP14*((LOG(AP14))/LOG(2))))</f>
        <v>-0.52321222096648989</v>
      </c>
      <c r="AS14" s="34">
        <f>N14</f>
        <v>222</v>
      </c>
      <c r="AT14" s="34">
        <f>COUNTIF(L69:L80,AS14)</f>
        <v>3</v>
      </c>
      <c r="AU14" s="34">
        <f>AT14/(AV4-AT11)</f>
        <v>0.27272727272727271</v>
      </c>
      <c r="AV14" s="34">
        <f>IF(AU14=0,0,(AU14*((LOG(AU14))/LOG(2))))</f>
        <v>-0.51121885034076575</v>
      </c>
    </row>
    <row r="15" spans="1:48" x14ac:dyDescent="0.25">
      <c r="A15" s="56">
        <v>21</v>
      </c>
      <c r="B15" s="56">
        <v>1187</v>
      </c>
      <c r="C15" s="59">
        <v>22</v>
      </c>
      <c r="D15" s="56">
        <v>1224</v>
      </c>
      <c r="E15" s="59">
        <v>24</v>
      </c>
      <c r="F15" s="56">
        <v>1232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1.7747745650456905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1.295737800538012</v>
      </c>
      <c r="AF15">
        <f>SUM(AF7:AF14)</f>
        <v>1</v>
      </c>
      <c r="AG15">
        <f>-SUM(AG7:AG14)</f>
        <v>1.6500224216483543</v>
      </c>
      <c r="AK15">
        <f>SUM(AK7:AK14)</f>
        <v>1</v>
      </c>
      <c r="AL15">
        <f>-SUM(AL7:AL14)</f>
        <v>1.7806721295208869</v>
      </c>
      <c r="AP15">
        <f>SUM(AP7:AP14)</f>
        <v>1</v>
      </c>
      <c r="AQ15">
        <f>-SUM(AQ7:AQ14)</f>
        <v>1.2389012566026305</v>
      </c>
      <c r="AU15">
        <f>SUM(AU7:AU14)</f>
        <v>1</v>
      </c>
      <c r="AV15">
        <f>-SUM(AV7:AV14)</f>
        <v>1.9362600275315274</v>
      </c>
    </row>
    <row r="16" spans="1:48" x14ac:dyDescent="0.25">
      <c r="A16" s="56">
        <v>21</v>
      </c>
      <c r="B16" s="56">
        <v>1583</v>
      </c>
      <c r="C16" s="59">
        <v>22</v>
      </c>
      <c r="D16" s="56">
        <v>1588</v>
      </c>
      <c r="E16" s="59">
        <v>24</v>
      </c>
      <c r="F16" s="56">
        <v>1684</v>
      </c>
      <c r="G16" s="62"/>
      <c r="H16" s="62"/>
      <c r="I16" s="40"/>
      <c r="J16" s="40"/>
      <c r="K16" s="41">
        <v>0</v>
      </c>
      <c r="L16">
        <v>222</v>
      </c>
      <c r="P16" s="27" t="s">
        <v>89</v>
      </c>
      <c r="Q16" s="27">
        <f>Q15/(LOG(Q4)/LOG(2))</f>
        <v>0.28672453446189711</v>
      </c>
      <c r="V16" s="27" t="s">
        <v>116</v>
      </c>
      <c r="W16" s="27">
        <f>W15/(LOG(W4)/LOG(2))</f>
        <v>0.27894294565112981</v>
      </c>
      <c r="AA16" s="27" t="s">
        <v>119</v>
      </c>
      <c r="AB16" s="27">
        <f>AB15/(LOG(AB4)/LOG(2))</f>
        <v>0.35015779183910689</v>
      </c>
      <c r="AF16" s="27" t="s">
        <v>120</v>
      </c>
      <c r="AG16" s="27">
        <f>AG15/(LOG(AG4)/LOG(2))</f>
        <v>0.4602621146850025</v>
      </c>
      <c r="AK16" s="27" t="s">
        <v>121</v>
      </c>
      <c r="AL16" s="27">
        <f>AL15/(LOG(AL4)/LOG(2))</f>
        <v>0.49670592904742633</v>
      </c>
      <c r="AP16" s="27" t="s">
        <v>122</v>
      </c>
      <c r="AQ16" s="27">
        <f>AQ15/(LOG(AQ4)/LOG(2))</f>
        <v>0.33479838910198212</v>
      </c>
      <c r="AU16" s="27" t="s">
        <v>123</v>
      </c>
      <c r="AV16" s="27">
        <f>AV15/(LOG(AV4)/LOG(2))</f>
        <v>0.55970466856466961</v>
      </c>
    </row>
    <row r="17" spans="1:22" x14ac:dyDescent="0.25">
      <c r="A17" s="56">
        <v>12</v>
      </c>
      <c r="B17" s="56">
        <v>1819</v>
      </c>
      <c r="C17" s="59">
        <v>24</v>
      </c>
      <c r="D17" s="56">
        <v>1828</v>
      </c>
      <c r="E17" s="59">
        <v>24</v>
      </c>
      <c r="F17" s="56">
        <v>1834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1947</v>
      </c>
      <c r="C18" s="59">
        <v>24</v>
      </c>
      <c r="D18" s="56">
        <v>1959</v>
      </c>
      <c r="E18" s="59">
        <v>24</v>
      </c>
      <c r="F18" s="56">
        <v>1998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7">
        <v>21</v>
      </c>
      <c r="B19" s="57">
        <v>2110</v>
      </c>
      <c r="C19" s="60">
        <v>22</v>
      </c>
      <c r="D19" s="57">
        <v>2117</v>
      </c>
      <c r="E19" s="60">
        <v>24</v>
      </c>
      <c r="F19" s="57">
        <v>2125</v>
      </c>
      <c r="G19" s="63"/>
      <c r="H19" s="63"/>
      <c r="I19" s="39"/>
      <c r="J19" s="39"/>
      <c r="K19" s="49">
        <v>0</v>
      </c>
      <c r="L19">
        <v>222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2223</v>
      </c>
      <c r="C20" s="60">
        <v>24</v>
      </c>
      <c r="D20" s="57">
        <v>2231</v>
      </c>
      <c r="E20" s="60">
        <v>24</v>
      </c>
      <c r="F20" s="57">
        <v>2237</v>
      </c>
      <c r="G20" s="63"/>
      <c r="H20" s="63"/>
      <c r="I20" s="39"/>
      <c r="J20" s="39"/>
      <c r="K20" s="49">
        <v>0</v>
      </c>
      <c r="L20">
        <v>122</v>
      </c>
      <c r="N20" s="38">
        <f>COUNTIF(L7:L80,G3)</f>
        <v>0</v>
      </c>
      <c r="O20" s="38"/>
      <c r="P20" s="45">
        <v>12</v>
      </c>
      <c r="Q20" s="45">
        <v>13</v>
      </c>
      <c r="R20" s="45">
        <v>12</v>
      </c>
      <c r="S20" s="45">
        <v>12</v>
      </c>
      <c r="T20" s="45">
        <v>13</v>
      </c>
      <c r="U20" s="45">
        <v>12</v>
      </c>
      <c r="V20" s="44"/>
    </row>
    <row r="21" spans="1:22" x14ac:dyDescent="0.25">
      <c r="A21" s="57">
        <v>21</v>
      </c>
      <c r="B21" s="57">
        <v>2374</v>
      </c>
      <c r="C21" s="60">
        <v>22</v>
      </c>
      <c r="D21" s="57">
        <v>2385</v>
      </c>
      <c r="E21" s="60">
        <v>24</v>
      </c>
      <c r="F21" s="57">
        <v>2398</v>
      </c>
      <c r="G21" s="63"/>
      <c r="H21" s="63"/>
      <c r="I21" s="39"/>
      <c r="J21" s="39"/>
      <c r="K21" s="49">
        <v>0</v>
      </c>
      <c r="L21">
        <v>222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2502</v>
      </c>
      <c r="C22" s="60">
        <v>24</v>
      </c>
      <c r="D22" s="57">
        <v>2514</v>
      </c>
      <c r="E22" s="60">
        <v>24</v>
      </c>
      <c r="F22" s="57">
        <v>2519</v>
      </c>
      <c r="G22" s="63"/>
      <c r="H22" s="63"/>
      <c r="I22" s="39"/>
      <c r="J22" s="39"/>
      <c r="K22" s="49">
        <v>0</v>
      </c>
      <c r="L22">
        <v>122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7">
        <v>12</v>
      </c>
      <c r="B23" s="57">
        <v>2616</v>
      </c>
      <c r="C23" s="60">
        <v>24</v>
      </c>
      <c r="D23" s="57">
        <v>2628</v>
      </c>
      <c r="E23" s="60">
        <v>24</v>
      </c>
      <c r="F23" s="57">
        <v>2637</v>
      </c>
      <c r="G23" s="63"/>
      <c r="H23" s="63"/>
      <c r="I23" s="39"/>
      <c r="J23" s="39"/>
      <c r="K23" s="49">
        <v>0</v>
      </c>
      <c r="L23">
        <v>122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2757</v>
      </c>
      <c r="C24" s="60">
        <v>22</v>
      </c>
      <c r="D24" s="57">
        <v>2767</v>
      </c>
      <c r="E24" s="60">
        <v>24</v>
      </c>
      <c r="F24" s="57">
        <v>2849</v>
      </c>
      <c r="G24" s="63"/>
      <c r="H24" s="63"/>
      <c r="I24" s="39"/>
      <c r="J24" s="39"/>
      <c r="K24" s="49">
        <v>0</v>
      </c>
      <c r="L24">
        <v>222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21</v>
      </c>
      <c r="B25" s="57">
        <v>3166</v>
      </c>
      <c r="C25" s="60">
        <v>22</v>
      </c>
      <c r="D25" s="57">
        <v>3305</v>
      </c>
      <c r="E25" s="60">
        <v>24</v>
      </c>
      <c r="F25" s="57">
        <v>3311</v>
      </c>
      <c r="G25" s="63"/>
      <c r="H25" s="63"/>
      <c r="I25" s="39"/>
      <c r="J25" s="39"/>
      <c r="K25" s="49">
        <v>0</v>
      </c>
      <c r="L25">
        <v>222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3420</v>
      </c>
      <c r="C26" s="60">
        <v>24</v>
      </c>
      <c r="D26" s="57">
        <v>3434</v>
      </c>
      <c r="E26" s="60">
        <v>24</v>
      </c>
      <c r="F26" s="57">
        <v>3444</v>
      </c>
      <c r="G26" s="63"/>
      <c r="H26" s="63"/>
      <c r="I26" s="39"/>
      <c r="J26" s="39"/>
      <c r="K26" s="49">
        <v>0</v>
      </c>
      <c r="L26">
        <v>122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3714</v>
      </c>
      <c r="C27" s="60">
        <v>24</v>
      </c>
      <c r="D27" s="57">
        <v>3728</v>
      </c>
      <c r="E27" s="60">
        <v>24</v>
      </c>
      <c r="F27" s="57">
        <v>3739</v>
      </c>
      <c r="G27" s="63"/>
      <c r="H27" s="63"/>
      <c r="I27" s="39"/>
      <c r="J27" s="39"/>
      <c r="K27" s="49">
        <v>0</v>
      </c>
      <c r="L27">
        <v>122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3857</v>
      </c>
      <c r="C28" s="60">
        <v>22</v>
      </c>
      <c r="D28" s="57">
        <v>3890</v>
      </c>
      <c r="E28" s="60">
        <v>24</v>
      </c>
      <c r="F28" s="57">
        <v>3901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109</v>
      </c>
      <c r="P28">
        <f>F18/P20</f>
        <v>166.5</v>
      </c>
      <c r="Q28">
        <f>(F31-F18)/Q20</f>
        <v>191.76923076923077</v>
      </c>
      <c r="R28">
        <f>(F43-F31)/R20</f>
        <v>325.83333333333331</v>
      </c>
      <c r="S28">
        <f>(F55-F43)/S20</f>
        <v>170.25</v>
      </c>
      <c r="T28">
        <f>(F68-F55)/T20</f>
        <v>220.69230769230768</v>
      </c>
      <c r="U28">
        <f>(F80-F68)/U20</f>
        <v>-1109.4166666666667</v>
      </c>
    </row>
    <row r="29" spans="1:22" x14ac:dyDescent="0.25">
      <c r="A29" s="57">
        <v>12</v>
      </c>
      <c r="B29" s="57">
        <v>4014</v>
      </c>
      <c r="C29" s="60">
        <v>24</v>
      </c>
      <c r="D29" s="57">
        <v>4025</v>
      </c>
      <c r="E29" s="60">
        <v>24</v>
      </c>
      <c r="F29" s="57">
        <v>4077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57">
        <v>12</v>
      </c>
      <c r="B30" s="57">
        <v>4177</v>
      </c>
      <c r="C30" s="60">
        <v>24</v>
      </c>
      <c r="D30" s="57">
        <v>4194</v>
      </c>
      <c r="E30" s="60">
        <v>13</v>
      </c>
      <c r="F30" s="57">
        <v>4237</v>
      </c>
      <c r="G30" s="63"/>
      <c r="H30" s="63"/>
      <c r="I30" s="39"/>
      <c r="J30" s="39"/>
      <c r="K30" s="49">
        <v>0</v>
      </c>
      <c r="L30">
        <v>121</v>
      </c>
    </row>
    <row r="31" spans="1:22" x14ac:dyDescent="0.25">
      <c r="A31" s="57">
        <v>12</v>
      </c>
      <c r="B31" s="57">
        <v>4417</v>
      </c>
      <c r="C31" s="60">
        <v>24</v>
      </c>
      <c r="D31" s="57">
        <v>4428</v>
      </c>
      <c r="E31" s="60">
        <v>24</v>
      </c>
      <c r="F31" s="57">
        <v>4491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6">
        <v>21</v>
      </c>
      <c r="B32" s="56">
        <v>4619</v>
      </c>
      <c r="C32" s="59">
        <v>22</v>
      </c>
      <c r="D32" s="56">
        <v>4626</v>
      </c>
      <c r="E32" s="59">
        <v>13</v>
      </c>
      <c r="F32" s="56">
        <v>4660</v>
      </c>
      <c r="G32" s="62"/>
      <c r="H32" s="62"/>
      <c r="I32" s="40"/>
      <c r="J32" s="40"/>
      <c r="K32" s="41">
        <v>0</v>
      </c>
      <c r="L32">
        <v>221</v>
      </c>
    </row>
    <row r="33" spans="1:12" x14ac:dyDescent="0.25">
      <c r="A33" s="56">
        <v>21</v>
      </c>
      <c r="B33" s="56">
        <v>4857</v>
      </c>
      <c r="C33" s="59">
        <v>22</v>
      </c>
      <c r="D33" s="56">
        <v>4872</v>
      </c>
      <c r="E33" s="59">
        <v>24</v>
      </c>
      <c r="F33" s="56">
        <v>4880</v>
      </c>
      <c r="G33" s="62"/>
      <c r="H33" s="62"/>
      <c r="I33" s="40"/>
      <c r="J33" s="40"/>
      <c r="K33" s="41">
        <v>0</v>
      </c>
      <c r="L33">
        <v>222</v>
      </c>
    </row>
    <row r="34" spans="1:12" x14ac:dyDescent="0.25">
      <c r="A34" s="56">
        <v>21</v>
      </c>
      <c r="B34" s="56">
        <v>5013</v>
      </c>
      <c r="C34" s="59">
        <v>22</v>
      </c>
      <c r="D34" s="56">
        <v>5019</v>
      </c>
      <c r="E34" s="59">
        <v>24</v>
      </c>
      <c r="F34" s="56">
        <v>5047</v>
      </c>
      <c r="G34" s="62"/>
      <c r="H34" s="62"/>
      <c r="I34" s="40"/>
      <c r="J34" s="40"/>
      <c r="K34" s="41">
        <v>0</v>
      </c>
      <c r="L34">
        <v>222</v>
      </c>
    </row>
    <row r="35" spans="1:12" x14ac:dyDescent="0.25">
      <c r="A35" s="56">
        <v>12</v>
      </c>
      <c r="B35" s="56">
        <v>5157</v>
      </c>
      <c r="C35" s="59">
        <v>24</v>
      </c>
      <c r="D35" s="56">
        <v>5168</v>
      </c>
      <c r="E35" s="59">
        <v>24</v>
      </c>
      <c r="F35" s="56">
        <v>5174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12</v>
      </c>
      <c r="B36" s="56">
        <v>5342</v>
      </c>
      <c r="C36" s="59">
        <v>24</v>
      </c>
      <c r="D36" s="56">
        <v>5351</v>
      </c>
      <c r="E36" s="59">
        <v>24</v>
      </c>
      <c r="F36" s="56">
        <v>5358</v>
      </c>
      <c r="G36" s="62"/>
      <c r="H36" s="62"/>
      <c r="I36" s="40"/>
      <c r="J36" s="40"/>
      <c r="K36" s="41">
        <v>0</v>
      </c>
      <c r="L36">
        <v>122</v>
      </c>
    </row>
    <row r="37" spans="1:12" x14ac:dyDescent="0.25">
      <c r="A37" s="56">
        <v>12</v>
      </c>
      <c r="B37" s="56">
        <v>5462</v>
      </c>
      <c r="C37" s="59">
        <v>24</v>
      </c>
      <c r="D37" s="56">
        <v>5477</v>
      </c>
      <c r="E37" s="59">
        <v>24</v>
      </c>
      <c r="F37" s="56">
        <v>5496</v>
      </c>
      <c r="G37" s="62"/>
      <c r="H37" s="62"/>
      <c r="I37" s="40"/>
      <c r="J37" s="40"/>
      <c r="K37" s="41">
        <v>0</v>
      </c>
      <c r="L37">
        <v>122</v>
      </c>
    </row>
    <row r="38" spans="1:12" x14ac:dyDescent="0.25">
      <c r="A38" s="56">
        <v>12</v>
      </c>
      <c r="B38" s="56">
        <v>5615</v>
      </c>
      <c r="C38" s="59">
        <v>24</v>
      </c>
      <c r="D38" s="56">
        <v>5633</v>
      </c>
      <c r="E38" s="59">
        <v>24</v>
      </c>
      <c r="F38" s="56">
        <v>5641</v>
      </c>
      <c r="G38" s="62"/>
      <c r="H38" s="62"/>
      <c r="I38" s="40"/>
      <c r="J38" s="40"/>
      <c r="K38" s="41">
        <v>0</v>
      </c>
      <c r="L38">
        <v>122</v>
      </c>
    </row>
    <row r="39" spans="1:12" x14ac:dyDescent="0.25">
      <c r="A39" s="56">
        <v>21</v>
      </c>
      <c r="B39" s="56">
        <v>5771</v>
      </c>
      <c r="C39" s="59">
        <v>22</v>
      </c>
      <c r="D39" s="56">
        <v>5777</v>
      </c>
      <c r="E39" s="59">
        <v>24</v>
      </c>
      <c r="F39" s="56">
        <v>5860</v>
      </c>
      <c r="G39" s="62"/>
      <c r="H39" s="62"/>
      <c r="I39" s="40"/>
      <c r="J39" s="40"/>
      <c r="K39" s="41">
        <v>0</v>
      </c>
      <c r="L39">
        <v>222</v>
      </c>
    </row>
    <row r="40" spans="1:12" x14ac:dyDescent="0.25">
      <c r="A40" s="56">
        <v>21</v>
      </c>
      <c r="B40" s="56">
        <v>6001</v>
      </c>
      <c r="C40" s="59">
        <v>22</v>
      </c>
      <c r="D40" s="56">
        <v>6008</v>
      </c>
      <c r="E40" s="59">
        <v>24</v>
      </c>
      <c r="F40" s="56">
        <v>6027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25">
      <c r="A41" s="56">
        <v>21</v>
      </c>
      <c r="B41" s="56">
        <v>7973</v>
      </c>
      <c r="C41" s="59">
        <v>22</v>
      </c>
      <c r="D41" s="56">
        <v>7980</v>
      </c>
      <c r="E41" s="59">
        <v>24</v>
      </c>
      <c r="F41" s="56">
        <v>8009</v>
      </c>
      <c r="G41" s="62"/>
      <c r="H41" s="62"/>
      <c r="I41" s="40"/>
      <c r="J41" s="40"/>
      <c r="K41" s="41">
        <v>0</v>
      </c>
      <c r="L41">
        <v>222</v>
      </c>
    </row>
    <row r="42" spans="1:12" x14ac:dyDescent="0.25">
      <c r="A42" s="56">
        <v>12</v>
      </c>
      <c r="B42" s="56">
        <v>8123</v>
      </c>
      <c r="C42" s="59">
        <v>24</v>
      </c>
      <c r="D42" s="56">
        <v>8136</v>
      </c>
      <c r="E42" s="59">
        <v>24</v>
      </c>
      <c r="F42" s="56">
        <v>8145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12</v>
      </c>
      <c r="B43" s="56">
        <v>8274</v>
      </c>
      <c r="C43" s="59">
        <v>13</v>
      </c>
      <c r="D43" s="56">
        <v>8388</v>
      </c>
      <c r="E43" s="59">
        <v>24</v>
      </c>
      <c r="F43" s="56">
        <v>8401</v>
      </c>
      <c r="G43" s="62"/>
      <c r="H43" s="62"/>
      <c r="I43" s="40"/>
      <c r="J43" s="40"/>
      <c r="K43" s="41">
        <v>0</v>
      </c>
      <c r="L43">
        <v>112</v>
      </c>
    </row>
    <row r="44" spans="1:12" x14ac:dyDescent="0.25">
      <c r="A44" s="57">
        <v>12</v>
      </c>
      <c r="B44" s="57">
        <v>8609</v>
      </c>
      <c r="C44" s="60">
        <v>24</v>
      </c>
      <c r="D44" s="57">
        <v>8642</v>
      </c>
      <c r="E44" s="60">
        <v>24</v>
      </c>
      <c r="F44" s="57">
        <v>8648</v>
      </c>
      <c r="G44" s="63"/>
      <c r="H44" s="63"/>
      <c r="I44" s="39"/>
      <c r="J44" s="39"/>
      <c r="K44" s="49">
        <v>0</v>
      </c>
      <c r="L44">
        <v>122</v>
      </c>
    </row>
    <row r="45" spans="1:12" x14ac:dyDescent="0.25">
      <c r="A45" s="57">
        <v>21</v>
      </c>
      <c r="B45" s="57">
        <v>8855</v>
      </c>
      <c r="C45" s="60">
        <v>22</v>
      </c>
      <c r="D45" s="57">
        <v>8860</v>
      </c>
      <c r="E45" s="60">
        <v>24</v>
      </c>
      <c r="F45" s="57">
        <v>8869</v>
      </c>
      <c r="G45" s="63"/>
      <c r="H45" s="63"/>
      <c r="I45" s="39"/>
      <c r="J45" s="39"/>
      <c r="K45" s="49">
        <v>0</v>
      </c>
      <c r="L45">
        <v>222</v>
      </c>
    </row>
    <row r="46" spans="1:12" x14ac:dyDescent="0.25">
      <c r="A46" s="57">
        <v>21</v>
      </c>
      <c r="B46" s="57">
        <v>8988</v>
      </c>
      <c r="C46" s="60">
        <v>11</v>
      </c>
      <c r="D46" s="57">
        <v>9101</v>
      </c>
      <c r="E46" s="60">
        <v>22</v>
      </c>
      <c r="F46" s="57">
        <v>9113</v>
      </c>
      <c r="G46" s="63"/>
      <c r="H46" s="63"/>
      <c r="I46" s="39"/>
      <c r="J46" s="39"/>
      <c r="K46" s="49">
        <v>0</v>
      </c>
      <c r="L46">
        <v>212</v>
      </c>
    </row>
    <row r="47" spans="1:12" x14ac:dyDescent="0.25">
      <c r="A47" s="57">
        <v>12</v>
      </c>
      <c r="B47" s="57">
        <v>9288</v>
      </c>
      <c r="C47" s="60">
        <v>24</v>
      </c>
      <c r="D47" s="57">
        <v>9301</v>
      </c>
      <c r="E47" s="60">
        <v>24</v>
      </c>
      <c r="F47" s="57">
        <v>9324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21</v>
      </c>
      <c r="B48" s="57">
        <v>9439</v>
      </c>
      <c r="C48" s="60">
        <v>22</v>
      </c>
      <c r="D48" s="57">
        <v>9448</v>
      </c>
      <c r="E48" s="60">
        <v>13</v>
      </c>
      <c r="F48" s="57">
        <v>9474</v>
      </c>
      <c r="G48" s="63"/>
      <c r="H48" s="63"/>
      <c r="I48" s="39"/>
      <c r="J48" s="39"/>
      <c r="K48" s="49">
        <v>0</v>
      </c>
      <c r="L48">
        <v>221</v>
      </c>
    </row>
    <row r="49" spans="1:12" x14ac:dyDescent="0.25">
      <c r="A49" s="57">
        <v>12</v>
      </c>
      <c r="B49" s="57">
        <v>9587</v>
      </c>
      <c r="C49" s="60">
        <v>24</v>
      </c>
      <c r="D49" s="57">
        <v>9604</v>
      </c>
      <c r="E49" s="60">
        <v>24</v>
      </c>
      <c r="F49" s="57">
        <v>9610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12</v>
      </c>
      <c r="B50" s="57">
        <v>9759</v>
      </c>
      <c r="C50" s="60">
        <v>13</v>
      </c>
      <c r="D50" s="57">
        <v>9764</v>
      </c>
      <c r="E50" s="60">
        <v>24</v>
      </c>
      <c r="F50" s="57">
        <v>9777</v>
      </c>
      <c r="G50" s="63"/>
      <c r="H50" s="63"/>
      <c r="I50" s="39"/>
      <c r="J50" s="39"/>
      <c r="K50" s="49">
        <v>0</v>
      </c>
      <c r="L50">
        <v>112</v>
      </c>
    </row>
    <row r="51" spans="1:12" x14ac:dyDescent="0.25">
      <c r="A51" s="57">
        <v>12</v>
      </c>
      <c r="B51" s="57">
        <v>9903</v>
      </c>
      <c r="C51" s="60">
        <v>24</v>
      </c>
      <c r="D51" s="57">
        <v>9917</v>
      </c>
      <c r="E51" s="60">
        <v>24</v>
      </c>
      <c r="F51" s="57">
        <v>9923</v>
      </c>
      <c r="G51" s="63"/>
      <c r="H51" s="63"/>
      <c r="I51" s="39"/>
      <c r="J51" s="39"/>
      <c r="K51" s="49">
        <v>0</v>
      </c>
      <c r="L51">
        <v>122</v>
      </c>
    </row>
    <row r="52" spans="1:12" x14ac:dyDescent="0.25">
      <c r="A52" s="57">
        <v>12</v>
      </c>
      <c r="B52" s="57">
        <v>10046</v>
      </c>
      <c r="C52" s="60">
        <v>24</v>
      </c>
      <c r="D52" s="57">
        <v>10058</v>
      </c>
      <c r="E52" s="60">
        <v>24</v>
      </c>
      <c r="F52" s="57">
        <v>10065</v>
      </c>
      <c r="G52" s="63"/>
      <c r="H52" s="63"/>
      <c r="I52" s="39"/>
      <c r="J52" s="39"/>
      <c r="K52" s="49">
        <v>0</v>
      </c>
      <c r="L52">
        <v>122</v>
      </c>
    </row>
    <row r="53" spans="1:12" x14ac:dyDescent="0.25">
      <c r="A53" s="57">
        <v>12</v>
      </c>
      <c r="B53" s="57">
        <v>10174</v>
      </c>
      <c r="C53" s="60">
        <v>24</v>
      </c>
      <c r="D53" s="57">
        <v>10186</v>
      </c>
      <c r="E53" s="60">
        <v>24</v>
      </c>
      <c r="F53" s="57">
        <v>10193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10302</v>
      </c>
      <c r="C54" s="60">
        <v>13</v>
      </c>
      <c r="D54" s="57">
        <v>10308</v>
      </c>
      <c r="E54" s="60">
        <v>24</v>
      </c>
      <c r="F54" s="57">
        <v>10322</v>
      </c>
      <c r="G54" s="63"/>
      <c r="H54" s="63"/>
      <c r="I54" s="39"/>
      <c r="J54" s="39"/>
      <c r="K54" s="49">
        <v>0</v>
      </c>
      <c r="L54">
        <v>112</v>
      </c>
    </row>
    <row r="55" spans="1:12" x14ac:dyDescent="0.25">
      <c r="A55" s="57">
        <v>12</v>
      </c>
      <c r="B55" s="57">
        <v>10426</v>
      </c>
      <c r="C55" s="60">
        <v>24</v>
      </c>
      <c r="D55" s="57">
        <v>10439</v>
      </c>
      <c r="E55" s="60">
        <v>24</v>
      </c>
      <c r="F55" s="57">
        <v>10444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6">
        <v>12</v>
      </c>
      <c r="B56" s="56">
        <v>10547</v>
      </c>
      <c r="C56" s="59">
        <v>13</v>
      </c>
      <c r="D56" s="56">
        <v>10553</v>
      </c>
      <c r="E56" s="59">
        <v>24</v>
      </c>
      <c r="F56" s="56">
        <v>10567</v>
      </c>
      <c r="G56" s="62"/>
      <c r="H56" s="62"/>
      <c r="I56" s="40"/>
      <c r="J56" s="40"/>
      <c r="K56" s="41">
        <v>0</v>
      </c>
      <c r="L56">
        <v>112</v>
      </c>
    </row>
    <row r="57" spans="1:12" x14ac:dyDescent="0.25">
      <c r="A57" s="56">
        <v>12</v>
      </c>
      <c r="B57" s="56">
        <v>10676</v>
      </c>
      <c r="C57" s="59">
        <v>24</v>
      </c>
      <c r="D57" s="56">
        <v>10690</v>
      </c>
      <c r="E57" s="59">
        <v>24</v>
      </c>
      <c r="F57" s="56">
        <v>10700</v>
      </c>
      <c r="G57" s="62"/>
      <c r="H57" s="62"/>
      <c r="I57" s="40"/>
      <c r="J57" s="40"/>
      <c r="K57" s="41">
        <v>0</v>
      </c>
      <c r="L57">
        <v>122</v>
      </c>
    </row>
    <row r="58" spans="1:12" x14ac:dyDescent="0.25">
      <c r="A58" s="56">
        <v>12</v>
      </c>
      <c r="B58" s="56">
        <v>10825</v>
      </c>
      <c r="C58" s="59">
        <v>24</v>
      </c>
      <c r="D58" s="56">
        <v>10838</v>
      </c>
      <c r="E58" s="59">
        <v>24</v>
      </c>
      <c r="F58" s="56">
        <v>10902</v>
      </c>
      <c r="G58" s="62"/>
      <c r="H58" s="62"/>
      <c r="I58" s="40"/>
      <c r="J58" s="40"/>
      <c r="K58" s="41">
        <v>0</v>
      </c>
      <c r="L58">
        <v>122</v>
      </c>
    </row>
    <row r="59" spans="1:12" x14ac:dyDescent="0.25">
      <c r="A59" s="56">
        <v>12</v>
      </c>
      <c r="B59" s="56">
        <v>11005</v>
      </c>
      <c r="C59" s="59">
        <v>24</v>
      </c>
      <c r="D59" s="56">
        <v>11016</v>
      </c>
      <c r="E59" s="59">
        <v>24</v>
      </c>
      <c r="F59" s="56">
        <v>11025</v>
      </c>
      <c r="G59" s="62"/>
      <c r="H59" s="62"/>
      <c r="I59" s="40"/>
      <c r="J59" s="40"/>
      <c r="K59" s="41">
        <v>0</v>
      </c>
      <c r="L59">
        <v>122</v>
      </c>
    </row>
    <row r="60" spans="1:12" x14ac:dyDescent="0.25">
      <c r="A60" s="56">
        <v>21</v>
      </c>
      <c r="B60" s="56">
        <v>11136</v>
      </c>
      <c r="C60" s="59">
        <v>22</v>
      </c>
      <c r="D60" s="56">
        <v>11142</v>
      </c>
      <c r="E60" s="59">
        <v>24</v>
      </c>
      <c r="F60" s="56">
        <v>11151</v>
      </c>
      <c r="G60" s="62"/>
      <c r="H60" s="62"/>
      <c r="I60" s="40"/>
      <c r="J60" s="40"/>
      <c r="K60" s="41">
        <v>0</v>
      </c>
      <c r="L60">
        <v>222</v>
      </c>
    </row>
    <row r="61" spans="1:12" x14ac:dyDescent="0.25">
      <c r="A61" s="56">
        <v>12</v>
      </c>
      <c r="B61" s="56">
        <v>11266</v>
      </c>
      <c r="C61" s="59">
        <v>24</v>
      </c>
      <c r="D61" s="56">
        <v>11278</v>
      </c>
      <c r="E61" s="59">
        <v>24</v>
      </c>
      <c r="F61" s="56">
        <v>11283</v>
      </c>
      <c r="G61" s="62"/>
      <c r="H61" s="62"/>
      <c r="I61" s="40"/>
      <c r="J61" s="40"/>
      <c r="K61" s="41">
        <v>0</v>
      </c>
      <c r="L61">
        <v>122</v>
      </c>
    </row>
    <row r="62" spans="1:12" x14ac:dyDescent="0.25">
      <c r="A62" s="56">
        <v>12</v>
      </c>
      <c r="B62" s="56">
        <v>11403</v>
      </c>
      <c r="C62" s="59">
        <v>24</v>
      </c>
      <c r="D62" s="56">
        <v>11424</v>
      </c>
      <c r="E62" s="59">
        <v>24</v>
      </c>
      <c r="F62" s="56">
        <v>11456</v>
      </c>
      <c r="G62" s="62"/>
      <c r="H62" s="62"/>
      <c r="I62" s="40"/>
      <c r="J62" s="40"/>
      <c r="K62" s="41">
        <v>0</v>
      </c>
      <c r="L62">
        <v>122</v>
      </c>
    </row>
    <row r="63" spans="1:12" x14ac:dyDescent="0.25">
      <c r="A63" s="56">
        <v>21</v>
      </c>
      <c r="B63" s="56">
        <v>11974</v>
      </c>
      <c r="C63" s="59">
        <v>22</v>
      </c>
      <c r="D63" s="56">
        <v>11980</v>
      </c>
      <c r="E63" s="59">
        <v>24</v>
      </c>
      <c r="F63" s="56">
        <v>12003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25">
      <c r="A64" s="56">
        <v>21</v>
      </c>
      <c r="B64" s="56">
        <v>12160</v>
      </c>
      <c r="C64" s="59">
        <v>22</v>
      </c>
      <c r="D64" s="56">
        <v>12167</v>
      </c>
      <c r="E64" s="59">
        <v>24</v>
      </c>
      <c r="F64" s="56">
        <v>12176</v>
      </c>
      <c r="G64" s="62"/>
      <c r="H64" s="62"/>
      <c r="I64" s="40"/>
      <c r="J64" s="40"/>
      <c r="K64" s="41">
        <v>0</v>
      </c>
      <c r="L64">
        <v>222</v>
      </c>
    </row>
    <row r="65" spans="1:12" x14ac:dyDescent="0.25">
      <c r="A65" s="56">
        <v>12</v>
      </c>
      <c r="B65" s="56">
        <v>12282</v>
      </c>
      <c r="C65" s="59">
        <v>24</v>
      </c>
      <c r="D65" s="56">
        <v>12312</v>
      </c>
      <c r="E65" s="59">
        <v>24</v>
      </c>
      <c r="F65" s="56">
        <v>12321</v>
      </c>
      <c r="G65" s="62"/>
      <c r="H65" s="62"/>
      <c r="I65" s="40"/>
      <c r="J65" s="40"/>
      <c r="K65" s="41">
        <v>0</v>
      </c>
      <c r="L65">
        <v>122</v>
      </c>
    </row>
    <row r="66" spans="1:12" x14ac:dyDescent="0.25">
      <c r="A66" s="56">
        <v>12</v>
      </c>
      <c r="B66" s="56">
        <v>12451</v>
      </c>
      <c r="C66" s="59">
        <v>24</v>
      </c>
      <c r="D66" s="56">
        <v>12463</v>
      </c>
      <c r="E66" s="59">
        <v>24</v>
      </c>
      <c r="F66" s="56">
        <v>12469</v>
      </c>
      <c r="G66" s="62"/>
      <c r="H66" s="62"/>
      <c r="I66" s="40"/>
      <c r="J66" s="40"/>
      <c r="K66" s="41">
        <v>0</v>
      </c>
      <c r="L66">
        <v>122</v>
      </c>
    </row>
    <row r="67" spans="1:12" x14ac:dyDescent="0.25">
      <c r="A67" s="56">
        <v>12</v>
      </c>
      <c r="B67" s="56">
        <v>13080</v>
      </c>
      <c r="C67" s="59">
        <v>24</v>
      </c>
      <c r="D67" s="56">
        <v>13135</v>
      </c>
      <c r="E67" s="59">
        <v>24</v>
      </c>
      <c r="F67" s="56">
        <v>13143</v>
      </c>
      <c r="G67" s="62"/>
      <c r="H67" s="62"/>
      <c r="I67" s="40"/>
      <c r="J67" s="40"/>
      <c r="K67" s="41">
        <v>0</v>
      </c>
      <c r="L67">
        <v>122</v>
      </c>
    </row>
    <row r="68" spans="1:12" x14ac:dyDescent="0.25">
      <c r="A68" s="56">
        <v>21</v>
      </c>
      <c r="B68" s="56">
        <v>13298</v>
      </c>
      <c r="C68" s="59">
        <v>22</v>
      </c>
      <c r="D68" s="56">
        <v>13303</v>
      </c>
      <c r="E68" s="59">
        <v>24</v>
      </c>
      <c r="F68" s="56">
        <v>13313</v>
      </c>
      <c r="G68" s="62"/>
      <c r="H68" s="62"/>
      <c r="I68" s="40"/>
      <c r="J68" s="40"/>
      <c r="K68" s="41">
        <v>0</v>
      </c>
      <c r="L68">
        <v>222</v>
      </c>
    </row>
    <row r="69" spans="1:12" x14ac:dyDescent="0.25">
      <c r="A69" s="57">
        <v>21</v>
      </c>
      <c r="B69" s="57">
        <v>15744</v>
      </c>
      <c r="C69" s="60">
        <v>22</v>
      </c>
      <c r="D69" s="57">
        <v>15752</v>
      </c>
      <c r="E69" s="60">
        <v>24</v>
      </c>
      <c r="F69" s="57">
        <v>15761</v>
      </c>
      <c r="G69" s="63"/>
      <c r="H69" s="63"/>
      <c r="I69" s="39"/>
      <c r="J69" s="39"/>
      <c r="K69" s="49">
        <v>0</v>
      </c>
      <c r="L69">
        <v>222</v>
      </c>
    </row>
    <row r="70" spans="1:12" x14ac:dyDescent="0.25">
      <c r="A70" s="57">
        <v>12</v>
      </c>
      <c r="B70" s="57">
        <v>16791</v>
      </c>
      <c r="C70" s="60">
        <v>13</v>
      </c>
      <c r="D70" s="57">
        <v>16853</v>
      </c>
      <c r="E70" s="60">
        <v>13</v>
      </c>
      <c r="F70" s="57">
        <v>16890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12</v>
      </c>
      <c r="B71" s="57">
        <v>17075</v>
      </c>
      <c r="C71" s="60">
        <v>24</v>
      </c>
      <c r="D71" s="57">
        <v>17097</v>
      </c>
      <c r="E71" s="60">
        <v>24</v>
      </c>
      <c r="F71" s="57">
        <v>17212</v>
      </c>
      <c r="G71" s="63"/>
      <c r="H71" s="63"/>
      <c r="I71" s="39"/>
      <c r="J71" s="39"/>
      <c r="K71" s="49">
        <v>0</v>
      </c>
      <c r="L71">
        <v>122</v>
      </c>
    </row>
    <row r="72" spans="1:12" x14ac:dyDescent="0.25">
      <c r="A72" s="57">
        <v>12</v>
      </c>
      <c r="B72" s="57">
        <v>17346</v>
      </c>
      <c r="C72" s="60">
        <v>13</v>
      </c>
      <c r="D72" s="57">
        <v>17377</v>
      </c>
      <c r="E72" s="60">
        <v>24</v>
      </c>
      <c r="F72" s="57">
        <v>18064</v>
      </c>
      <c r="G72" s="63"/>
      <c r="H72" s="63"/>
      <c r="I72" s="39"/>
      <c r="J72" s="39"/>
      <c r="K72" s="49">
        <v>0</v>
      </c>
      <c r="L72">
        <v>112</v>
      </c>
    </row>
    <row r="73" spans="1:12" x14ac:dyDescent="0.25">
      <c r="A73" s="57">
        <v>12</v>
      </c>
      <c r="B73" s="57">
        <v>18319</v>
      </c>
      <c r="C73" s="60">
        <v>13</v>
      </c>
      <c r="D73" s="57">
        <v>20168</v>
      </c>
      <c r="E73" s="60">
        <v>13</v>
      </c>
      <c r="F73" s="57">
        <v>20185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12</v>
      </c>
      <c r="B74" s="57">
        <v>20773</v>
      </c>
      <c r="C74" s="60">
        <v>24</v>
      </c>
      <c r="D74" s="57">
        <v>20792</v>
      </c>
      <c r="E74" s="60">
        <v>24</v>
      </c>
      <c r="F74" s="57">
        <v>20801</v>
      </c>
      <c r="G74" s="63"/>
      <c r="H74" s="63"/>
      <c r="I74" s="39"/>
      <c r="J74" s="39"/>
      <c r="K74" s="49">
        <v>0</v>
      </c>
      <c r="L74">
        <v>122</v>
      </c>
    </row>
    <row r="75" spans="1:12" x14ac:dyDescent="0.25">
      <c r="A75" s="57">
        <v>12</v>
      </c>
      <c r="B75" s="57">
        <v>21480</v>
      </c>
      <c r="C75" s="60">
        <v>24</v>
      </c>
      <c r="D75" s="57">
        <v>21496</v>
      </c>
      <c r="E75" s="60">
        <v>24</v>
      </c>
      <c r="F75" s="57">
        <v>21513</v>
      </c>
      <c r="G75" s="63"/>
      <c r="H75" s="63"/>
      <c r="I75" s="39"/>
      <c r="J75" s="39"/>
      <c r="K75" s="49">
        <v>0</v>
      </c>
      <c r="L75">
        <v>122</v>
      </c>
    </row>
    <row r="76" spans="1:12" x14ac:dyDescent="0.25">
      <c r="A76" s="57">
        <v>12</v>
      </c>
      <c r="B76" s="57">
        <v>22186</v>
      </c>
      <c r="C76" s="60">
        <v>13</v>
      </c>
      <c r="D76" s="57">
        <v>22199</v>
      </c>
      <c r="E76" s="60">
        <v>24</v>
      </c>
      <c r="F76" s="57">
        <v>22220</v>
      </c>
      <c r="G76" s="63"/>
      <c r="H76" s="63"/>
      <c r="I76" s="39"/>
      <c r="J76" s="39"/>
      <c r="K76" s="49">
        <v>0</v>
      </c>
      <c r="L76">
        <v>112</v>
      </c>
    </row>
    <row r="77" spans="1:12" x14ac:dyDescent="0.25">
      <c r="A77" s="57">
        <v>21</v>
      </c>
      <c r="B77" s="57">
        <v>22434</v>
      </c>
      <c r="C77" s="60">
        <v>22</v>
      </c>
      <c r="D77" s="57">
        <v>22441</v>
      </c>
      <c r="E77" s="60">
        <v>24</v>
      </c>
      <c r="F77" s="57">
        <v>22450</v>
      </c>
      <c r="G77" s="63"/>
      <c r="H77" s="63"/>
      <c r="I77" s="39"/>
      <c r="J77" s="39"/>
      <c r="K77" s="49">
        <v>0</v>
      </c>
      <c r="L77">
        <v>222</v>
      </c>
    </row>
    <row r="78" spans="1:12" x14ac:dyDescent="0.25">
      <c r="A78" s="57">
        <v>12</v>
      </c>
      <c r="B78" s="57">
        <v>22611</v>
      </c>
      <c r="C78" s="60">
        <v>24</v>
      </c>
      <c r="D78" s="57">
        <v>22633</v>
      </c>
      <c r="E78" s="60">
        <v>24</v>
      </c>
      <c r="F78" s="57">
        <v>22639</v>
      </c>
      <c r="G78" s="63"/>
      <c r="H78" s="63"/>
      <c r="I78" s="39"/>
      <c r="J78" s="39"/>
      <c r="K78" s="49">
        <v>0</v>
      </c>
      <c r="L78">
        <v>122</v>
      </c>
    </row>
    <row r="79" spans="1:12" x14ac:dyDescent="0.25">
      <c r="A79" s="57">
        <v>21</v>
      </c>
      <c r="B79" s="57">
        <v>23090</v>
      </c>
      <c r="C79" s="60">
        <v>22</v>
      </c>
      <c r="D79" s="57">
        <v>23099</v>
      </c>
      <c r="E79" s="60">
        <v>24</v>
      </c>
      <c r="F79" s="57">
        <v>23120</v>
      </c>
      <c r="G79" s="63"/>
      <c r="H79" s="63"/>
      <c r="I79" s="39"/>
      <c r="J79" s="39"/>
      <c r="K79" s="49">
        <v>0</v>
      </c>
      <c r="L79">
        <v>222</v>
      </c>
    </row>
    <row r="80" spans="1:12" x14ac:dyDescent="0.25">
      <c r="A80" s="57">
        <v>12</v>
      </c>
      <c r="B80" s="57">
        <v>23954</v>
      </c>
      <c r="C80" s="60">
        <v>24</v>
      </c>
      <c r="D80" s="57">
        <v>23995</v>
      </c>
      <c r="E80" s="60"/>
      <c r="F80" s="57"/>
      <c r="G80" s="63"/>
      <c r="H80" s="63"/>
      <c r="I80" s="39"/>
      <c r="J80" s="39"/>
      <c r="K80" s="49"/>
      <c r="L80">
        <v>12</v>
      </c>
    </row>
    <row r="81" spans="1:8" x14ac:dyDescent="0.25">
      <c r="A81" s="17"/>
      <c r="B81" s="17"/>
      <c r="C81" s="17"/>
      <c r="D81" s="17"/>
      <c r="E81" s="17"/>
      <c r="F81" s="17"/>
      <c r="G81" s="17"/>
      <c r="H8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136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48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COUNTA(L23:L30)</f>
        <v>8</v>
      </c>
      <c r="AK3" s="25" t="s">
        <v>117</v>
      </c>
      <c r="AL3">
        <f>COUNTA(L31:L38)</f>
        <v>8</v>
      </c>
      <c r="AP3" s="25" t="s">
        <v>117</v>
      </c>
      <c r="AQ3">
        <f>COUNTA(L39:L46)</f>
        <v>8</v>
      </c>
      <c r="AU3" s="25" t="s">
        <v>117</v>
      </c>
      <c r="AV3">
        <f>COUNTA(L47:L54)</f>
        <v>8</v>
      </c>
    </row>
    <row r="4" spans="1:48" x14ac:dyDescent="0.25">
      <c r="P4" s="25" t="s">
        <v>85</v>
      </c>
      <c r="Q4" s="26">
        <f>SUM(O7:O14)</f>
        <v>48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21</v>
      </c>
      <c r="B7" s="55">
        <v>28</v>
      </c>
      <c r="C7" s="58">
        <v>22</v>
      </c>
      <c r="D7" s="55">
        <v>36</v>
      </c>
      <c r="E7" s="58">
        <v>13</v>
      </c>
      <c r="F7" s="55">
        <v>134</v>
      </c>
      <c r="G7" s="61"/>
      <c r="H7" s="61"/>
      <c r="I7" s="40"/>
      <c r="J7" s="40"/>
      <c r="K7" s="41">
        <v>0</v>
      </c>
      <c r="L7">
        <v>221</v>
      </c>
      <c r="N7" s="34">
        <v>111</v>
      </c>
      <c r="O7" s="34">
        <f>COUNTIF($L$7:$L$500,N7)</f>
        <v>7</v>
      </c>
      <c r="P7" s="34">
        <f>O7/$Q$4</f>
        <v>0.14583333333333334</v>
      </c>
      <c r="Q7" s="34">
        <f>IF(P7=0,0,(P7*((LOG(P7))/LOG(2))))</f>
        <v>-0.40506777188843468</v>
      </c>
      <c r="T7" s="34">
        <f>N7</f>
        <v>111</v>
      </c>
      <c r="U7" s="34">
        <f>COUNTIF(L7:L14,T7)</f>
        <v>1</v>
      </c>
      <c r="V7" s="34">
        <f>U7/(W4-U11)</f>
        <v>0.125</v>
      </c>
      <c r="W7" s="34">
        <f>IF(V7=0,0,(V7*((LOG(V7))/LOG(2))))</f>
        <v>-0.375</v>
      </c>
      <c r="Y7" s="34">
        <f>N7</f>
        <v>111</v>
      </c>
      <c r="Z7" s="34">
        <f>COUNTIF(L15:L22,Y7)</f>
        <v>4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COUNTIF(L23:L30,AD7)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COUNTIF(L31:L38,AI7)</f>
        <v>1</v>
      </c>
      <c r="AK7" s="34">
        <f>AJ7/(AL4-AJ11)</f>
        <v>0.125</v>
      </c>
      <c r="AL7" s="34">
        <f>IF(AK7=0,0,(AK7*((LOG(AK7))/LOG(2))))</f>
        <v>-0.375</v>
      </c>
      <c r="AN7" s="34">
        <f>N7</f>
        <v>111</v>
      </c>
      <c r="AO7" s="34">
        <f>COUNTIF(L39:L46,AN7)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COUNTIF(L47:L54,AS7)</f>
        <v>1</v>
      </c>
      <c r="AU7" s="34">
        <f>AT7/(AV4-AT11)</f>
        <v>0.125</v>
      </c>
      <c r="AV7" s="34">
        <f>IF(AU7=0,0,(AU7*((LOG(AU7))/LOG(2))))</f>
        <v>-0.375</v>
      </c>
    </row>
    <row r="8" spans="1:48" x14ac:dyDescent="0.25">
      <c r="A8" s="56">
        <v>12</v>
      </c>
      <c r="B8" s="56">
        <v>236</v>
      </c>
      <c r="C8" s="59">
        <v>13</v>
      </c>
      <c r="D8" s="56">
        <v>336</v>
      </c>
      <c r="E8" s="59">
        <v>24</v>
      </c>
      <c r="F8" s="56">
        <v>347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9</v>
      </c>
      <c r="P8" s="34">
        <f>O8/$Q$4</f>
        <v>0.1875</v>
      </c>
      <c r="Q8" s="34">
        <f>IF(P8=0,0,(P8*((LOG(P8))/LOG(2))))</f>
        <v>-0.45281953111478312</v>
      </c>
      <c r="T8" s="34">
        <f>N8</f>
        <v>112</v>
      </c>
      <c r="U8" s="34">
        <f>COUNTIF(L7:L14,T8)</f>
        <v>1</v>
      </c>
      <c r="V8" s="34">
        <f>U8/(W4-U11)</f>
        <v>0.125</v>
      </c>
      <c r="W8" s="34">
        <f>IF(V8=0,0,(V8*((LOG(V8))/LOG(2))))</f>
        <v>-0.375</v>
      </c>
      <c r="Y8" s="34">
        <f>N8</f>
        <v>112</v>
      </c>
      <c r="Z8" s="34">
        <f>COUNTIF(L15:L22,Y8)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COUNTIF(L23:L30,AD8)</f>
        <v>3</v>
      </c>
      <c r="AF8" s="34">
        <f>AE8/(AG4-AE11)</f>
        <v>0.375</v>
      </c>
      <c r="AG8" s="34">
        <f>IF(AF8=0,0,(AF8*((LOG(AF8))/LOG(2))))</f>
        <v>-0.53063906222956647</v>
      </c>
      <c r="AI8" s="34">
        <f>N8</f>
        <v>112</v>
      </c>
      <c r="AJ8" s="34">
        <f>COUNTIF(L31:L38,AI8)</f>
        <v>2</v>
      </c>
      <c r="AK8" s="34">
        <f>AJ8/(AL4-AJ11)</f>
        <v>0.25</v>
      </c>
      <c r="AL8" s="34">
        <f>IF(AK8=0,0,(AK8*((LOG(AK8))/LOG(2))))</f>
        <v>-0.5</v>
      </c>
      <c r="AN8" s="34">
        <f>N8</f>
        <v>112</v>
      </c>
      <c r="AO8" s="34">
        <f>COUNTIF(L39:L46,AN8)</f>
        <v>1</v>
      </c>
      <c r="AP8" s="34">
        <f>AO8/(AQ4-AO11)</f>
        <v>0.125</v>
      </c>
      <c r="AQ8" s="34">
        <f>IF(AP8=0,0,(AP8*((LOG(AP8))/LOG(2))))</f>
        <v>-0.375</v>
      </c>
      <c r="AS8" s="34">
        <f>N8</f>
        <v>112</v>
      </c>
      <c r="AT8" s="34">
        <f>COUNTIF(L47:L54,AS8)</f>
        <v>2</v>
      </c>
      <c r="AU8" s="34">
        <f>AT8/(AV4-AT11)</f>
        <v>0.25</v>
      </c>
      <c r="AV8" s="34">
        <f>IF(AU8=0,0,(AU8*((LOG(AU8))/LOG(2))))</f>
        <v>-0.5</v>
      </c>
    </row>
    <row r="9" spans="1:48" x14ac:dyDescent="0.25">
      <c r="A9" s="56">
        <v>12</v>
      </c>
      <c r="B9" s="56">
        <v>449</v>
      </c>
      <c r="C9" s="59">
        <v>24</v>
      </c>
      <c r="D9" s="56">
        <v>468</v>
      </c>
      <c r="E9" s="59">
        <v>24</v>
      </c>
      <c r="F9" s="56">
        <v>473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3</v>
      </c>
      <c r="P9" s="34">
        <f>O9/$Q$4</f>
        <v>6.25E-2</v>
      </c>
      <c r="Q9" s="34">
        <f>IF(P9=0,0,(P9*((LOG(P9))/LOG(2))))</f>
        <v>-0.25</v>
      </c>
      <c r="T9" s="34">
        <f>N9</f>
        <v>121</v>
      </c>
      <c r="U9" s="34">
        <f>COUNTIF(L7:L14,T9)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COUNTIF(L15:L22,Y9)</f>
        <v>1</v>
      </c>
      <c r="AA9" s="34">
        <f>Z9/(AB4-Z11)</f>
        <v>0.125</v>
      </c>
      <c r="AB9" s="34">
        <f>IF(AA9=0,0,(AA9*((LOG(AA9))/LOG(2))))</f>
        <v>-0.375</v>
      </c>
      <c r="AD9" s="34">
        <f>N9</f>
        <v>121</v>
      </c>
      <c r="AE9" s="34">
        <f>COUNTIF(L23:L30,AD9)</f>
        <v>1</v>
      </c>
      <c r="AF9" s="34">
        <f>AE9/(AG4-AE11)</f>
        <v>0.125</v>
      </c>
      <c r="AG9" s="34">
        <f>IF(AF9=0,0,(AF9*((LOG(AF9))/LOG(2))))</f>
        <v>-0.375</v>
      </c>
      <c r="AI9" s="34">
        <f>N9</f>
        <v>121</v>
      </c>
      <c r="AJ9" s="34">
        <f>COUNTIF(L31:L38,AI9)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COUNTIF(L39:L46,AN9)</f>
        <v>1</v>
      </c>
      <c r="AP9" s="34">
        <f>AO9/(AQ4-AO11)</f>
        <v>0.125</v>
      </c>
      <c r="AQ9" s="34">
        <f>IF(AP9=0,0,(AP9*((LOG(AP9))/LOG(2))))</f>
        <v>-0.375</v>
      </c>
      <c r="AS9" s="34">
        <f>N9</f>
        <v>121</v>
      </c>
      <c r="AT9" s="34">
        <f>COUNTIF(L47:L54,AS9)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574</v>
      </c>
      <c r="C10" s="59">
        <v>24</v>
      </c>
      <c r="D10" s="56">
        <v>604</v>
      </c>
      <c r="E10" s="59">
        <v>24</v>
      </c>
      <c r="F10" s="56">
        <v>614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14</v>
      </c>
      <c r="P10" s="34">
        <f>O10/$Q$4</f>
        <v>0.29166666666666669</v>
      </c>
      <c r="Q10" s="34">
        <f>IF(P10=0,0,(P10*((LOG(P10))/LOG(2))))</f>
        <v>-0.51846887711020273</v>
      </c>
      <c r="T10" s="34">
        <f>N10</f>
        <v>122</v>
      </c>
      <c r="U10" s="34">
        <f>COUNTIF(L7:L14,T10)</f>
        <v>3</v>
      </c>
      <c r="V10" s="34">
        <f>U10/(W4-U11)</f>
        <v>0.375</v>
      </c>
      <c r="W10" s="34">
        <f>IF(V10=0,0,(V10*((LOG(V10))/LOG(2))))</f>
        <v>-0.53063906222956647</v>
      </c>
      <c r="Y10" s="34">
        <f>N10</f>
        <v>122</v>
      </c>
      <c r="Z10" s="34">
        <f>COUNTIF(L15:L22,Y10)</f>
        <v>1</v>
      </c>
      <c r="AA10" s="34">
        <f>Z10/(AB4-Z11)</f>
        <v>0.125</v>
      </c>
      <c r="AB10" s="34">
        <f>IF(AA10=0,0,(AA10*((LOG(AA10))/LOG(2))))</f>
        <v>-0.375</v>
      </c>
      <c r="AD10" s="34">
        <f>N10</f>
        <v>122</v>
      </c>
      <c r="AE10" s="34">
        <f>COUNTIF(L23:L30,AD10)</f>
        <v>1</v>
      </c>
      <c r="AF10" s="34">
        <f>AE10/(AG4-AE11)</f>
        <v>0.125</v>
      </c>
      <c r="AG10" s="34">
        <f>IF(AF10=0,0,(AF10*((LOG(AF10))/LOG(2))))</f>
        <v>-0.375</v>
      </c>
      <c r="AI10" s="34">
        <f>N10</f>
        <v>122</v>
      </c>
      <c r="AJ10" s="34">
        <f>COUNTIF(L31:L38,AI10)</f>
        <v>3</v>
      </c>
      <c r="AK10" s="34">
        <f>AJ10/(AL4-AJ11)</f>
        <v>0.375</v>
      </c>
      <c r="AL10" s="34">
        <f>IF(AK10=0,0,(AK10*((LOG(AK10))/LOG(2))))</f>
        <v>-0.53063906222956647</v>
      </c>
      <c r="AN10" s="34">
        <f>N10</f>
        <v>122</v>
      </c>
      <c r="AO10" s="34">
        <f>COUNTIF(L39:L46,AN10)</f>
        <v>2</v>
      </c>
      <c r="AP10" s="34">
        <f>AO10/(AQ4-AO11)</f>
        <v>0.25</v>
      </c>
      <c r="AQ10" s="34">
        <f>IF(AP10=0,0,(AP10*((LOG(AP10))/LOG(2))))</f>
        <v>-0.5</v>
      </c>
      <c r="AS10" s="34">
        <f>N10</f>
        <v>122</v>
      </c>
      <c r="AT10" s="34">
        <f>COUNTIF(L47:L54,AS10)</f>
        <v>4</v>
      </c>
      <c r="AU10" s="34">
        <f>AT10/(AV4-AT11)</f>
        <v>0.5</v>
      </c>
      <c r="AV10" s="34">
        <f>IF(AU10=0,0,(AU10*((LOG(AU10))/LOG(2))))</f>
        <v>-0.5</v>
      </c>
    </row>
    <row r="11" spans="1:48" x14ac:dyDescent="0.25">
      <c r="A11" s="56">
        <v>21</v>
      </c>
      <c r="B11" s="56">
        <v>733</v>
      </c>
      <c r="C11" s="59">
        <v>22</v>
      </c>
      <c r="D11" s="56">
        <v>739</v>
      </c>
      <c r="E11" s="59">
        <v>13</v>
      </c>
      <c r="F11" s="56">
        <v>757</v>
      </c>
      <c r="G11" s="62"/>
      <c r="H11" s="62"/>
      <c r="I11" s="40"/>
      <c r="J11" s="40"/>
      <c r="K11" s="41">
        <v>0</v>
      </c>
      <c r="L11">
        <v>221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COUNTIF(L7:L14,T11)</f>
        <v>0</v>
      </c>
      <c r="V11" s="53"/>
      <c r="W11" s="54"/>
      <c r="Y11" s="34">
        <f>N11</f>
        <v>211</v>
      </c>
      <c r="Z11" s="34">
        <f>COUNTIF(L15:L22,Y11)</f>
        <v>0</v>
      </c>
      <c r="AA11" s="53"/>
      <c r="AB11" s="54"/>
      <c r="AD11" s="34">
        <f>N11</f>
        <v>211</v>
      </c>
      <c r="AE11" s="34">
        <f>COUNTIF(L23:L30,AD11)</f>
        <v>0</v>
      </c>
      <c r="AF11" s="53"/>
      <c r="AG11" s="54"/>
      <c r="AI11" s="34">
        <f>N11</f>
        <v>211</v>
      </c>
      <c r="AJ11" s="34">
        <f>COUNTIF(L31:L38,AI11)</f>
        <v>0</v>
      </c>
      <c r="AK11" s="53"/>
      <c r="AL11" s="54"/>
      <c r="AN11" s="34">
        <f>N11</f>
        <v>211</v>
      </c>
      <c r="AO11" s="34">
        <f>COUNTIF(L39:L46,AN11)</f>
        <v>0</v>
      </c>
      <c r="AP11" s="53"/>
      <c r="AQ11" s="54"/>
      <c r="AS11" s="34">
        <f>N11</f>
        <v>211</v>
      </c>
      <c r="AT11" s="34">
        <f>COUNTIF(L47:L54,AS11)</f>
        <v>0</v>
      </c>
      <c r="AU11" s="53"/>
      <c r="AV11" s="54"/>
    </row>
    <row r="12" spans="1:48" x14ac:dyDescent="0.25">
      <c r="A12" s="56">
        <v>21</v>
      </c>
      <c r="B12" s="56">
        <v>882</v>
      </c>
      <c r="C12" s="59">
        <v>22</v>
      </c>
      <c r="D12" s="56">
        <v>919</v>
      </c>
      <c r="E12" s="59">
        <v>24</v>
      </c>
      <c r="F12" s="56">
        <v>924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2</v>
      </c>
      <c r="P12" s="34">
        <f>O12/$Q$4</f>
        <v>4.1666666666666664E-2</v>
      </c>
      <c r="Q12" s="34">
        <f>IF(P12=0,0,(P12*((LOG(P12))/LOG(2))))</f>
        <v>-0.19104010419671485</v>
      </c>
      <c r="T12" s="34">
        <f>N12</f>
        <v>212</v>
      </c>
      <c r="U12" s="34">
        <f>COUNTIF(L7:L14,T12)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COUNTIF(L15:L22,Y12)</f>
        <v>1</v>
      </c>
      <c r="AA12" s="34">
        <f>Z12/(AB4-Z11)</f>
        <v>0.125</v>
      </c>
      <c r="AB12" s="34">
        <f>IF(AA12=0,0,(AA12*((LOG(AA12))/LOG(2))))</f>
        <v>-0.375</v>
      </c>
      <c r="AD12" s="34">
        <f>N12</f>
        <v>212</v>
      </c>
      <c r="AE12" s="34">
        <f>COUNTIF(L23:L30,AD12)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COUNTIF(L31:L38,AI12)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COUNTIF(L39:L46,AN12)</f>
        <v>1</v>
      </c>
      <c r="AP12" s="34">
        <f>AO12/(AQ4-AO11)</f>
        <v>0.125</v>
      </c>
      <c r="AQ12" s="34">
        <f>IF(AP12=0,0,(AP12*((LOG(AP12))/LOG(2))))</f>
        <v>-0.375</v>
      </c>
      <c r="AS12" s="34">
        <f>N12</f>
        <v>212</v>
      </c>
      <c r="AT12" s="34">
        <f>COUNTIF(L47:L54,AS12)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1042</v>
      </c>
      <c r="C13" s="59">
        <v>13</v>
      </c>
      <c r="D13" s="56">
        <v>1065</v>
      </c>
      <c r="E13" s="59">
        <v>13</v>
      </c>
      <c r="F13" s="56">
        <v>1078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2</v>
      </c>
      <c r="P13" s="34">
        <f>O13/$Q$4</f>
        <v>4.1666666666666664E-2</v>
      </c>
      <c r="Q13" s="34">
        <f>IF(P13=0,0,(P13*((LOG(P13))/LOG(2))))</f>
        <v>-0.19104010419671485</v>
      </c>
      <c r="T13" s="34">
        <f>N13</f>
        <v>221</v>
      </c>
      <c r="U13" s="34">
        <f>COUNTIF(L7:L14,T13)</f>
        <v>2</v>
      </c>
      <c r="V13" s="34">
        <f>U13/(W4-U11)</f>
        <v>0.25</v>
      </c>
      <c r="W13" s="34">
        <f>IF(V13=0,0,(V13*((LOG(V13))/LOG(2))))</f>
        <v>-0.5</v>
      </c>
      <c r="Y13" s="34">
        <f>N13</f>
        <v>221</v>
      </c>
      <c r="Z13" s="34">
        <f>COUNTIF(L15:L22,Y13)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COUNTIF(L23:L30,AD13)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COUNTIF(L31:L38,AI13)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COUNTIF(L39:L46,AN13)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COUNTIF(L47:L54,AS13)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1179</v>
      </c>
      <c r="C14" s="59">
        <v>24</v>
      </c>
      <c r="D14" s="56">
        <v>1196</v>
      </c>
      <c r="E14" s="59">
        <v>24</v>
      </c>
      <c r="F14" s="56">
        <v>1202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11</v>
      </c>
      <c r="P14" s="34">
        <f>O14/$Q$4</f>
        <v>0.22916666666666666</v>
      </c>
      <c r="Q14" s="34">
        <f>IF(P14=0,0,(P14*((LOG(P14))/LOG(2))))</f>
        <v>-0.4871008271442176</v>
      </c>
      <c r="T14" s="34">
        <f>N14</f>
        <v>222</v>
      </c>
      <c r="U14" s="34">
        <f>COUNTIF(L7:L14,T14)</f>
        <v>1</v>
      </c>
      <c r="V14" s="34">
        <f>U14/(W4-U11)</f>
        <v>0.125</v>
      </c>
      <c r="W14" s="34">
        <f>IF(V14=0,0,(V14*((LOG(V14))/LOG(2))))</f>
        <v>-0.375</v>
      </c>
      <c r="Y14" s="34">
        <f>N14</f>
        <v>222</v>
      </c>
      <c r="Z14" s="34">
        <f>COUNTIF(L15:L22,Y14)</f>
        <v>1</v>
      </c>
      <c r="AA14" s="34">
        <f>Z14/(AB4-Z11)</f>
        <v>0.125</v>
      </c>
      <c r="AB14" s="34">
        <f>IF(AA14=0,0,(AA14*((LOG(AA14))/LOG(2))))</f>
        <v>-0.375</v>
      </c>
      <c r="AD14" s="34">
        <f>N14</f>
        <v>222</v>
      </c>
      <c r="AE14" s="34">
        <f>COUNTIF(L23:L30,AD14)</f>
        <v>3</v>
      </c>
      <c r="AF14" s="34">
        <f>AE14/(AG4-AE11)</f>
        <v>0.375</v>
      </c>
      <c r="AG14" s="34">
        <f>IF(AF14=0,0,(AF14*((LOG(AF14))/LOG(2))))</f>
        <v>-0.53063906222956647</v>
      </c>
      <c r="AI14" s="34">
        <f>N14</f>
        <v>222</v>
      </c>
      <c r="AJ14" s="34">
        <f>COUNTIF(L31:L38,AI14)</f>
        <v>2</v>
      </c>
      <c r="AK14" s="34">
        <f>AJ14/(AL4-AJ11)</f>
        <v>0.25</v>
      </c>
      <c r="AL14" s="34">
        <f>IF(AK14=0,0,(AK14*((LOG(AK14))/LOG(2))))</f>
        <v>-0.5</v>
      </c>
      <c r="AN14" s="34">
        <f>N14</f>
        <v>222</v>
      </c>
      <c r="AO14" s="34">
        <f>COUNTIF(L39:L46,AN14)</f>
        <v>3</v>
      </c>
      <c r="AP14" s="34">
        <f>AO14/(AQ4-AO11)</f>
        <v>0.375</v>
      </c>
      <c r="AQ14" s="34">
        <f>IF(AP14=0,0,(AP14*((LOG(AP14))/LOG(2))))</f>
        <v>-0.53063906222956647</v>
      </c>
      <c r="AS14" s="34">
        <f>N14</f>
        <v>222</v>
      </c>
      <c r="AT14" s="34">
        <f>COUNTIF(L47:L54,AS14)</f>
        <v>1</v>
      </c>
      <c r="AU14" s="34">
        <f>AT14/(AV4-AT11)</f>
        <v>0.125</v>
      </c>
      <c r="AV14" s="34">
        <f>IF(AU14=0,0,(AU14*((LOG(AU14))/LOG(2))))</f>
        <v>-0.375</v>
      </c>
    </row>
    <row r="15" spans="1:48" x14ac:dyDescent="0.25">
      <c r="A15" s="57">
        <v>12</v>
      </c>
      <c r="B15" s="57">
        <v>1334</v>
      </c>
      <c r="C15" s="60">
        <v>13</v>
      </c>
      <c r="D15" s="57">
        <v>1338</v>
      </c>
      <c r="E15" s="60">
        <v>13</v>
      </c>
      <c r="F15" s="57">
        <v>1344</v>
      </c>
      <c r="G15" s="63"/>
      <c r="H15" s="63"/>
      <c r="I15" s="39"/>
      <c r="J15" s="39"/>
      <c r="K15" s="49">
        <v>0</v>
      </c>
      <c r="L15">
        <v>111</v>
      </c>
      <c r="P15">
        <f>SUM(P7:P14)</f>
        <v>0.99999999999999989</v>
      </c>
      <c r="Q15">
        <f>-SUM(Q7:Q14)</f>
        <v>2.4955372156510678</v>
      </c>
      <c r="V15">
        <f>SUM(V7:V14)</f>
        <v>1</v>
      </c>
      <c r="W15">
        <f>-SUM(W7:W14)</f>
        <v>2.1556390622295662</v>
      </c>
      <c r="AA15">
        <f>SUM(AA7:AA14)</f>
        <v>1</v>
      </c>
      <c r="AB15">
        <f>-SUM(AB7:AB14)</f>
        <v>2</v>
      </c>
      <c r="AF15">
        <f>SUM(AF7:AF14)</f>
        <v>1</v>
      </c>
      <c r="AG15">
        <f>-SUM(AG7:AG14)</f>
        <v>1.8112781244591329</v>
      </c>
      <c r="AK15">
        <f>SUM(AK7:AK14)</f>
        <v>1</v>
      </c>
      <c r="AL15">
        <f>-SUM(AL7:AL14)</f>
        <v>1.9056390622295665</v>
      </c>
      <c r="AP15">
        <f>SUM(AP7:AP14)</f>
        <v>1</v>
      </c>
      <c r="AQ15">
        <f>-SUM(AQ7:AQ14)</f>
        <v>2.1556390622295662</v>
      </c>
      <c r="AU15">
        <f>SUM(AU7:AU14)</f>
        <v>1</v>
      </c>
      <c r="AV15">
        <f>-SUM(AV7:AV14)</f>
        <v>1.75</v>
      </c>
    </row>
    <row r="16" spans="1:48" x14ac:dyDescent="0.25">
      <c r="A16" s="57">
        <v>21</v>
      </c>
      <c r="B16" s="57">
        <v>1448</v>
      </c>
      <c r="C16" s="60">
        <v>22</v>
      </c>
      <c r="D16" s="57">
        <v>1457</v>
      </c>
      <c r="E16" s="60">
        <v>24</v>
      </c>
      <c r="F16" s="57">
        <v>1474</v>
      </c>
      <c r="G16" s="63"/>
      <c r="H16" s="63"/>
      <c r="I16" s="39"/>
      <c r="J16" s="39"/>
      <c r="K16" s="49">
        <v>0</v>
      </c>
      <c r="L16">
        <v>222</v>
      </c>
      <c r="P16" s="27" t="s">
        <v>89</v>
      </c>
      <c r="Q16" s="27">
        <f>Q15/(LOG(Q4)/LOG(2))</f>
        <v>0.44683150788010351</v>
      </c>
      <c r="V16" s="27" t="s">
        <v>116</v>
      </c>
      <c r="W16" s="27">
        <f>W15/(LOG(W4)/LOG(2))</f>
        <v>0.71854635407652212</v>
      </c>
      <c r="AA16" s="27" t="s">
        <v>119</v>
      </c>
      <c r="AB16" s="27">
        <f>AB15/(LOG(AB4)/LOG(2))</f>
        <v>0.66666666666666663</v>
      </c>
      <c r="AF16" s="27" t="s">
        <v>120</v>
      </c>
      <c r="AG16" s="27">
        <f>AG15/(LOG(AG4)/LOG(2))</f>
        <v>0.60375937481971098</v>
      </c>
      <c r="AK16" s="27" t="s">
        <v>121</v>
      </c>
      <c r="AL16" s="27">
        <f>AL15/(LOG(AL4)/LOG(2))</f>
        <v>0.63521302074318886</v>
      </c>
      <c r="AP16" s="27" t="s">
        <v>122</v>
      </c>
      <c r="AQ16" s="27">
        <f>AQ15/(LOG(AQ4)/LOG(2))</f>
        <v>0.71854635407652212</v>
      </c>
      <c r="AU16" s="27" t="s">
        <v>123</v>
      </c>
      <c r="AV16" s="27">
        <f>AV15/(LOG(AV4)/LOG(2))</f>
        <v>0.58333333333333337</v>
      </c>
    </row>
    <row r="17" spans="1:22" x14ac:dyDescent="0.25">
      <c r="A17" s="57">
        <v>12</v>
      </c>
      <c r="B17" s="57">
        <v>1577</v>
      </c>
      <c r="C17" s="60">
        <v>13</v>
      </c>
      <c r="D17" s="57">
        <v>1585</v>
      </c>
      <c r="E17" s="60">
        <v>13</v>
      </c>
      <c r="F17" s="57">
        <v>1591</v>
      </c>
      <c r="G17" s="63"/>
      <c r="H17" s="63"/>
      <c r="I17" s="39"/>
      <c r="J17" s="39"/>
      <c r="K17" s="49">
        <v>0</v>
      </c>
      <c r="L17">
        <v>111</v>
      </c>
    </row>
    <row r="18" spans="1:22" x14ac:dyDescent="0.25">
      <c r="A18" s="57">
        <v>12</v>
      </c>
      <c r="B18" s="57">
        <v>1693</v>
      </c>
      <c r="C18" s="60">
        <v>13</v>
      </c>
      <c r="D18" s="57">
        <v>1701</v>
      </c>
      <c r="E18" s="60">
        <v>13</v>
      </c>
      <c r="F18" s="57">
        <v>1706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25">
      <c r="A19" s="57">
        <v>12</v>
      </c>
      <c r="B19" s="57">
        <v>1976</v>
      </c>
      <c r="C19" s="60">
        <v>13</v>
      </c>
      <c r="D19" s="57">
        <v>1989</v>
      </c>
      <c r="E19" s="60">
        <v>13</v>
      </c>
      <c r="F19" s="57">
        <v>1995</v>
      </c>
      <c r="G19" s="63"/>
      <c r="H19" s="63"/>
      <c r="I19" s="39"/>
      <c r="J19" s="39"/>
      <c r="K19" s="49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2102</v>
      </c>
      <c r="C20" s="60">
        <v>24</v>
      </c>
      <c r="D20" s="57">
        <v>2124</v>
      </c>
      <c r="E20" s="60">
        <v>13</v>
      </c>
      <c r="F20" s="57">
        <v>2180</v>
      </c>
      <c r="G20" s="63"/>
      <c r="H20" s="63"/>
      <c r="I20" s="39"/>
      <c r="J20" s="39"/>
      <c r="K20" s="49">
        <v>0</v>
      </c>
      <c r="L20">
        <v>121</v>
      </c>
      <c r="N20" s="38">
        <f>COUNTIF(L7:L54,G3)</f>
        <v>0</v>
      </c>
      <c r="O20" s="38"/>
      <c r="P20" s="45">
        <v>8</v>
      </c>
      <c r="Q20" s="45">
        <v>8</v>
      </c>
      <c r="R20" s="45">
        <v>8</v>
      </c>
      <c r="S20" s="45">
        <v>8</v>
      </c>
      <c r="T20" s="45">
        <v>8</v>
      </c>
      <c r="U20" s="45">
        <v>8</v>
      </c>
      <c r="V20" s="44"/>
    </row>
    <row r="21" spans="1:22" x14ac:dyDescent="0.25">
      <c r="A21" s="57">
        <v>12</v>
      </c>
      <c r="B21" s="57">
        <v>2338</v>
      </c>
      <c r="C21" s="60">
        <v>24</v>
      </c>
      <c r="D21" s="57">
        <v>2347</v>
      </c>
      <c r="E21" s="60">
        <v>24</v>
      </c>
      <c r="F21" s="57">
        <v>2353</v>
      </c>
      <c r="G21" s="63"/>
      <c r="H21" s="63"/>
      <c r="I21" s="39"/>
      <c r="J21" s="39"/>
      <c r="K21" s="49">
        <v>0</v>
      </c>
      <c r="L21">
        <v>122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2663</v>
      </c>
      <c r="C22" s="60">
        <v>11</v>
      </c>
      <c r="D22" s="57">
        <v>2692</v>
      </c>
      <c r="E22" s="60">
        <v>22</v>
      </c>
      <c r="F22" s="57">
        <v>2702</v>
      </c>
      <c r="G22" s="63"/>
      <c r="H22" s="63"/>
      <c r="I22" s="39"/>
      <c r="J22" s="39"/>
      <c r="K22" s="49">
        <v>0</v>
      </c>
      <c r="L22">
        <v>212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2813</v>
      </c>
      <c r="C23" s="59">
        <v>13</v>
      </c>
      <c r="D23" s="56">
        <v>2848</v>
      </c>
      <c r="E23" s="59">
        <v>24</v>
      </c>
      <c r="F23" s="56">
        <v>2860</v>
      </c>
      <c r="G23" s="62"/>
      <c r="H23" s="62"/>
      <c r="I23" s="40"/>
      <c r="J23" s="40"/>
      <c r="K23" s="41">
        <v>0</v>
      </c>
      <c r="L23">
        <v>112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4333</v>
      </c>
      <c r="C24" s="59">
        <v>13</v>
      </c>
      <c r="D24" s="56">
        <v>4348</v>
      </c>
      <c r="E24" s="59">
        <v>24</v>
      </c>
      <c r="F24" s="56">
        <v>4362</v>
      </c>
      <c r="G24" s="62"/>
      <c r="H24" s="62"/>
      <c r="I24" s="40"/>
      <c r="J24" s="40"/>
      <c r="K24" s="41">
        <v>0</v>
      </c>
      <c r="L24">
        <v>112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21</v>
      </c>
      <c r="B25" s="56">
        <v>4493</v>
      </c>
      <c r="C25" s="59">
        <v>22</v>
      </c>
      <c r="D25" s="56">
        <v>6186</v>
      </c>
      <c r="E25" s="59">
        <v>24</v>
      </c>
      <c r="F25" s="56">
        <v>6194</v>
      </c>
      <c r="G25" s="62"/>
      <c r="H25" s="62"/>
      <c r="I25" s="40"/>
      <c r="J25" s="40"/>
      <c r="K25" s="41">
        <v>0</v>
      </c>
      <c r="L25">
        <v>222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6299</v>
      </c>
      <c r="C26" s="59">
        <v>13</v>
      </c>
      <c r="D26" s="56">
        <v>6314</v>
      </c>
      <c r="E26" s="59">
        <v>24</v>
      </c>
      <c r="F26" s="56">
        <v>6335</v>
      </c>
      <c r="G26" s="62"/>
      <c r="H26" s="62"/>
      <c r="I26" s="40"/>
      <c r="J26" s="40"/>
      <c r="K26" s="41">
        <v>0</v>
      </c>
      <c r="L26">
        <v>112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21</v>
      </c>
      <c r="B27" s="56">
        <v>7097</v>
      </c>
      <c r="C27" s="59">
        <v>22</v>
      </c>
      <c r="D27" s="56">
        <v>7103</v>
      </c>
      <c r="E27" s="59">
        <v>24</v>
      </c>
      <c r="F27" s="56">
        <v>7112</v>
      </c>
      <c r="G27" s="62"/>
      <c r="H27" s="62"/>
      <c r="I27" s="40"/>
      <c r="J27" s="40"/>
      <c r="K27" s="41">
        <v>0</v>
      </c>
      <c r="L27">
        <v>222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7237</v>
      </c>
      <c r="C28" s="59">
        <v>24</v>
      </c>
      <c r="D28" s="56">
        <v>7270</v>
      </c>
      <c r="E28" s="59">
        <v>24</v>
      </c>
      <c r="F28" s="56">
        <v>7275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109</v>
      </c>
      <c r="P28">
        <f>F14/P20</f>
        <v>150.25</v>
      </c>
      <c r="Q28">
        <f>(F22-F14)/Q20</f>
        <v>187.5</v>
      </c>
      <c r="R28">
        <f>(F30-F22)/R20</f>
        <v>743.25</v>
      </c>
      <c r="S28">
        <f>(F38-F30)/S20</f>
        <v>769.5</v>
      </c>
      <c r="T28">
        <f>(F46-F38)/T20</f>
        <v>323.5</v>
      </c>
      <c r="U28">
        <f>(F54-F46)/U20</f>
        <v>739.875</v>
      </c>
    </row>
    <row r="29" spans="1:22" x14ac:dyDescent="0.25">
      <c r="A29" s="56">
        <v>12</v>
      </c>
      <c r="B29" s="56">
        <v>7389</v>
      </c>
      <c r="C29" s="59">
        <v>24</v>
      </c>
      <c r="D29" s="56">
        <v>8028</v>
      </c>
      <c r="E29" s="59">
        <v>13</v>
      </c>
      <c r="F29" s="56">
        <v>8497</v>
      </c>
      <c r="G29" s="62"/>
      <c r="H29" s="62"/>
      <c r="I29" s="40"/>
      <c r="J29" s="40"/>
      <c r="K29" s="41">
        <v>0</v>
      </c>
      <c r="L29">
        <v>121</v>
      </c>
    </row>
    <row r="30" spans="1:22" x14ac:dyDescent="0.25">
      <c r="A30" s="56">
        <v>21</v>
      </c>
      <c r="B30" s="56">
        <v>8634</v>
      </c>
      <c r="C30" s="59">
        <v>22</v>
      </c>
      <c r="D30" s="56">
        <v>8640</v>
      </c>
      <c r="E30" s="59">
        <v>24</v>
      </c>
      <c r="F30" s="56">
        <v>8648</v>
      </c>
      <c r="G30" s="62"/>
      <c r="H30" s="62"/>
      <c r="I30" s="40"/>
      <c r="J30" s="40"/>
      <c r="K30" s="41">
        <v>0</v>
      </c>
      <c r="L30">
        <v>222</v>
      </c>
    </row>
    <row r="31" spans="1:22" x14ac:dyDescent="0.25">
      <c r="A31" s="57">
        <v>21</v>
      </c>
      <c r="B31" s="57">
        <v>9350</v>
      </c>
      <c r="C31" s="60">
        <v>22</v>
      </c>
      <c r="D31" s="57">
        <v>9356</v>
      </c>
      <c r="E31" s="60">
        <v>24</v>
      </c>
      <c r="F31" s="57">
        <v>9372</v>
      </c>
      <c r="G31" s="63"/>
      <c r="H31" s="63"/>
      <c r="I31" s="39"/>
      <c r="J31" s="39"/>
      <c r="K31" s="49">
        <v>0</v>
      </c>
      <c r="L31">
        <v>222</v>
      </c>
    </row>
    <row r="32" spans="1:22" x14ac:dyDescent="0.25">
      <c r="A32" s="57">
        <v>12</v>
      </c>
      <c r="B32" s="57">
        <v>9508</v>
      </c>
      <c r="C32" s="60">
        <v>13</v>
      </c>
      <c r="D32" s="57">
        <v>10473</v>
      </c>
      <c r="E32" s="60">
        <v>24</v>
      </c>
      <c r="F32" s="57">
        <v>10496</v>
      </c>
      <c r="G32" s="63"/>
      <c r="H32" s="63"/>
      <c r="I32" s="39"/>
      <c r="J32" s="39"/>
      <c r="K32" s="49">
        <v>0</v>
      </c>
      <c r="L32">
        <v>112</v>
      </c>
    </row>
    <row r="33" spans="1:12" x14ac:dyDescent="0.25">
      <c r="A33" s="57">
        <v>12</v>
      </c>
      <c r="B33" s="57">
        <v>11217</v>
      </c>
      <c r="C33" s="60">
        <v>13</v>
      </c>
      <c r="D33" s="57">
        <v>11247</v>
      </c>
      <c r="E33" s="60">
        <v>13</v>
      </c>
      <c r="F33" s="57">
        <v>11261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11695</v>
      </c>
      <c r="C34" s="60">
        <v>24</v>
      </c>
      <c r="D34" s="57">
        <v>11710</v>
      </c>
      <c r="E34" s="60">
        <v>24</v>
      </c>
      <c r="F34" s="57">
        <v>11719</v>
      </c>
      <c r="G34" s="63"/>
      <c r="H34" s="63"/>
      <c r="I34" s="39"/>
      <c r="J34" s="39"/>
      <c r="K34" s="49">
        <v>0</v>
      </c>
      <c r="L34">
        <v>122</v>
      </c>
    </row>
    <row r="35" spans="1:12" x14ac:dyDescent="0.25">
      <c r="A35" s="57">
        <v>12</v>
      </c>
      <c r="B35" s="57">
        <v>11810</v>
      </c>
      <c r="C35" s="60">
        <v>13</v>
      </c>
      <c r="D35" s="57">
        <v>11821</v>
      </c>
      <c r="E35" s="60">
        <v>24</v>
      </c>
      <c r="F35" s="57">
        <v>11835</v>
      </c>
      <c r="G35" s="63"/>
      <c r="H35" s="63"/>
      <c r="I35" s="39"/>
      <c r="J35" s="39"/>
      <c r="K35" s="49">
        <v>0</v>
      </c>
      <c r="L35">
        <v>112</v>
      </c>
    </row>
    <row r="36" spans="1:12" x14ac:dyDescent="0.25">
      <c r="A36" s="57">
        <v>12</v>
      </c>
      <c r="B36" s="57">
        <v>11941</v>
      </c>
      <c r="C36" s="60">
        <v>24</v>
      </c>
      <c r="D36" s="57">
        <v>11960</v>
      </c>
      <c r="E36" s="60">
        <v>24</v>
      </c>
      <c r="F36" s="57">
        <v>11976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21</v>
      </c>
      <c r="B37" s="57">
        <v>14600</v>
      </c>
      <c r="C37" s="60">
        <v>22</v>
      </c>
      <c r="D37" s="57">
        <v>14609</v>
      </c>
      <c r="E37" s="60">
        <v>24</v>
      </c>
      <c r="F37" s="57">
        <v>14617</v>
      </c>
      <c r="G37" s="63"/>
      <c r="H37" s="63"/>
      <c r="I37" s="39"/>
      <c r="J37" s="39"/>
      <c r="K37" s="49">
        <v>0</v>
      </c>
      <c r="L37">
        <v>222</v>
      </c>
    </row>
    <row r="38" spans="1:12" x14ac:dyDescent="0.25">
      <c r="A38" s="57">
        <v>12</v>
      </c>
      <c r="B38" s="57">
        <v>14774</v>
      </c>
      <c r="C38" s="60">
        <v>24</v>
      </c>
      <c r="D38" s="57">
        <v>14798</v>
      </c>
      <c r="E38" s="60">
        <v>24</v>
      </c>
      <c r="F38" s="57">
        <v>14804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6">
        <v>12</v>
      </c>
      <c r="B39" s="56">
        <v>14917</v>
      </c>
      <c r="C39" s="59">
        <v>13</v>
      </c>
      <c r="D39" s="56">
        <v>14923</v>
      </c>
      <c r="E39" s="59">
        <v>24</v>
      </c>
      <c r="F39" s="56">
        <v>14953</v>
      </c>
      <c r="G39" s="62"/>
      <c r="H39" s="62"/>
      <c r="I39" s="40"/>
      <c r="J39" s="40"/>
      <c r="K39" s="41">
        <v>0</v>
      </c>
      <c r="L39">
        <v>112</v>
      </c>
    </row>
    <row r="40" spans="1:12" x14ac:dyDescent="0.25">
      <c r="A40" s="56">
        <v>21</v>
      </c>
      <c r="B40" s="56">
        <v>15279</v>
      </c>
      <c r="C40" s="59">
        <v>22</v>
      </c>
      <c r="D40" s="56">
        <v>15287</v>
      </c>
      <c r="E40" s="59">
        <v>24</v>
      </c>
      <c r="F40" s="56">
        <v>15297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25">
      <c r="A41" s="56">
        <v>21</v>
      </c>
      <c r="B41" s="56">
        <v>15442</v>
      </c>
      <c r="C41" s="59">
        <v>22</v>
      </c>
      <c r="D41" s="56">
        <v>15447</v>
      </c>
      <c r="E41" s="59">
        <v>24</v>
      </c>
      <c r="F41" s="56">
        <v>15456</v>
      </c>
      <c r="G41" s="62"/>
      <c r="H41" s="62"/>
      <c r="I41" s="40"/>
      <c r="J41" s="40"/>
      <c r="K41" s="41">
        <v>0</v>
      </c>
      <c r="L41">
        <v>222</v>
      </c>
    </row>
    <row r="42" spans="1:12" x14ac:dyDescent="0.25">
      <c r="A42" s="56">
        <v>12</v>
      </c>
      <c r="B42" s="56">
        <v>16059</v>
      </c>
      <c r="C42" s="59">
        <v>24</v>
      </c>
      <c r="D42" s="56">
        <v>16079</v>
      </c>
      <c r="E42" s="59">
        <v>24</v>
      </c>
      <c r="F42" s="56">
        <v>16086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21</v>
      </c>
      <c r="B43" s="56">
        <v>16743</v>
      </c>
      <c r="C43" s="59">
        <v>11</v>
      </c>
      <c r="D43" s="56">
        <v>16814</v>
      </c>
      <c r="E43" s="59">
        <v>22</v>
      </c>
      <c r="F43" s="56">
        <v>16828</v>
      </c>
      <c r="G43" s="62"/>
      <c r="H43" s="62"/>
      <c r="I43" s="40"/>
      <c r="J43" s="40"/>
      <c r="K43" s="41">
        <v>0</v>
      </c>
      <c r="L43">
        <v>212</v>
      </c>
    </row>
    <row r="44" spans="1:12" x14ac:dyDescent="0.25">
      <c r="A44" s="56">
        <v>21</v>
      </c>
      <c r="B44" s="56">
        <v>16951</v>
      </c>
      <c r="C44" s="59">
        <v>22</v>
      </c>
      <c r="D44" s="56">
        <v>16962</v>
      </c>
      <c r="E44" s="59">
        <v>24</v>
      </c>
      <c r="F44" s="56">
        <v>16967</v>
      </c>
      <c r="G44" s="62"/>
      <c r="H44" s="62"/>
      <c r="I44" s="40"/>
      <c r="J44" s="40"/>
      <c r="K44" s="41">
        <v>0</v>
      </c>
      <c r="L44">
        <v>222</v>
      </c>
    </row>
    <row r="45" spans="1:12" x14ac:dyDescent="0.25">
      <c r="A45" s="56">
        <v>12</v>
      </c>
      <c r="B45" s="56">
        <v>17201</v>
      </c>
      <c r="C45" s="59">
        <v>24</v>
      </c>
      <c r="D45" s="56">
        <v>17215</v>
      </c>
      <c r="E45" s="59">
        <v>24</v>
      </c>
      <c r="F45" s="56">
        <v>17221</v>
      </c>
      <c r="G45" s="62"/>
      <c r="H45" s="62"/>
      <c r="I45" s="40"/>
      <c r="J45" s="40"/>
      <c r="K45" s="41">
        <v>0</v>
      </c>
      <c r="L45">
        <v>122</v>
      </c>
    </row>
    <row r="46" spans="1:12" x14ac:dyDescent="0.25">
      <c r="A46" s="56">
        <v>12</v>
      </c>
      <c r="B46" s="56">
        <v>17343</v>
      </c>
      <c r="C46" s="59">
        <v>24</v>
      </c>
      <c r="D46" s="56">
        <v>17362</v>
      </c>
      <c r="E46" s="59">
        <v>13</v>
      </c>
      <c r="F46" s="56">
        <v>17392</v>
      </c>
      <c r="G46" s="62"/>
      <c r="H46" s="62"/>
      <c r="I46" s="40"/>
      <c r="J46" s="40"/>
      <c r="K46" s="41">
        <v>0</v>
      </c>
      <c r="L46">
        <v>121</v>
      </c>
    </row>
    <row r="47" spans="1:12" x14ac:dyDescent="0.25">
      <c r="A47" s="57">
        <v>12</v>
      </c>
      <c r="B47" s="57">
        <v>18755</v>
      </c>
      <c r="C47" s="60">
        <v>24</v>
      </c>
      <c r="D47" s="57">
        <v>18796</v>
      </c>
      <c r="E47" s="60">
        <v>24</v>
      </c>
      <c r="F47" s="57">
        <v>18802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19445</v>
      </c>
      <c r="C48" s="60">
        <v>24</v>
      </c>
      <c r="D48" s="57">
        <v>19479</v>
      </c>
      <c r="E48" s="60">
        <v>24</v>
      </c>
      <c r="F48" s="57">
        <v>19484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12</v>
      </c>
      <c r="B49" s="57">
        <v>20958</v>
      </c>
      <c r="C49" s="60">
        <v>13</v>
      </c>
      <c r="D49" s="57">
        <v>20973</v>
      </c>
      <c r="E49" s="60">
        <v>13</v>
      </c>
      <c r="F49" s="57">
        <v>20984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21</v>
      </c>
      <c r="B50" s="57">
        <v>21195</v>
      </c>
      <c r="C50" s="60">
        <v>22</v>
      </c>
      <c r="D50" s="57">
        <v>21201</v>
      </c>
      <c r="E50" s="60">
        <v>24</v>
      </c>
      <c r="F50" s="57">
        <v>21215</v>
      </c>
      <c r="G50" s="63"/>
      <c r="H50" s="63"/>
      <c r="I50" s="39"/>
      <c r="J50" s="39"/>
      <c r="K50" s="49">
        <v>0</v>
      </c>
      <c r="L50">
        <v>222</v>
      </c>
    </row>
    <row r="51" spans="1:12" x14ac:dyDescent="0.25">
      <c r="A51" s="57">
        <v>12</v>
      </c>
      <c r="B51" s="57">
        <v>22514</v>
      </c>
      <c r="C51" s="60">
        <v>13</v>
      </c>
      <c r="D51" s="57">
        <v>22526</v>
      </c>
      <c r="E51" s="60">
        <v>24</v>
      </c>
      <c r="F51" s="57">
        <v>22544</v>
      </c>
      <c r="G51" s="63"/>
      <c r="H51" s="63"/>
      <c r="I51" s="39"/>
      <c r="J51" s="39"/>
      <c r="K51" s="49">
        <v>0</v>
      </c>
      <c r="L51">
        <v>112</v>
      </c>
    </row>
    <row r="52" spans="1:12" x14ac:dyDescent="0.25">
      <c r="A52" s="57">
        <v>12</v>
      </c>
      <c r="B52" s="57">
        <v>22676</v>
      </c>
      <c r="C52" s="60">
        <v>13</v>
      </c>
      <c r="D52" s="57">
        <v>22685</v>
      </c>
      <c r="E52" s="60">
        <v>24</v>
      </c>
      <c r="F52" s="57">
        <v>22698</v>
      </c>
      <c r="G52" s="63"/>
      <c r="H52" s="63"/>
      <c r="I52" s="39"/>
      <c r="J52" s="39"/>
      <c r="K52" s="49">
        <v>0</v>
      </c>
      <c r="L52">
        <v>112</v>
      </c>
    </row>
    <row r="53" spans="1:12" x14ac:dyDescent="0.25">
      <c r="A53" s="57">
        <v>12</v>
      </c>
      <c r="B53" s="57">
        <v>22845</v>
      </c>
      <c r="C53" s="60">
        <v>24</v>
      </c>
      <c r="D53" s="57">
        <v>22865</v>
      </c>
      <c r="E53" s="60">
        <v>24</v>
      </c>
      <c r="F53" s="57">
        <v>22871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23269</v>
      </c>
      <c r="C54" s="60">
        <v>24</v>
      </c>
      <c r="D54" s="57">
        <v>23287</v>
      </c>
      <c r="E54" s="60">
        <v>24</v>
      </c>
      <c r="F54" s="57">
        <v>23311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137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125</v>
      </c>
      <c r="V3" s="25" t="s">
        <v>117</v>
      </c>
      <c r="W3">
        <f>COUNTA(L7:L27)</f>
        <v>21</v>
      </c>
      <c r="AA3" s="25" t="s">
        <v>117</v>
      </c>
      <c r="AB3">
        <f>COUNTA(L28:L48)</f>
        <v>21</v>
      </c>
      <c r="AF3" s="25" t="s">
        <v>117</v>
      </c>
      <c r="AG3">
        <f>COUNTA(L49:L68)</f>
        <v>20</v>
      </c>
      <c r="AK3" s="25" t="s">
        <v>117</v>
      </c>
      <c r="AL3">
        <f>COUNTA(L69:L89)</f>
        <v>21</v>
      </c>
      <c r="AP3" s="25" t="s">
        <v>117</v>
      </c>
      <c r="AQ3">
        <f>COUNTA(L90:L110)</f>
        <v>21</v>
      </c>
      <c r="AU3" s="25" t="s">
        <v>117</v>
      </c>
      <c r="AV3">
        <f>COUNTA(L111:L131)</f>
        <v>21</v>
      </c>
    </row>
    <row r="4" spans="1:48" x14ac:dyDescent="0.25">
      <c r="P4" s="25" t="s">
        <v>85</v>
      </c>
      <c r="Q4" s="26">
        <f>SUM(O7:O14)</f>
        <v>125</v>
      </c>
      <c r="V4" s="25" t="s">
        <v>118</v>
      </c>
      <c r="W4">
        <f>SUM(U7:U14)</f>
        <v>21</v>
      </c>
      <c r="AA4" s="25" t="s">
        <v>118</v>
      </c>
      <c r="AB4">
        <f>SUM(Z7:Z14)</f>
        <v>21</v>
      </c>
      <c r="AF4" s="25" t="s">
        <v>118</v>
      </c>
      <c r="AG4">
        <f>SUM(AE7:AE14)</f>
        <v>20</v>
      </c>
      <c r="AK4" s="25" t="s">
        <v>118</v>
      </c>
      <c r="AL4">
        <f>SUM(AJ7:AJ14)</f>
        <v>21</v>
      </c>
      <c r="AP4" s="25" t="s">
        <v>118</v>
      </c>
      <c r="AQ4">
        <f>SUM(AO7:AO14)</f>
        <v>21</v>
      </c>
      <c r="AU4" s="25" t="s">
        <v>118</v>
      </c>
      <c r="AV4">
        <f>SUM(AT7:AT14)</f>
        <v>21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142</v>
      </c>
      <c r="C7" s="58">
        <v>13</v>
      </c>
      <c r="D7" s="55">
        <v>159</v>
      </c>
      <c r="E7" s="58">
        <v>24</v>
      </c>
      <c r="F7" s="55">
        <v>177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74</v>
      </c>
      <c r="P7" s="34">
        <f>O7/$Q$4</f>
        <v>0.59199999999999997</v>
      </c>
      <c r="Q7" s="34">
        <f>IF(P7=0,0,(P7*((LOG(P7))/LOG(2))))</f>
        <v>-0.44774790406761728</v>
      </c>
      <c r="T7" s="34">
        <f>N7</f>
        <v>111</v>
      </c>
      <c r="U7" s="34">
        <f>COUNTIF(L7:L27,T7)</f>
        <v>6</v>
      </c>
      <c r="V7" s="34">
        <f>U7/(W4-U11)</f>
        <v>0.3</v>
      </c>
      <c r="W7" s="34">
        <f>IF(V7=0,0,(V7*((LOG(V7))/LOG(2))))</f>
        <v>-0.52108967824986185</v>
      </c>
      <c r="Y7" s="34">
        <f>N7</f>
        <v>111</v>
      </c>
      <c r="Z7" s="34">
        <f>COUNTIF(L28:L48,Y7)</f>
        <v>5</v>
      </c>
      <c r="AA7" s="34">
        <f>Z7/(AB4-Z11)</f>
        <v>0.25</v>
      </c>
      <c r="AB7" s="34">
        <f>IF(AA7=0,0,(AA7*((LOG(AA7))/LOG(2))))</f>
        <v>-0.5</v>
      </c>
      <c r="AD7" s="34">
        <f>N7</f>
        <v>111</v>
      </c>
      <c r="AE7" s="34">
        <f>COUNTIF(L49:L68,AD7)</f>
        <v>16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COUNTIF(L69:L89,AI7)</f>
        <v>18</v>
      </c>
      <c r="AK7" s="34">
        <f>AJ7/(AL4-AJ11)</f>
        <v>0.8571428571428571</v>
      </c>
      <c r="AL7" s="34">
        <f>IF(AK7=0,0,(AK7*((LOG(AK7))/LOG(2))))</f>
        <v>-0.19062207543124113</v>
      </c>
      <c r="AN7" s="34">
        <f>N7</f>
        <v>111</v>
      </c>
      <c r="AO7" s="34">
        <f>COUNTIF(L90:L110,AN7)</f>
        <v>15</v>
      </c>
      <c r="AP7" s="34">
        <f>AO7/(AQ4-AO11)</f>
        <v>0.7142857142857143</v>
      </c>
      <c r="AQ7" s="34">
        <f>IF(AP7=0,0,(AP7*((LOG(AP7))/LOG(2))))</f>
        <v>-0.34673344797874411</v>
      </c>
      <c r="AS7" s="34">
        <f>N7</f>
        <v>111</v>
      </c>
      <c r="AT7" s="34">
        <f>COUNTIF(L111:L131,AS7)</f>
        <v>14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25">
      <c r="A8" s="56">
        <v>12</v>
      </c>
      <c r="B8" s="56">
        <v>352</v>
      </c>
      <c r="C8" s="59">
        <v>24</v>
      </c>
      <c r="D8" s="56">
        <v>366</v>
      </c>
      <c r="E8" s="59">
        <v>24</v>
      </c>
      <c r="F8" s="56">
        <v>375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17</v>
      </c>
      <c r="P8" s="34">
        <f>O8/$Q$4</f>
        <v>0.13600000000000001</v>
      </c>
      <c r="Q8" s="34">
        <f>IF(P8=0,0,(P8*((LOG(P8))/LOG(2))))</f>
        <v>-0.39145171630399767</v>
      </c>
      <c r="T8" s="34">
        <f>N8</f>
        <v>112</v>
      </c>
      <c r="U8" s="34">
        <f>COUNTIF(L7:L27,T8)</f>
        <v>3</v>
      </c>
      <c r="V8" s="34">
        <f>U8/(W4-U11)</f>
        <v>0.15</v>
      </c>
      <c r="W8" s="34">
        <f>IF(V8=0,0,(V8*((LOG(V8))/LOG(2))))</f>
        <v>-0.41054483912493089</v>
      </c>
      <c r="Y8" s="34">
        <f>N8</f>
        <v>112</v>
      </c>
      <c r="Z8" s="34">
        <f>COUNTIF(L28:L48,Y8)</f>
        <v>4</v>
      </c>
      <c r="AA8" s="34">
        <f>Z8/(AB4-Z11)</f>
        <v>0.2</v>
      </c>
      <c r="AB8" s="34">
        <f>IF(AA8=0,0,(AA8*((LOG(AA8))/LOG(2))))</f>
        <v>-0.46438561897747244</v>
      </c>
      <c r="AD8" s="34">
        <f>N8</f>
        <v>112</v>
      </c>
      <c r="AE8" s="34">
        <f>COUNTIF(L49:L68,AD8)</f>
        <v>3</v>
      </c>
      <c r="AF8" s="34">
        <f>AE8/(AG4-AE11)</f>
        <v>0.15</v>
      </c>
      <c r="AG8" s="34">
        <f>IF(AF8=0,0,(AF8*((LOG(AF8))/LOG(2))))</f>
        <v>-0.41054483912493089</v>
      </c>
      <c r="AI8" s="34">
        <f>N8</f>
        <v>112</v>
      </c>
      <c r="AJ8" s="34">
        <f>COUNTIF(L69:L89,AI8)</f>
        <v>2</v>
      </c>
      <c r="AK8" s="34">
        <f>AJ8/(AL4-AJ11)</f>
        <v>9.5238095238095233E-2</v>
      </c>
      <c r="AL8" s="34">
        <f>IF(AK8=0,0,(AK8*((LOG(AK8))/LOG(2))))</f>
        <v>-0.32307784978845333</v>
      </c>
      <c r="AN8" s="34">
        <f>N8</f>
        <v>112</v>
      </c>
      <c r="AO8" s="34">
        <f>COUNTIF(L90:L110,AN8)</f>
        <v>3</v>
      </c>
      <c r="AP8" s="34">
        <f>AO8/(AQ4-AO11)</f>
        <v>0.14285714285714285</v>
      </c>
      <c r="AQ8" s="34">
        <f>IF(AP8=0,0,(AP8*((LOG(AP8))/LOG(2))))</f>
        <v>-0.40105070315108626</v>
      </c>
      <c r="AS8" s="34">
        <f>N8</f>
        <v>112</v>
      </c>
      <c r="AT8" s="34">
        <f>COUNTIF(L111:L131,AS8)</f>
        <v>2</v>
      </c>
      <c r="AU8" s="34">
        <f>AT8/(AV4-AT11)</f>
        <v>9.5238095238095233E-2</v>
      </c>
      <c r="AV8" s="34">
        <f>IF(AU8=0,0,(AU8*((LOG(AU8))/LOG(2))))</f>
        <v>-0.32307784978845333</v>
      </c>
    </row>
    <row r="9" spans="1:48" x14ac:dyDescent="0.25">
      <c r="A9" s="56">
        <v>12</v>
      </c>
      <c r="B9" s="56">
        <v>1218</v>
      </c>
      <c r="C9" s="59">
        <v>24</v>
      </c>
      <c r="D9" s="56">
        <v>1232</v>
      </c>
      <c r="E9" s="59">
        <v>24</v>
      </c>
      <c r="F9" s="56">
        <v>1247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8.0000000000000002E-3</v>
      </c>
      <c r="Q9" s="34">
        <f>IF(P9=0,0,(P9*((LOG(P9))/LOG(2))))</f>
        <v>-5.5726274277296692E-2</v>
      </c>
      <c r="T9" s="34">
        <f>N9</f>
        <v>121</v>
      </c>
      <c r="U9" s="34">
        <f>COUNTIF(L7:L27,T9)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COUNTIF(L28:L48,Y9)</f>
        <v>1</v>
      </c>
      <c r="AA9" s="34">
        <f>Z9/(AB4-Z11)</f>
        <v>0.05</v>
      </c>
      <c r="AB9" s="34">
        <f>IF(AA9=0,0,(AA9*((LOG(AA9))/LOG(2))))</f>
        <v>-0.21609640474436814</v>
      </c>
      <c r="AD9" s="34">
        <f>N9</f>
        <v>121</v>
      </c>
      <c r="AE9" s="34">
        <f>COUNTIF(L49:L68,AD9)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COUNTIF(L69:L89,AI9)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COUNTIF(L90:L110,AN9)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COUNTIF(L111:L131,AS9)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1382</v>
      </c>
      <c r="C10" s="59">
        <v>11</v>
      </c>
      <c r="D10" s="56">
        <v>1418</v>
      </c>
      <c r="E10" s="59">
        <v>11</v>
      </c>
      <c r="F10" s="56">
        <v>1424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23</v>
      </c>
      <c r="P10" s="34">
        <f>O10/$Q$4</f>
        <v>0.184</v>
      </c>
      <c r="Q10" s="34">
        <f>IF(P10=0,0,(P10*((LOG(P10))/LOG(2))))</f>
        <v>-0.44936890846333361</v>
      </c>
      <c r="T10" s="34">
        <f>N10</f>
        <v>122</v>
      </c>
      <c r="U10" s="34">
        <f>COUNTIF(L7:L27,T10)</f>
        <v>9</v>
      </c>
      <c r="V10" s="34">
        <f>U10/(W4-U11)</f>
        <v>0.45</v>
      </c>
      <c r="W10" s="34">
        <f>IF(V10=0,0,(V10*((LOG(V10))/LOG(2))))</f>
        <v>-0.51840139205027258</v>
      </c>
      <c r="Y10" s="34">
        <f>N10</f>
        <v>122</v>
      </c>
      <c r="Z10" s="34">
        <f>COUNTIF(L28:L48,Y10)</f>
        <v>4</v>
      </c>
      <c r="AA10" s="34">
        <f>Z10/(AB4-Z11)</f>
        <v>0.2</v>
      </c>
      <c r="AB10" s="34">
        <f>IF(AA10=0,0,(AA10*((LOG(AA10))/LOG(2))))</f>
        <v>-0.46438561897747244</v>
      </c>
      <c r="AD10" s="34">
        <f>N10</f>
        <v>122</v>
      </c>
      <c r="AE10" s="34">
        <f>COUNTIF(L49:L68,AD10)</f>
        <v>1</v>
      </c>
      <c r="AF10" s="34">
        <f>AE10/(AG4-AE11)</f>
        <v>0.05</v>
      </c>
      <c r="AG10" s="34">
        <f>IF(AF10=0,0,(AF10*((LOG(AF10))/LOG(2))))</f>
        <v>-0.21609640474436814</v>
      </c>
      <c r="AI10" s="34">
        <f>N10</f>
        <v>122</v>
      </c>
      <c r="AJ10" s="34">
        <f>COUNTIF(L69:L89,AI10)</f>
        <v>1</v>
      </c>
      <c r="AK10" s="34">
        <f>AJ10/(AL4-AJ11)</f>
        <v>4.7619047619047616E-2</v>
      </c>
      <c r="AL10" s="34">
        <f>IF(AK10=0,0,(AK10*((LOG(AK10))/LOG(2))))</f>
        <v>-0.20915797251327431</v>
      </c>
      <c r="AN10" s="34">
        <f>N10</f>
        <v>122</v>
      </c>
      <c r="AO10" s="34">
        <f>COUNTIF(L90:L110,AN10)</f>
        <v>3</v>
      </c>
      <c r="AP10" s="34">
        <f>AO10/(AQ4-AO11)</f>
        <v>0.14285714285714285</v>
      </c>
      <c r="AQ10" s="34">
        <f>IF(AP10=0,0,(AP10*((LOG(AP10))/LOG(2))))</f>
        <v>-0.40105070315108626</v>
      </c>
      <c r="AS10" s="34">
        <f>N10</f>
        <v>122</v>
      </c>
      <c r="AT10" s="34">
        <f>COUNTIF(L111:L131,AS10)</f>
        <v>5</v>
      </c>
      <c r="AU10" s="34">
        <f>AT10/(AV4-AT11)</f>
        <v>0.23809523809523808</v>
      </c>
      <c r="AV10" s="34">
        <f>IF(AU10=0,0,(AU10*((LOG(AU10))/LOG(2))))</f>
        <v>-0.49294983997414238</v>
      </c>
    </row>
    <row r="11" spans="1:48" x14ac:dyDescent="0.25">
      <c r="A11" s="56">
        <v>12</v>
      </c>
      <c r="B11" s="56">
        <v>1516</v>
      </c>
      <c r="C11" s="59">
        <v>24</v>
      </c>
      <c r="D11" s="56">
        <v>1607</v>
      </c>
      <c r="E11" s="59">
        <v>24</v>
      </c>
      <c r="F11" s="56">
        <v>1613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2</v>
      </c>
      <c r="P11" s="34">
        <f>O11/$Q$4</f>
        <v>1.6E-2</v>
      </c>
      <c r="Q11" s="34">
        <f>IF(P11=0,0,(P11*((LOG(P11))/LOG(2))))</f>
        <v>-9.5452548554593397E-2</v>
      </c>
      <c r="T11" s="34">
        <f>N11</f>
        <v>211</v>
      </c>
      <c r="U11" s="34">
        <f>COUNTIF(L7:L27,T11)</f>
        <v>1</v>
      </c>
      <c r="V11" s="53"/>
      <c r="W11" s="54"/>
      <c r="Y11" s="34">
        <f>N11</f>
        <v>211</v>
      </c>
      <c r="Z11" s="34">
        <f>COUNTIF(L28:L48,Y11)</f>
        <v>1</v>
      </c>
      <c r="AA11" s="53"/>
      <c r="AB11" s="54"/>
      <c r="AD11" s="34">
        <f>N11</f>
        <v>211</v>
      </c>
      <c r="AE11" s="34">
        <f>COUNTIF(L49:L68,AD11)</f>
        <v>0</v>
      </c>
      <c r="AF11" s="53"/>
      <c r="AG11" s="54"/>
      <c r="AI11" s="34">
        <f>N11</f>
        <v>211</v>
      </c>
      <c r="AJ11" s="34">
        <f>COUNTIF(L69:L89,AI11)</f>
        <v>0</v>
      </c>
      <c r="AK11" s="53"/>
      <c r="AL11" s="54"/>
      <c r="AN11" s="34">
        <f>N11</f>
        <v>211</v>
      </c>
      <c r="AO11" s="34">
        <f>COUNTIF(L90:L110,AN11)</f>
        <v>0</v>
      </c>
      <c r="AP11" s="53"/>
      <c r="AQ11" s="54"/>
      <c r="AS11" s="34">
        <f>N11</f>
        <v>211</v>
      </c>
      <c r="AT11" s="34">
        <f>COUNTIF(L111:L131,AS11)</f>
        <v>0</v>
      </c>
      <c r="AU11" s="53"/>
      <c r="AV11" s="54"/>
    </row>
    <row r="12" spans="1:48" x14ac:dyDescent="0.25">
      <c r="A12" s="56">
        <v>12</v>
      </c>
      <c r="B12" s="56">
        <v>1713</v>
      </c>
      <c r="C12" s="59">
        <v>13</v>
      </c>
      <c r="D12" s="56">
        <v>1741</v>
      </c>
      <c r="E12" s="59">
        <v>13</v>
      </c>
      <c r="F12" s="56">
        <v>1858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8.0000000000000002E-3</v>
      </c>
      <c r="Q12" s="34">
        <f>IF(P12=0,0,(P12*((LOG(P12))/LOG(2))))</f>
        <v>-5.5726274277296692E-2</v>
      </c>
      <c r="T12" s="34">
        <f>N12</f>
        <v>212</v>
      </c>
      <c r="U12" s="34">
        <f>COUNTIF(L7:L27,T12)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COUNTIF(L28:L48,Y12)</f>
        <v>1</v>
      </c>
      <c r="AA12" s="34">
        <f>Z12/(AB4-Z11)</f>
        <v>0.05</v>
      </c>
      <c r="AB12" s="34">
        <f>IF(AA12=0,0,(AA12*((LOG(AA12))/LOG(2))))</f>
        <v>-0.21609640474436814</v>
      </c>
      <c r="AD12" s="34">
        <f>N12</f>
        <v>212</v>
      </c>
      <c r="AE12" s="34">
        <f>COUNTIF(L49:L68,AD12)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COUNTIF(L69:L89,AI12)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COUNTIF(L90:L110,AN12)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COUNTIF(L111:L131,AS12)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2046</v>
      </c>
      <c r="C13" s="59">
        <v>24</v>
      </c>
      <c r="D13" s="56">
        <v>2073</v>
      </c>
      <c r="E13" s="59">
        <v>24</v>
      </c>
      <c r="F13" s="56">
        <v>2080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2</v>
      </c>
      <c r="P13" s="34">
        <f>O13/$Q$4</f>
        <v>1.6E-2</v>
      </c>
      <c r="Q13" s="34">
        <f>IF(P13=0,0,(P13*((LOG(P13))/LOG(2))))</f>
        <v>-9.5452548554593397E-2</v>
      </c>
      <c r="T13" s="34">
        <f>N13</f>
        <v>221</v>
      </c>
      <c r="U13" s="34">
        <f>COUNTIF(L7:L27,T13)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COUNTIF(L28:L48,Y13)</f>
        <v>2</v>
      </c>
      <c r="AA13" s="34">
        <f>Z13/(AB4-Z11)</f>
        <v>0.1</v>
      </c>
      <c r="AB13" s="34">
        <f>IF(AA13=0,0,(AA13*((LOG(AA13))/LOG(2))))</f>
        <v>-0.33219280948873625</v>
      </c>
      <c r="AD13" s="34">
        <f>N13</f>
        <v>221</v>
      </c>
      <c r="AE13" s="34">
        <f>COUNTIF(L49:L68,AD13)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COUNTIF(L69:L89,AI13)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COUNTIF(L90:L110,AN13)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COUNTIF(L111:L131,AS13)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2183</v>
      </c>
      <c r="C14" s="59">
        <v>13</v>
      </c>
      <c r="D14" s="56">
        <v>2189</v>
      </c>
      <c r="E14" s="59">
        <v>24</v>
      </c>
      <c r="F14" s="56">
        <v>2205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5</v>
      </c>
      <c r="P14" s="34">
        <f>O14/$Q$4</f>
        <v>0.04</v>
      </c>
      <c r="Q14" s="34">
        <f>IF(P14=0,0,(P14*((LOG(P14))/LOG(2))))</f>
        <v>-0.18575424759098899</v>
      </c>
      <c r="T14" s="34">
        <f>N14</f>
        <v>222</v>
      </c>
      <c r="U14" s="34">
        <f>COUNTIF(L7:L27,T14)</f>
        <v>2</v>
      </c>
      <c r="V14" s="34">
        <f>U14/(W4-U11)</f>
        <v>0.1</v>
      </c>
      <c r="W14" s="34">
        <f>IF(V14=0,0,(V14*((LOG(V14))/LOG(2))))</f>
        <v>-0.33219280948873625</v>
      </c>
      <c r="Y14" s="34">
        <f>N14</f>
        <v>222</v>
      </c>
      <c r="Z14" s="34">
        <f>COUNTIF(L28:L48,Y14)</f>
        <v>3</v>
      </c>
      <c r="AA14" s="34">
        <f>Z14/(AB4-Z11)</f>
        <v>0.15</v>
      </c>
      <c r="AB14" s="34">
        <f>IF(AA14=0,0,(AA14*((LOG(AA14))/LOG(2))))</f>
        <v>-0.41054483912493089</v>
      </c>
      <c r="AD14" s="34">
        <f>N14</f>
        <v>222</v>
      </c>
      <c r="AE14" s="34">
        <f>COUNTIF(L49:L68,AD14)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COUNTIF(L69:L89,AI14)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COUNTIF(L90:L110,AN14)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COUNTIF(L111:L131,AS14)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2315</v>
      </c>
      <c r="C15" s="59">
        <v>24</v>
      </c>
      <c r="D15" s="56">
        <v>2334</v>
      </c>
      <c r="E15" s="59">
        <v>24</v>
      </c>
      <c r="F15" s="56">
        <v>2364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1.7766804220897177</v>
      </c>
      <c r="V15">
        <f>SUM(V7:V14)</f>
        <v>0.99999999999999989</v>
      </c>
      <c r="W15">
        <f>-SUM(W7:W14)</f>
        <v>1.7822287189138015</v>
      </c>
      <c r="AA15">
        <f>SUM(AA7:AA14)</f>
        <v>1</v>
      </c>
      <c r="AB15">
        <f>-SUM(AB7:AB14)</f>
        <v>2.6037016960573478</v>
      </c>
      <c r="AF15">
        <f>SUM(AF7:AF14)</f>
        <v>1</v>
      </c>
      <c r="AG15">
        <f>-SUM(AG7:AG14)</f>
        <v>0.88418371977918886</v>
      </c>
      <c r="AK15">
        <f>SUM(AK7:AK14)</f>
        <v>1</v>
      </c>
      <c r="AL15">
        <f>-SUM(AL7:AL14)</f>
        <v>0.72285789773296871</v>
      </c>
      <c r="AP15">
        <f>SUM(AP7:AP14)</f>
        <v>1</v>
      </c>
      <c r="AQ15">
        <f>-SUM(AQ7:AQ14)</f>
        <v>1.1488348542809166</v>
      </c>
      <c r="AU15">
        <f>SUM(AU7:AU14)</f>
        <v>1</v>
      </c>
      <c r="AV15">
        <f>-SUM(AV7:AV14)</f>
        <v>1.2060026902433665</v>
      </c>
    </row>
    <row r="16" spans="1:48" x14ac:dyDescent="0.25">
      <c r="A16" s="56">
        <v>12</v>
      </c>
      <c r="B16" s="56">
        <v>2478</v>
      </c>
      <c r="C16" s="59">
        <v>13</v>
      </c>
      <c r="D16" s="56">
        <v>2493</v>
      </c>
      <c r="E16" s="59">
        <v>24</v>
      </c>
      <c r="F16" s="56">
        <v>2504</v>
      </c>
      <c r="G16" s="62"/>
      <c r="H16" s="62"/>
      <c r="I16" s="40"/>
      <c r="J16" s="40"/>
      <c r="K16" s="41">
        <v>0</v>
      </c>
      <c r="L16">
        <v>112</v>
      </c>
      <c r="P16" s="27" t="s">
        <v>89</v>
      </c>
      <c r="Q16" s="27">
        <f>Q15/(LOG(Q4)/LOG(2))</f>
        <v>0.25505820299399429</v>
      </c>
      <c r="V16" s="27" t="s">
        <v>116</v>
      </c>
      <c r="W16" s="27">
        <f>W15/(LOG(W4)/LOG(2))</f>
        <v>0.40576045566995711</v>
      </c>
      <c r="AA16" s="27" t="s">
        <v>119</v>
      </c>
      <c r="AB16" s="27">
        <f>AB15/(LOG(AB4)/LOG(2))</f>
        <v>0.5927854126740546</v>
      </c>
      <c r="AF16" s="27" t="s">
        <v>120</v>
      </c>
      <c r="AG16" s="27">
        <f>AG15/(LOG(AG4)/LOG(2))</f>
        <v>0.20458084918745792</v>
      </c>
      <c r="AK16" s="27" t="s">
        <v>121</v>
      </c>
      <c r="AL16" s="27">
        <f>AL15/(LOG(AL4)/LOG(2))</f>
        <v>0.16457323734942159</v>
      </c>
      <c r="AP16" s="27" t="s">
        <v>122</v>
      </c>
      <c r="AQ16" s="27">
        <f>AQ15/(LOG(AQ4)/LOG(2))</f>
        <v>0.26155551698586399</v>
      </c>
      <c r="AU16" s="27" t="s">
        <v>123</v>
      </c>
      <c r="AV16" s="27">
        <f>AV15/(LOG(AV4)/LOG(2))</f>
        <v>0.27457093241690161</v>
      </c>
    </row>
    <row r="17" spans="1:22" x14ac:dyDescent="0.25">
      <c r="A17" s="56">
        <v>21</v>
      </c>
      <c r="B17" s="56">
        <v>2621</v>
      </c>
      <c r="C17" s="59">
        <v>22</v>
      </c>
      <c r="D17" s="56">
        <v>2626</v>
      </c>
      <c r="E17" s="59">
        <v>24</v>
      </c>
      <c r="F17" s="56">
        <v>2658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25">
      <c r="A18" s="56">
        <v>12</v>
      </c>
      <c r="B18" s="56">
        <v>2757</v>
      </c>
      <c r="C18" s="59">
        <v>13</v>
      </c>
      <c r="D18" s="56">
        <v>2773</v>
      </c>
      <c r="E18" s="59">
        <v>13</v>
      </c>
      <c r="F18" s="56">
        <v>2783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2885</v>
      </c>
      <c r="C19" s="59">
        <v>24</v>
      </c>
      <c r="D19" s="56">
        <v>2899</v>
      </c>
      <c r="E19" s="59">
        <v>24</v>
      </c>
      <c r="F19" s="56">
        <v>2923</v>
      </c>
      <c r="G19" s="62"/>
      <c r="H19" s="62"/>
      <c r="I19" s="40"/>
      <c r="J19" s="40"/>
      <c r="K19" s="41">
        <v>0</v>
      </c>
      <c r="L19">
        <v>122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3033</v>
      </c>
      <c r="C20" s="59">
        <v>24</v>
      </c>
      <c r="D20" s="56">
        <v>3084</v>
      </c>
      <c r="E20" s="59">
        <v>24</v>
      </c>
      <c r="F20" s="56">
        <v>3090</v>
      </c>
      <c r="G20" s="62"/>
      <c r="H20" s="62"/>
      <c r="I20" s="40"/>
      <c r="J20" s="40"/>
      <c r="K20" s="41">
        <v>0</v>
      </c>
      <c r="L20">
        <v>122</v>
      </c>
      <c r="N20" s="38">
        <f>COUNTIF(L7:L131,G3)</f>
        <v>2</v>
      </c>
      <c r="O20" s="38"/>
      <c r="P20" s="45">
        <v>21</v>
      </c>
      <c r="Q20" s="45">
        <v>21</v>
      </c>
      <c r="R20" s="45">
        <v>20</v>
      </c>
      <c r="S20" s="45">
        <v>21</v>
      </c>
      <c r="T20" s="45">
        <v>21</v>
      </c>
      <c r="U20" s="45">
        <v>21</v>
      </c>
      <c r="V20" s="44"/>
    </row>
    <row r="21" spans="1:22" x14ac:dyDescent="0.25">
      <c r="A21" s="56">
        <v>12</v>
      </c>
      <c r="B21" s="56">
        <v>3200</v>
      </c>
      <c r="C21" s="59">
        <v>24</v>
      </c>
      <c r="D21" s="56">
        <v>3212</v>
      </c>
      <c r="E21" s="59">
        <v>24</v>
      </c>
      <c r="F21" s="56">
        <v>3218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3335</v>
      </c>
      <c r="C22" s="59">
        <v>22</v>
      </c>
      <c r="D22" s="56">
        <v>3341</v>
      </c>
      <c r="E22" s="59">
        <v>24</v>
      </c>
      <c r="F22" s="56">
        <v>3354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3486</v>
      </c>
      <c r="C23" s="59">
        <v>24</v>
      </c>
      <c r="D23" s="56">
        <v>3505</v>
      </c>
      <c r="E23" s="59">
        <v>24</v>
      </c>
      <c r="F23" s="56">
        <v>3510</v>
      </c>
      <c r="G23" s="62"/>
      <c r="H23" s="62"/>
      <c r="I23" s="40"/>
      <c r="J23" s="40"/>
      <c r="K23" s="41">
        <v>0</v>
      </c>
      <c r="L23">
        <v>122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3618</v>
      </c>
      <c r="C24" s="59">
        <v>13</v>
      </c>
      <c r="D24" s="56">
        <v>3624</v>
      </c>
      <c r="E24" s="59">
        <v>13</v>
      </c>
      <c r="F24" s="56">
        <v>3652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1</v>
      </c>
      <c r="Q24" s="45">
        <f>Z11</f>
        <v>1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3756</v>
      </c>
      <c r="C25" s="59">
        <v>13</v>
      </c>
      <c r="D25" s="56">
        <v>3761</v>
      </c>
      <c r="E25" s="59">
        <v>13</v>
      </c>
      <c r="F25" s="56">
        <v>3778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3882</v>
      </c>
      <c r="C26" s="59">
        <v>13</v>
      </c>
      <c r="D26" s="56">
        <v>3890</v>
      </c>
      <c r="E26" s="59">
        <v>13</v>
      </c>
      <c r="F26" s="56">
        <v>3904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4010</v>
      </c>
      <c r="C27" s="59">
        <v>13</v>
      </c>
      <c r="D27" s="56">
        <v>4037</v>
      </c>
      <c r="E27" s="59">
        <v>13</v>
      </c>
      <c r="F27" s="56">
        <v>4043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4173</v>
      </c>
      <c r="C28" s="60">
        <v>24</v>
      </c>
      <c r="D28" s="57">
        <v>4208</v>
      </c>
      <c r="E28" s="60">
        <v>24</v>
      </c>
      <c r="F28" s="57">
        <v>4218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109</v>
      </c>
      <c r="P28">
        <f>F27/P20</f>
        <v>192.52380952380952</v>
      </c>
      <c r="Q28">
        <f>(F48-F27)/Q20</f>
        <v>262.28571428571428</v>
      </c>
      <c r="R28">
        <f>(F68-F48)/R20</f>
        <v>141.30000000000001</v>
      </c>
      <c r="S28">
        <f>(F89-F68)/S20</f>
        <v>154.85714285714286</v>
      </c>
      <c r="T28">
        <f>(F110-F89)/T20</f>
        <v>135</v>
      </c>
      <c r="U28">
        <f>(F131-F110)/U20</f>
        <v>242.14285714285714</v>
      </c>
    </row>
    <row r="29" spans="1:22" x14ac:dyDescent="0.25">
      <c r="A29" s="57">
        <v>12</v>
      </c>
      <c r="B29" s="57">
        <v>4785</v>
      </c>
      <c r="C29" s="60">
        <v>24</v>
      </c>
      <c r="D29" s="57">
        <v>4801</v>
      </c>
      <c r="E29" s="60">
        <v>24</v>
      </c>
      <c r="F29" s="57">
        <v>4808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57">
        <v>21</v>
      </c>
      <c r="B30" s="57">
        <v>4946</v>
      </c>
      <c r="C30" s="60">
        <v>22</v>
      </c>
      <c r="D30" s="57">
        <v>4955</v>
      </c>
      <c r="E30" s="60">
        <v>24</v>
      </c>
      <c r="F30" s="57">
        <v>4978</v>
      </c>
      <c r="G30" s="63"/>
      <c r="H30" s="63"/>
      <c r="I30" s="39"/>
      <c r="J30" s="39"/>
      <c r="K30" s="49">
        <v>0</v>
      </c>
      <c r="L30">
        <v>222</v>
      </c>
    </row>
    <row r="31" spans="1:22" x14ac:dyDescent="0.25">
      <c r="A31" s="57">
        <v>12</v>
      </c>
      <c r="B31" s="57">
        <v>5101</v>
      </c>
      <c r="C31" s="60">
        <v>24</v>
      </c>
      <c r="D31" s="57">
        <v>5115</v>
      </c>
      <c r="E31" s="60">
        <v>24</v>
      </c>
      <c r="F31" s="57">
        <v>5121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7">
        <v>21</v>
      </c>
      <c r="B32" s="57">
        <v>5756</v>
      </c>
      <c r="C32" s="60">
        <v>22</v>
      </c>
      <c r="D32" s="57">
        <v>5761</v>
      </c>
      <c r="E32" s="60">
        <v>24</v>
      </c>
      <c r="F32" s="57">
        <v>5771</v>
      </c>
      <c r="G32" s="63"/>
      <c r="H32" s="63"/>
      <c r="I32" s="39"/>
      <c r="J32" s="39"/>
      <c r="K32" s="49">
        <v>0</v>
      </c>
      <c r="L32">
        <v>222</v>
      </c>
    </row>
    <row r="33" spans="1:12" x14ac:dyDescent="0.25">
      <c r="A33" s="57">
        <v>12</v>
      </c>
      <c r="B33" s="57">
        <v>5876</v>
      </c>
      <c r="C33" s="60">
        <v>13</v>
      </c>
      <c r="D33" s="57">
        <v>5932</v>
      </c>
      <c r="E33" s="60">
        <v>24</v>
      </c>
      <c r="F33" s="57">
        <v>5968</v>
      </c>
      <c r="G33" s="63"/>
      <c r="H33" s="63"/>
      <c r="I33" s="39"/>
      <c r="J33" s="39"/>
      <c r="K33" s="49">
        <v>0</v>
      </c>
      <c r="L33">
        <v>112</v>
      </c>
    </row>
    <row r="34" spans="1:12" x14ac:dyDescent="0.25">
      <c r="A34" s="57">
        <v>21</v>
      </c>
      <c r="B34" s="57">
        <v>6128</v>
      </c>
      <c r="C34" s="60">
        <v>22</v>
      </c>
      <c r="D34" s="57">
        <v>6147</v>
      </c>
      <c r="E34" s="60">
        <v>13</v>
      </c>
      <c r="F34" s="57">
        <v>6171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25">
      <c r="A35" s="57">
        <v>21</v>
      </c>
      <c r="B35" s="57">
        <v>6530</v>
      </c>
      <c r="C35" s="60">
        <v>22</v>
      </c>
      <c r="D35" s="57">
        <v>6537</v>
      </c>
      <c r="E35" s="60">
        <v>13</v>
      </c>
      <c r="F35" s="57">
        <v>6565</v>
      </c>
      <c r="G35" s="63"/>
      <c r="H35" s="63"/>
      <c r="I35" s="39"/>
      <c r="J35" s="39"/>
      <c r="K35" s="49">
        <v>0</v>
      </c>
      <c r="L35">
        <v>221</v>
      </c>
    </row>
    <row r="36" spans="1:12" x14ac:dyDescent="0.25">
      <c r="A36" s="57">
        <v>12</v>
      </c>
      <c r="B36" s="57">
        <v>6808</v>
      </c>
      <c r="C36" s="60">
        <v>13</v>
      </c>
      <c r="D36" s="57">
        <v>6817</v>
      </c>
      <c r="E36" s="60">
        <v>13</v>
      </c>
      <c r="F36" s="57">
        <v>6827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6939</v>
      </c>
      <c r="C37" s="60">
        <v>13</v>
      </c>
      <c r="D37" s="57">
        <v>6956</v>
      </c>
      <c r="E37" s="60">
        <v>24</v>
      </c>
      <c r="F37" s="57">
        <v>6978</v>
      </c>
      <c r="G37" s="63"/>
      <c r="H37" s="63"/>
      <c r="I37" s="39"/>
      <c r="J37" s="39"/>
      <c r="K37" s="49">
        <v>0</v>
      </c>
      <c r="L37">
        <v>112</v>
      </c>
    </row>
    <row r="38" spans="1:12" x14ac:dyDescent="0.25">
      <c r="A38" s="57">
        <v>12</v>
      </c>
      <c r="B38" s="57">
        <v>7090</v>
      </c>
      <c r="C38" s="60">
        <v>13</v>
      </c>
      <c r="D38" s="57">
        <v>7095</v>
      </c>
      <c r="E38" s="60">
        <v>13</v>
      </c>
      <c r="F38" s="57">
        <v>7109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21</v>
      </c>
      <c r="B39" s="57">
        <v>7285</v>
      </c>
      <c r="C39" s="60">
        <v>11</v>
      </c>
      <c r="D39" s="57">
        <v>7727</v>
      </c>
      <c r="E39" s="60">
        <v>22</v>
      </c>
      <c r="F39" s="57">
        <v>7751</v>
      </c>
      <c r="G39" s="63"/>
      <c r="H39" s="63"/>
      <c r="I39" s="39"/>
      <c r="J39" s="39"/>
      <c r="K39" s="49">
        <v>0</v>
      </c>
      <c r="L39">
        <v>212</v>
      </c>
    </row>
    <row r="40" spans="1:12" x14ac:dyDescent="0.25">
      <c r="A40" s="57">
        <v>12</v>
      </c>
      <c r="B40" s="57">
        <v>7905</v>
      </c>
      <c r="C40" s="60">
        <v>13</v>
      </c>
      <c r="D40" s="57">
        <v>7925</v>
      </c>
      <c r="E40" s="60">
        <v>13</v>
      </c>
      <c r="F40" s="57">
        <v>7935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21</v>
      </c>
      <c r="B41" s="57">
        <v>8040</v>
      </c>
      <c r="C41" s="60">
        <v>22</v>
      </c>
      <c r="D41" s="57">
        <v>8049</v>
      </c>
      <c r="E41" s="60">
        <v>24</v>
      </c>
      <c r="F41" s="57">
        <v>8055</v>
      </c>
      <c r="G41" s="63"/>
      <c r="H41" s="63"/>
      <c r="I41" s="39"/>
      <c r="J41" s="39"/>
      <c r="K41" s="49">
        <v>0</v>
      </c>
      <c r="L41">
        <v>222</v>
      </c>
    </row>
    <row r="42" spans="1:12" x14ac:dyDescent="0.25">
      <c r="A42" s="57">
        <v>12</v>
      </c>
      <c r="B42" s="57">
        <v>8301</v>
      </c>
      <c r="C42" s="60">
        <v>13</v>
      </c>
      <c r="D42" s="57">
        <v>8317</v>
      </c>
      <c r="E42" s="60">
        <v>13</v>
      </c>
      <c r="F42" s="57">
        <v>8326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8433</v>
      </c>
      <c r="C43" s="60">
        <v>13</v>
      </c>
      <c r="D43" s="57">
        <v>8443</v>
      </c>
      <c r="E43" s="60">
        <v>24</v>
      </c>
      <c r="F43" s="57">
        <v>8471</v>
      </c>
      <c r="G43" s="63"/>
      <c r="H43" s="63"/>
      <c r="I43" s="39"/>
      <c r="J43" s="39"/>
      <c r="K43" s="49">
        <v>0</v>
      </c>
      <c r="L43">
        <v>112</v>
      </c>
    </row>
    <row r="44" spans="1:12" x14ac:dyDescent="0.25">
      <c r="A44" s="57">
        <v>12</v>
      </c>
      <c r="B44" s="57">
        <v>8614</v>
      </c>
      <c r="C44" s="60">
        <v>24</v>
      </c>
      <c r="D44" s="57">
        <v>8644</v>
      </c>
      <c r="E44" s="60">
        <v>13</v>
      </c>
      <c r="F44" s="57">
        <v>8748</v>
      </c>
      <c r="G44" s="63"/>
      <c r="H44" s="63"/>
      <c r="I44" s="39"/>
      <c r="J44" s="39"/>
      <c r="K44" s="49">
        <v>0</v>
      </c>
      <c r="L44">
        <v>121</v>
      </c>
    </row>
    <row r="45" spans="1:12" x14ac:dyDescent="0.25">
      <c r="A45" s="57">
        <v>12</v>
      </c>
      <c r="B45" s="57">
        <v>8897</v>
      </c>
      <c r="C45" s="60">
        <v>13</v>
      </c>
      <c r="D45" s="57">
        <v>8904</v>
      </c>
      <c r="E45" s="60">
        <v>13</v>
      </c>
      <c r="F45" s="57">
        <v>8921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21</v>
      </c>
      <c r="B46" s="57">
        <v>9034</v>
      </c>
      <c r="C46" s="60">
        <v>11</v>
      </c>
      <c r="D46" s="57">
        <v>9305</v>
      </c>
      <c r="E46" s="60">
        <v>11</v>
      </c>
      <c r="F46" s="57">
        <v>9313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12</v>
      </c>
      <c r="B47" s="57">
        <v>9411</v>
      </c>
      <c r="C47" s="60">
        <v>24</v>
      </c>
      <c r="D47" s="57">
        <v>9425</v>
      </c>
      <c r="E47" s="60">
        <v>24</v>
      </c>
      <c r="F47" s="57">
        <v>9431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9530</v>
      </c>
      <c r="C48" s="60">
        <v>13</v>
      </c>
      <c r="D48" s="57">
        <v>9537</v>
      </c>
      <c r="E48" s="60">
        <v>24</v>
      </c>
      <c r="F48" s="57">
        <v>9551</v>
      </c>
      <c r="G48" s="63"/>
      <c r="H48" s="63"/>
      <c r="I48" s="39"/>
      <c r="J48" s="39"/>
      <c r="K48" s="49">
        <v>0</v>
      </c>
      <c r="L48">
        <v>112</v>
      </c>
    </row>
    <row r="49" spans="1:12" x14ac:dyDescent="0.25">
      <c r="A49" s="56">
        <v>12</v>
      </c>
      <c r="B49" s="56">
        <v>9655</v>
      </c>
      <c r="C49" s="59">
        <v>13</v>
      </c>
      <c r="D49" s="56">
        <v>9660</v>
      </c>
      <c r="E49" s="59">
        <v>13</v>
      </c>
      <c r="F49" s="56">
        <v>9669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12</v>
      </c>
      <c r="B50" s="56">
        <v>9770</v>
      </c>
      <c r="C50" s="59">
        <v>13</v>
      </c>
      <c r="D50" s="56">
        <v>9775</v>
      </c>
      <c r="E50" s="59">
        <v>24</v>
      </c>
      <c r="F50" s="56">
        <v>9798</v>
      </c>
      <c r="G50" s="62"/>
      <c r="H50" s="62"/>
      <c r="I50" s="40"/>
      <c r="J50" s="40"/>
      <c r="K50" s="41">
        <v>0</v>
      </c>
      <c r="L50">
        <v>112</v>
      </c>
    </row>
    <row r="51" spans="1:12" x14ac:dyDescent="0.25">
      <c r="A51" s="56">
        <v>12</v>
      </c>
      <c r="B51" s="56">
        <v>9904</v>
      </c>
      <c r="C51" s="59">
        <v>13</v>
      </c>
      <c r="D51" s="56">
        <v>9912</v>
      </c>
      <c r="E51" s="59">
        <v>13</v>
      </c>
      <c r="F51" s="56">
        <v>9937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12</v>
      </c>
      <c r="B52" s="56">
        <v>10037</v>
      </c>
      <c r="C52" s="59">
        <v>13</v>
      </c>
      <c r="D52" s="56">
        <v>10066</v>
      </c>
      <c r="E52" s="59">
        <v>13</v>
      </c>
      <c r="F52" s="56">
        <v>10087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10208</v>
      </c>
      <c r="C53" s="59">
        <v>13</v>
      </c>
      <c r="D53" s="56">
        <v>10213</v>
      </c>
      <c r="E53" s="59">
        <v>13</v>
      </c>
      <c r="F53" s="56">
        <v>10229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12</v>
      </c>
      <c r="B54" s="56">
        <v>10335</v>
      </c>
      <c r="C54" s="59">
        <v>13</v>
      </c>
      <c r="D54" s="56">
        <v>10341</v>
      </c>
      <c r="E54" s="59">
        <v>13</v>
      </c>
      <c r="F54" s="56">
        <v>10347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10503</v>
      </c>
      <c r="C55" s="59">
        <v>13</v>
      </c>
      <c r="D55" s="56">
        <v>10521</v>
      </c>
      <c r="E55" s="59">
        <v>13</v>
      </c>
      <c r="F55" s="56">
        <v>10545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10659</v>
      </c>
      <c r="C56" s="59">
        <v>13</v>
      </c>
      <c r="D56" s="56">
        <v>10664</v>
      </c>
      <c r="E56" s="59">
        <v>13</v>
      </c>
      <c r="F56" s="56">
        <v>10673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10851</v>
      </c>
      <c r="C57" s="59">
        <v>13</v>
      </c>
      <c r="D57" s="56">
        <v>10857</v>
      </c>
      <c r="E57" s="59">
        <v>13</v>
      </c>
      <c r="F57" s="56">
        <v>10868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12</v>
      </c>
      <c r="B58" s="56">
        <v>10985</v>
      </c>
      <c r="C58" s="59">
        <v>13</v>
      </c>
      <c r="D58" s="56">
        <v>10990</v>
      </c>
      <c r="E58" s="59">
        <v>13</v>
      </c>
      <c r="F58" s="56">
        <v>10998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11103</v>
      </c>
      <c r="C59" s="59">
        <v>13</v>
      </c>
      <c r="D59" s="56">
        <v>11109</v>
      </c>
      <c r="E59" s="59">
        <v>13</v>
      </c>
      <c r="F59" s="56">
        <v>11120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12</v>
      </c>
      <c r="B60" s="56">
        <v>11234</v>
      </c>
      <c r="C60" s="59">
        <v>24</v>
      </c>
      <c r="D60" s="56">
        <v>11250</v>
      </c>
      <c r="E60" s="59">
        <v>24</v>
      </c>
      <c r="F60" s="56">
        <v>11257</v>
      </c>
      <c r="G60" s="62"/>
      <c r="H60" s="62"/>
      <c r="I60" s="40"/>
      <c r="J60" s="40"/>
      <c r="K60" s="41">
        <v>0</v>
      </c>
      <c r="L60">
        <v>122</v>
      </c>
    </row>
    <row r="61" spans="1:12" x14ac:dyDescent="0.25">
      <c r="A61" s="56">
        <v>12</v>
      </c>
      <c r="B61" s="56">
        <v>11405</v>
      </c>
      <c r="C61" s="59">
        <v>13</v>
      </c>
      <c r="D61" s="56">
        <v>11415</v>
      </c>
      <c r="E61" s="59">
        <v>13</v>
      </c>
      <c r="F61" s="56">
        <v>11420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11568</v>
      </c>
      <c r="C62" s="59">
        <v>13</v>
      </c>
      <c r="D62" s="56">
        <v>11581</v>
      </c>
      <c r="E62" s="59">
        <v>13</v>
      </c>
      <c r="F62" s="56">
        <v>11587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11691</v>
      </c>
      <c r="C63" s="59">
        <v>13</v>
      </c>
      <c r="D63" s="56">
        <v>11701</v>
      </c>
      <c r="E63" s="59">
        <v>13</v>
      </c>
      <c r="F63" s="56">
        <v>11706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11816</v>
      </c>
      <c r="C64" s="59">
        <v>13</v>
      </c>
      <c r="D64" s="56">
        <v>11821</v>
      </c>
      <c r="E64" s="59">
        <v>24</v>
      </c>
      <c r="F64" s="56">
        <v>11840</v>
      </c>
      <c r="G64" s="62"/>
      <c r="H64" s="62"/>
      <c r="I64" s="40"/>
      <c r="J64" s="40"/>
      <c r="K64" s="41">
        <v>0</v>
      </c>
      <c r="L64">
        <v>112</v>
      </c>
    </row>
    <row r="65" spans="1:12" x14ac:dyDescent="0.25">
      <c r="A65" s="56">
        <v>12</v>
      </c>
      <c r="B65" s="56">
        <v>11959</v>
      </c>
      <c r="C65" s="59">
        <v>13</v>
      </c>
      <c r="D65" s="56">
        <v>11964</v>
      </c>
      <c r="E65" s="59">
        <v>13</v>
      </c>
      <c r="F65" s="56">
        <v>11970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12115</v>
      </c>
      <c r="C66" s="59">
        <v>13</v>
      </c>
      <c r="D66" s="56">
        <v>12120</v>
      </c>
      <c r="E66" s="59">
        <v>24</v>
      </c>
      <c r="F66" s="56">
        <v>12135</v>
      </c>
      <c r="G66" s="62"/>
      <c r="H66" s="62"/>
      <c r="I66" s="40"/>
      <c r="J66" s="40"/>
      <c r="K66" s="41">
        <v>0</v>
      </c>
      <c r="L66">
        <v>112</v>
      </c>
    </row>
    <row r="67" spans="1:12" x14ac:dyDescent="0.25">
      <c r="A67" s="56">
        <v>12</v>
      </c>
      <c r="B67" s="56">
        <v>12239</v>
      </c>
      <c r="C67" s="59">
        <v>13</v>
      </c>
      <c r="D67" s="56">
        <v>12244</v>
      </c>
      <c r="E67" s="59">
        <v>13</v>
      </c>
      <c r="F67" s="56">
        <v>12257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12367</v>
      </c>
      <c r="C68" s="59">
        <v>13</v>
      </c>
      <c r="D68" s="56">
        <v>12372</v>
      </c>
      <c r="E68" s="59">
        <v>13</v>
      </c>
      <c r="F68" s="56">
        <v>12377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7">
        <v>12</v>
      </c>
      <c r="B69" s="57">
        <v>12490</v>
      </c>
      <c r="C69" s="60">
        <v>13</v>
      </c>
      <c r="D69" s="57">
        <v>12495</v>
      </c>
      <c r="E69" s="60">
        <v>13</v>
      </c>
      <c r="F69" s="57">
        <v>12500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7">
        <v>12</v>
      </c>
      <c r="B70" s="57">
        <v>12611</v>
      </c>
      <c r="C70" s="60">
        <v>13</v>
      </c>
      <c r="D70" s="57">
        <v>12616</v>
      </c>
      <c r="E70" s="60">
        <v>13</v>
      </c>
      <c r="F70" s="57">
        <v>12621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12</v>
      </c>
      <c r="B71" s="57">
        <v>12727</v>
      </c>
      <c r="C71" s="60">
        <v>13</v>
      </c>
      <c r="D71" s="57">
        <v>12731</v>
      </c>
      <c r="E71" s="60">
        <v>13</v>
      </c>
      <c r="F71" s="57">
        <v>12737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12</v>
      </c>
      <c r="B72" s="57">
        <v>12866</v>
      </c>
      <c r="C72" s="60">
        <v>13</v>
      </c>
      <c r="D72" s="57">
        <v>12871</v>
      </c>
      <c r="E72" s="60">
        <v>13</v>
      </c>
      <c r="F72" s="57">
        <v>12915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25">
      <c r="A73" s="57">
        <v>12</v>
      </c>
      <c r="B73" s="57">
        <v>13063</v>
      </c>
      <c r="C73" s="60">
        <v>13</v>
      </c>
      <c r="D73" s="57">
        <v>13068</v>
      </c>
      <c r="E73" s="60">
        <v>13</v>
      </c>
      <c r="F73" s="57">
        <v>13074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12</v>
      </c>
      <c r="B74" s="57">
        <v>13242</v>
      </c>
      <c r="C74" s="60">
        <v>13</v>
      </c>
      <c r="D74" s="57">
        <v>13248</v>
      </c>
      <c r="E74" s="60">
        <v>24</v>
      </c>
      <c r="F74" s="57">
        <v>13266</v>
      </c>
      <c r="G74" s="63"/>
      <c r="H74" s="63"/>
      <c r="I74" s="39"/>
      <c r="J74" s="39"/>
      <c r="K74" s="49">
        <v>0</v>
      </c>
      <c r="L74">
        <v>112</v>
      </c>
    </row>
    <row r="75" spans="1:12" x14ac:dyDescent="0.25">
      <c r="A75" s="57">
        <v>12</v>
      </c>
      <c r="B75" s="57">
        <v>13391</v>
      </c>
      <c r="C75" s="60">
        <v>24</v>
      </c>
      <c r="D75" s="57">
        <v>13404</v>
      </c>
      <c r="E75" s="60">
        <v>24</v>
      </c>
      <c r="F75" s="57">
        <v>13410</v>
      </c>
      <c r="G75" s="63"/>
      <c r="H75" s="63"/>
      <c r="I75" s="39"/>
      <c r="J75" s="39"/>
      <c r="K75" s="49">
        <v>0</v>
      </c>
      <c r="L75">
        <v>122</v>
      </c>
    </row>
    <row r="76" spans="1:12" x14ac:dyDescent="0.25">
      <c r="A76" s="57">
        <v>12</v>
      </c>
      <c r="B76" s="57">
        <v>13529</v>
      </c>
      <c r="C76" s="60">
        <v>13</v>
      </c>
      <c r="D76" s="57">
        <v>13535</v>
      </c>
      <c r="E76" s="60">
        <v>13</v>
      </c>
      <c r="F76" s="57">
        <v>13540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25">
      <c r="A77" s="57">
        <v>12</v>
      </c>
      <c r="B77" s="57">
        <v>13663</v>
      </c>
      <c r="C77" s="60">
        <v>13</v>
      </c>
      <c r="D77" s="57">
        <v>13672</v>
      </c>
      <c r="E77" s="60">
        <v>24</v>
      </c>
      <c r="F77" s="57">
        <v>13687</v>
      </c>
      <c r="G77" s="63"/>
      <c r="H77" s="63"/>
      <c r="I77" s="39"/>
      <c r="J77" s="39"/>
      <c r="K77" s="49">
        <v>0</v>
      </c>
      <c r="L77">
        <v>112</v>
      </c>
    </row>
    <row r="78" spans="1:12" x14ac:dyDescent="0.25">
      <c r="A78" s="57">
        <v>12</v>
      </c>
      <c r="B78" s="57">
        <v>13799</v>
      </c>
      <c r="C78" s="60">
        <v>13</v>
      </c>
      <c r="D78" s="57">
        <v>13808</v>
      </c>
      <c r="E78" s="60">
        <v>13</v>
      </c>
      <c r="F78" s="57">
        <v>13813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13934</v>
      </c>
      <c r="C79" s="60">
        <v>13</v>
      </c>
      <c r="D79" s="57">
        <v>13939</v>
      </c>
      <c r="E79" s="60">
        <v>13</v>
      </c>
      <c r="F79" s="57">
        <v>13944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14078</v>
      </c>
      <c r="C80" s="60">
        <v>13</v>
      </c>
      <c r="D80" s="57">
        <v>14083</v>
      </c>
      <c r="E80" s="60">
        <v>13</v>
      </c>
      <c r="F80" s="57">
        <v>14089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14331</v>
      </c>
      <c r="C81" s="60">
        <v>13</v>
      </c>
      <c r="D81" s="57">
        <v>14339</v>
      </c>
      <c r="E81" s="60">
        <v>13</v>
      </c>
      <c r="F81" s="57">
        <v>14348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14454</v>
      </c>
      <c r="C82" s="60">
        <v>13</v>
      </c>
      <c r="D82" s="57">
        <v>14460</v>
      </c>
      <c r="E82" s="60">
        <v>13</v>
      </c>
      <c r="F82" s="57">
        <v>14468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14578</v>
      </c>
      <c r="C83" s="60">
        <v>13</v>
      </c>
      <c r="D83" s="57">
        <v>14584</v>
      </c>
      <c r="E83" s="60">
        <v>13</v>
      </c>
      <c r="F83" s="57">
        <v>14589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14709</v>
      </c>
      <c r="C84" s="60">
        <v>13</v>
      </c>
      <c r="D84" s="57">
        <v>14714</v>
      </c>
      <c r="E84" s="60">
        <v>13</v>
      </c>
      <c r="F84" s="57">
        <v>14728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15071</v>
      </c>
      <c r="C85" s="60">
        <v>13</v>
      </c>
      <c r="D85" s="57">
        <v>15080</v>
      </c>
      <c r="E85" s="60">
        <v>13</v>
      </c>
      <c r="F85" s="57">
        <v>15090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15207</v>
      </c>
      <c r="C86" s="60">
        <v>13</v>
      </c>
      <c r="D86" s="57">
        <v>15217</v>
      </c>
      <c r="E86" s="60">
        <v>13</v>
      </c>
      <c r="F86" s="57">
        <v>15226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12</v>
      </c>
      <c r="B87" s="57">
        <v>15345</v>
      </c>
      <c r="C87" s="60">
        <v>13</v>
      </c>
      <c r="D87" s="57">
        <v>15354</v>
      </c>
      <c r="E87" s="60">
        <v>13</v>
      </c>
      <c r="F87" s="57">
        <v>15363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15477</v>
      </c>
      <c r="C88" s="60">
        <v>13</v>
      </c>
      <c r="D88" s="57">
        <v>15491</v>
      </c>
      <c r="E88" s="60">
        <v>13</v>
      </c>
      <c r="F88" s="57">
        <v>15501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15615</v>
      </c>
      <c r="C89" s="60">
        <v>13</v>
      </c>
      <c r="D89" s="57">
        <v>15623</v>
      </c>
      <c r="E89" s="60">
        <v>13</v>
      </c>
      <c r="F89" s="57">
        <v>15629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6">
        <v>12</v>
      </c>
      <c r="B90" s="56">
        <v>15760</v>
      </c>
      <c r="C90" s="59">
        <v>13</v>
      </c>
      <c r="D90" s="56">
        <v>15767</v>
      </c>
      <c r="E90" s="59">
        <v>13</v>
      </c>
      <c r="F90" s="56">
        <v>15772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25">
      <c r="A91" s="56">
        <v>12</v>
      </c>
      <c r="B91" s="56">
        <v>15888</v>
      </c>
      <c r="C91" s="59">
        <v>13</v>
      </c>
      <c r="D91" s="56">
        <v>15896</v>
      </c>
      <c r="E91" s="59">
        <v>13</v>
      </c>
      <c r="F91" s="56">
        <v>15911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16021</v>
      </c>
      <c r="C92" s="59">
        <v>24</v>
      </c>
      <c r="D92" s="56">
        <v>16035</v>
      </c>
      <c r="E92" s="59">
        <v>24</v>
      </c>
      <c r="F92" s="56">
        <v>16043</v>
      </c>
      <c r="G92" s="62"/>
      <c r="H92" s="62"/>
      <c r="I92" s="40"/>
      <c r="J92" s="40"/>
      <c r="K92" s="41">
        <v>0</v>
      </c>
      <c r="L92">
        <v>122</v>
      </c>
    </row>
    <row r="93" spans="1:12" x14ac:dyDescent="0.25">
      <c r="A93" s="56">
        <v>12</v>
      </c>
      <c r="B93" s="56">
        <v>16148</v>
      </c>
      <c r="C93" s="59">
        <v>13</v>
      </c>
      <c r="D93" s="56">
        <v>16153</v>
      </c>
      <c r="E93" s="59">
        <v>13</v>
      </c>
      <c r="F93" s="56">
        <v>16158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6">
        <v>12</v>
      </c>
      <c r="B94" s="56">
        <v>16258</v>
      </c>
      <c r="C94" s="59">
        <v>13</v>
      </c>
      <c r="D94" s="56">
        <v>16264</v>
      </c>
      <c r="E94" s="59">
        <v>13</v>
      </c>
      <c r="F94" s="56">
        <v>16269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25">
      <c r="A95" s="56">
        <v>12</v>
      </c>
      <c r="B95" s="56">
        <v>16371</v>
      </c>
      <c r="C95" s="59">
        <v>24</v>
      </c>
      <c r="D95" s="56">
        <v>16384</v>
      </c>
      <c r="E95" s="59">
        <v>24</v>
      </c>
      <c r="F95" s="56">
        <v>16389</v>
      </c>
      <c r="G95" s="62"/>
      <c r="H95" s="62"/>
      <c r="I95" s="40"/>
      <c r="J95" s="40"/>
      <c r="K95" s="41">
        <v>0</v>
      </c>
      <c r="L95">
        <v>122</v>
      </c>
    </row>
    <row r="96" spans="1:12" x14ac:dyDescent="0.25">
      <c r="A96" s="56">
        <v>12</v>
      </c>
      <c r="B96" s="56">
        <v>16496</v>
      </c>
      <c r="C96" s="59">
        <v>13</v>
      </c>
      <c r="D96" s="56">
        <v>16507</v>
      </c>
      <c r="E96" s="59">
        <v>24</v>
      </c>
      <c r="F96" s="56">
        <v>16529</v>
      </c>
      <c r="G96" s="62"/>
      <c r="H96" s="62"/>
      <c r="I96" s="40"/>
      <c r="J96" s="40"/>
      <c r="K96" s="41">
        <v>0</v>
      </c>
      <c r="L96">
        <v>112</v>
      </c>
    </row>
    <row r="97" spans="1:12" x14ac:dyDescent="0.25">
      <c r="A97" s="56">
        <v>12</v>
      </c>
      <c r="B97" s="56">
        <v>16638</v>
      </c>
      <c r="C97" s="59">
        <v>13</v>
      </c>
      <c r="D97" s="56">
        <v>16647</v>
      </c>
      <c r="E97" s="59">
        <v>13</v>
      </c>
      <c r="F97" s="56">
        <v>16655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6">
        <v>12</v>
      </c>
      <c r="B98" s="56">
        <v>16762</v>
      </c>
      <c r="C98" s="59">
        <v>13</v>
      </c>
      <c r="D98" s="56">
        <v>16769</v>
      </c>
      <c r="E98" s="59">
        <v>24</v>
      </c>
      <c r="F98" s="56">
        <v>16782</v>
      </c>
      <c r="G98" s="62"/>
      <c r="H98" s="62"/>
      <c r="I98" s="40"/>
      <c r="J98" s="40"/>
      <c r="K98" s="41">
        <v>0</v>
      </c>
      <c r="L98">
        <v>112</v>
      </c>
    </row>
    <row r="99" spans="1:12" x14ac:dyDescent="0.25">
      <c r="A99" s="56">
        <v>12</v>
      </c>
      <c r="B99" s="56">
        <v>16897</v>
      </c>
      <c r="C99" s="59">
        <v>13</v>
      </c>
      <c r="D99" s="56">
        <v>16908</v>
      </c>
      <c r="E99" s="59">
        <v>13</v>
      </c>
      <c r="F99" s="56">
        <v>16913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25">
      <c r="A100" s="56">
        <v>12</v>
      </c>
      <c r="B100" s="56">
        <v>17047</v>
      </c>
      <c r="C100" s="59">
        <v>13</v>
      </c>
      <c r="D100" s="56">
        <v>17055</v>
      </c>
      <c r="E100" s="59">
        <v>13</v>
      </c>
      <c r="F100" s="56">
        <v>17061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25">
      <c r="A101" s="56">
        <v>12</v>
      </c>
      <c r="B101" s="56">
        <v>17187</v>
      </c>
      <c r="C101" s="59">
        <v>13</v>
      </c>
      <c r="D101" s="56">
        <v>17204</v>
      </c>
      <c r="E101" s="59">
        <v>13</v>
      </c>
      <c r="F101" s="56">
        <v>17212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6">
        <v>12</v>
      </c>
      <c r="B102" s="56">
        <v>17318</v>
      </c>
      <c r="C102" s="59">
        <v>13</v>
      </c>
      <c r="D102" s="56">
        <v>17324</v>
      </c>
      <c r="E102" s="59">
        <v>13</v>
      </c>
      <c r="F102" s="56">
        <v>17329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12</v>
      </c>
      <c r="B103" s="56">
        <v>17432</v>
      </c>
      <c r="C103" s="59">
        <v>13</v>
      </c>
      <c r="D103" s="56">
        <v>17438</v>
      </c>
      <c r="E103" s="59">
        <v>13</v>
      </c>
      <c r="F103" s="56">
        <v>17445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25">
      <c r="A104" s="56">
        <v>12</v>
      </c>
      <c r="B104" s="56">
        <v>17565</v>
      </c>
      <c r="C104" s="59">
        <v>13</v>
      </c>
      <c r="D104" s="56">
        <v>17571</v>
      </c>
      <c r="E104" s="59">
        <v>13</v>
      </c>
      <c r="F104" s="56">
        <v>17577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12</v>
      </c>
      <c r="B105" s="56">
        <v>17753</v>
      </c>
      <c r="C105" s="59">
        <v>13</v>
      </c>
      <c r="D105" s="56">
        <v>17758</v>
      </c>
      <c r="E105" s="59">
        <v>13</v>
      </c>
      <c r="F105" s="56">
        <v>17764</v>
      </c>
      <c r="G105" s="62"/>
      <c r="H105" s="62"/>
      <c r="I105" s="40"/>
      <c r="J105" s="40"/>
      <c r="K105" s="41">
        <v>0</v>
      </c>
      <c r="L105">
        <v>111</v>
      </c>
    </row>
    <row r="106" spans="1:12" x14ac:dyDescent="0.25">
      <c r="A106" s="56">
        <v>12</v>
      </c>
      <c r="B106" s="56">
        <v>17876</v>
      </c>
      <c r="C106" s="59">
        <v>13</v>
      </c>
      <c r="D106" s="56">
        <v>17882</v>
      </c>
      <c r="E106" s="59">
        <v>13</v>
      </c>
      <c r="F106" s="56">
        <v>17886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17992</v>
      </c>
      <c r="C107" s="59">
        <v>13</v>
      </c>
      <c r="D107" s="56">
        <v>17997</v>
      </c>
      <c r="E107" s="59">
        <v>24</v>
      </c>
      <c r="F107" s="56">
        <v>18012</v>
      </c>
      <c r="G107" s="62"/>
      <c r="H107" s="62"/>
      <c r="I107" s="40"/>
      <c r="J107" s="40"/>
      <c r="K107" s="41">
        <v>0</v>
      </c>
      <c r="L107">
        <v>112</v>
      </c>
    </row>
    <row r="108" spans="1:12" x14ac:dyDescent="0.25">
      <c r="A108" s="56">
        <v>12</v>
      </c>
      <c r="B108" s="56">
        <v>18170</v>
      </c>
      <c r="C108" s="59">
        <v>24</v>
      </c>
      <c r="D108" s="56">
        <v>18194</v>
      </c>
      <c r="E108" s="59">
        <v>24</v>
      </c>
      <c r="F108" s="56">
        <v>18199</v>
      </c>
      <c r="G108" s="62"/>
      <c r="H108" s="62"/>
      <c r="I108" s="40"/>
      <c r="J108" s="40"/>
      <c r="K108" s="41">
        <v>0</v>
      </c>
      <c r="L108">
        <v>122</v>
      </c>
    </row>
    <row r="109" spans="1:12" x14ac:dyDescent="0.25">
      <c r="A109" s="56">
        <v>12</v>
      </c>
      <c r="B109" s="56">
        <v>18301</v>
      </c>
      <c r="C109" s="59">
        <v>13</v>
      </c>
      <c r="D109" s="56">
        <v>18306</v>
      </c>
      <c r="E109" s="59">
        <v>13</v>
      </c>
      <c r="F109" s="56">
        <v>18311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25">
      <c r="A110" s="56">
        <v>12</v>
      </c>
      <c r="B110" s="56">
        <v>18452</v>
      </c>
      <c r="C110" s="59">
        <v>13</v>
      </c>
      <c r="D110" s="56">
        <v>18458</v>
      </c>
      <c r="E110" s="59">
        <v>13</v>
      </c>
      <c r="F110" s="56">
        <v>18464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7">
        <v>12</v>
      </c>
      <c r="B111" s="57">
        <v>18585</v>
      </c>
      <c r="C111" s="60">
        <v>24</v>
      </c>
      <c r="D111" s="57">
        <v>18598</v>
      </c>
      <c r="E111" s="60">
        <v>24</v>
      </c>
      <c r="F111" s="57">
        <v>18610</v>
      </c>
      <c r="G111" s="63"/>
      <c r="H111" s="63"/>
      <c r="I111" s="39"/>
      <c r="J111" s="39"/>
      <c r="K111" s="49">
        <v>0</v>
      </c>
      <c r="L111">
        <v>122</v>
      </c>
    </row>
    <row r="112" spans="1:12" x14ac:dyDescent="0.25">
      <c r="A112" s="57">
        <v>12</v>
      </c>
      <c r="B112" s="57">
        <v>18721</v>
      </c>
      <c r="C112" s="60">
        <v>13</v>
      </c>
      <c r="D112" s="57">
        <v>18727</v>
      </c>
      <c r="E112" s="60">
        <v>13</v>
      </c>
      <c r="F112" s="57">
        <v>18732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12</v>
      </c>
      <c r="B113" s="57">
        <v>18848</v>
      </c>
      <c r="C113" s="60">
        <v>13</v>
      </c>
      <c r="D113" s="57">
        <v>18856</v>
      </c>
      <c r="E113" s="60">
        <v>13</v>
      </c>
      <c r="F113" s="57">
        <v>18861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12</v>
      </c>
      <c r="B114" s="57">
        <v>19040</v>
      </c>
      <c r="C114" s="60">
        <v>24</v>
      </c>
      <c r="D114" s="57">
        <v>19063</v>
      </c>
      <c r="E114" s="60">
        <v>24</v>
      </c>
      <c r="F114" s="57">
        <v>19068</v>
      </c>
      <c r="G114" s="63"/>
      <c r="H114" s="63"/>
      <c r="I114" s="39"/>
      <c r="J114" s="39"/>
      <c r="K114" s="49">
        <v>0</v>
      </c>
      <c r="L114">
        <v>122</v>
      </c>
    </row>
    <row r="115" spans="1:12" x14ac:dyDescent="0.25">
      <c r="A115" s="57">
        <v>12</v>
      </c>
      <c r="B115" s="57">
        <v>19236</v>
      </c>
      <c r="C115" s="60">
        <v>13</v>
      </c>
      <c r="D115" s="57">
        <v>19254</v>
      </c>
      <c r="E115" s="60">
        <v>13</v>
      </c>
      <c r="F115" s="57">
        <v>19283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12</v>
      </c>
      <c r="B116" s="57">
        <v>19412</v>
      </c>
      <c r="C116" s="60">
        <v>13</v>
      </c>
      <c r="D116" s="57">
        <v>19441</v>
      </c>
      <c r="E116" s="60">
        <v>13</v>
      </c>
      <c r="F116" s="57">
        <v>19448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12</v>
      </c>
      <c r="B117" s="57">
        <v>19556</v>
      </c>
      <c r="C117" s="60">
        <v>13</v>
      </c>
      <c r="D117" s="57">
        <v>19621</v>
      </c>
      <c r="E117" s="60">
        <v>13</v>
      </c>
      <c r="F117" s="57">
        <v>19709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12</v>
      </c>
      <c r="B118" s="57">
        <v>19897</v>
      </c>
      <c r="C118" s="60">
        <v>13</v>
      </c>
      <c r="D118" s="57">
        <v>19906</v>
      </c>
      <c r="E118" s="60">
        <v>13</v>
      </c>
      <c r="F118" s="57">
        <v>19911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7">
        <v>12</v>
      </c>
      <c r="B119" s="57">
        <v>20026</v>
      </c>
      <c r="C119" s="60">
        <v>13</v>
      </c>
      <c r="D119" s="57">
        <v>20032</v>
      </c>
      <c r="E119" s="60">
        <v>24</v>
      </c>
      <c r="F119" s="57">
        <v>20052</v>
      </c>
      <c r="G119" s="63"/>
      <c r="H119" s="63"/>
      <c r="I119" s="39"/>
      <c r="J119" s="39"/>
      <c r="K119" s="49">
        <v>0</v>
      </c>
      <c r="L119">
        <v>112</v>
      </c>
    </row>
    <row r="120" spans="1:12" x14ac:dyDescent="0.25">
      <c r="A120" s="57">
        <v>12</v>
      </c>
      <c r="B120" s="57">
        <v>20221</v>
      </c>
      <c r="C120" s="60">
        <v>24</v>
      </c>
      <c r="D120" s="57">
        <v>20256</v>
      </c>
      <c r="E120" s="60">
        <v>24</v>
      </c>
      <c r="F120" s="57">
        <v>20261</v>
      </c>
      <c r="G120" s="63"/>
      <c r="H120" s="63"/>
      <c r="I120" s="39"/>
      <c r="J120" s="39"/>
      <c r="K120" s="49">
        <v>0</v>
      </c>
      <c r="L120">
        <v>122</v>
      </c>
    </row>
    <row r="121" spans="1:12" x14ac:dyDescent="0.25">
      <c r="A121" s="57">
        <v>12</v>
      </c>
      <c r="B121" s="57">
        <v>20606</v>
      </c>
      <c r="C121" s="60">
        <v>13</v>
      </c>
      <c r="D121" s="57">
        <v>20632</v>
      </c>
      <c r="E121" s="60">
        <v>13</v>
      </c>
      <c r="F121" s="57">
        <v>20655</v>
      </c>
      <c r="G121" s="63"/>
      <c r="H121" s="63"/>
      <c r="I121" s="39"/>
      <c r="J121" s="39"/>
      <c r="K121" s="49">
        <v>0</v>
      </c>
      <c r="L121">
        <v>111</v>
      </c>
    </row>
    <row r="122" spans="1:12" x14ac:dyDescent="0.25">
      <c r="A122" s="57">
        <v>12</v>
      </c>
      <c r="B122" s="57">
        <v>20952</v>
      </c>
      <c r="C122" s="60">
        <v>24</v>
      </c>
      <c r="D122" s="57">
        <v>20973</v>
      </c>
      <c r="E122" s="60">
        <v>24</v>
      </c>
      <c r="F122" s="57">
        <v>20978</v>
      </c>
      <c r="G122" s="63"/>
      <c r="H122" s="63"/>
      <c r="I122" s="39"/>
      <c r="J122" s="39"/>
      <c r="K122" s="49">
        <v>0</v>
      </c>
      <c r="L122">
        <v>122</v>
      </c>
    </row>
    <row r="123" spans="1:12" x14ac:dyDescent="0.25">
      <c r="A123" s="57">
        <v>12</v>
      </c>
      <c r="B123" s="57">
        <v>21125</v>
      </c>
      <c r="C123" s="60">
        <v>13</v>
      </c>
      <c r="D123" s="57">
        <v>21131</v>
      </c>
      <c r="E123" s="60">
        <v>13</v>
      </c>
      <c r="F123" s="57">
        <v>21137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12</v>
      </c>
      <c r="B124" s="57">
        <v>21362</v>
      </c>
      <c r="C124" s="60">
        <v>13</v>
      </c>
      <c r="D124" s="57">
        <v>21366</v>
      </c>
      <c r="E124" s="60">
        <v>13</v>
      </c>
      <c r="F124" s="57">
        <v>21371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21543</v>
      </c>
      <c r="C125" s="60">
        <v>13</v>
      </c>
      <c r="D125" s="57">
        <v>21552</v>
      </c>
      <c r="E125" s="60">
        <v>13</v>
      </c>
      <c r="F125" s="57">
        <v>21575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12</v>
      </c>
      <c r="B126" s="57">
        <v>21889</v>
      </c>
      <c r="C126" s="60">
        <v>13</v>
      </c>
      <c r="D126" s="57">
        <v>21895</v>
      </c>
      <c r="E126" s="60">
        <v>24</v>
      </c>
      <c r="F126" s="57">
        <v>21910</v>
      </c>
      <c r="G126" s="63"/>
      <c r="H126" s="63"/>
      <c r="I126" s="39"/>
      <c r="J126" s="39"/>
      <c r="K126" s="49">
        <v>0</v>
      </c>
      <c r="L126">
        <v>112</v>
      </c>
    </row>
    <row r="127" spans="1:12" x14ac:dyDescent="0.25">
      <c r="A127" s="57">
        <v>12</v>
      </c>
      <c r="B127" s="57">
        <v>22124</v>
      </c>
      <c r="C127" s="60">
        <v>13</v>
      </c>
      <c r="D127" s="57">
        <v>22189</v>
      </c>
      <c r="E127" s="60">
        <v>13</v>
      </c>
      <c r="F127" s="57">
        <v>22194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12</v>
      </c>
      <c r="B128" s="57">
        <v>22558</v>
      </c>
      <c r="C128" s="60">
        <v>13</v>
      </c>
      <c r="D128" s="57">
        <v>22575</v>
      </c>
      <c r="E128" s="60">
        <v>13</v>
      </c>
      <c r="F128" s="57">
        <v>22586</v>
      </c>
      <c r="G128" s="63"/>
      <c r="H128" s="63"/>
      <c r="I128" s="39"/>
      <c r="J128" s="39"/>
      <c r="K128" s="49">
        <v>0</v>
      </c>
      <c r="L128">
        <v>111</v>
      </c>
    </row>
    <row r="129" spans="1:12" x14ac:dyDescent="0.25">
      <c r="A129" s="57">
        <v>12</v>
      </c>
      <c r="B129" s="57">
        <v>22690</v>
      </c>
      <c r="C129" s="60">
        <v>24</v>
      </c>
      <c r="D129" s="57">
        <v>22706</v>
      </c>
      <c r="E129" s="60">
        <v>24</v>
      </c>
      <c r="F129" s="57">
        <v>22711</v>
      </c>
      <c r="G129" s="63"/>
      <c r="H129" s="63"/>
      <c r="I129" s="39"/>
      <c r="J129" s="39"/>
      <c r="K129" s="49">
        <v>0</v>
      </c>
      <c r="L129">
        <v>122</v>
      </c>
    </row>
    <row r="130" spans="1:12" x14ac:dyDescent="0.25">
      <c r="A130" s="57">
        <v>12</v>
      </c>
      <c r="B130" s="57">
        <v>23402</v>
      </c>
      <c r="C130" s="60">
        <v>13</v>
      </c>
      <c r="D130" s="57">
        <v>23411</v>
      </c>
      <c r="E130" s="60">
        <v>13</v>
      </c>
      <c r="F130" s="57">
        <v>23419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25">
      <c r="A131" s="57">
        <v>12</v>
      </c>
      <c r="B131" s="57">
        <v>23538</v>
      </c>
      <c r="C131" s="60">
        <v>13</v>
      </c>
      <c r="D131" s="57">
        <v>23543</v>
      </c>
      <c r="E131" s="60">
        <v>13</v>
      </c>
      <c r="F131" s="57">
        <v>23549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17"/>
      <c r="B132" s="17"/>
      <c r="C132" s="17"/>
      <c r="D132" s="17"/>
      <c r="E132" s="17"/>
      <c r="F132" s="17"/>
      <c r="G132" s="17"/>
      <c r="H13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138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131</v>
      </c>
      <c r="V3" s="25" t="s">
        <v>117</v>
      </c>
      <c r="W3">
        <f>COUNTA(L7:L28)</f>
        <v>22</v>
      </c>
      <c r="AA3" s="25" t="s">
        <v>117</v>
      </c>
      <c r="AB3">
        <f>COUNTA(L29:L50)</f>
        <v>22</v>
      </c>
      <c r="AF3" s="25" t="s">
        <v>117</v>
      </c>
      <c r="AG3">
        <f>COUNTA(L51:L71)</f>
        <v>21</v>
      </c>
      <c r="AK3" s="25" t="s">
        <v>117</v>
      </c>
      <c r="AL3">
        <f>COUNTA(L72:L93)</f>
        <v>22</v>
      </c>
      <c r="AP3" s="25" t="s">
        <v>117</v>
      </c>
      <c r="AQ3">
        <f>COUNTA(L94:L115)</f>
        <v>22</v>
      </c>
      <c r="AU3" s="25" t="s">
        <v>117</v>
      </c>
      <c r="AV3">
        <f>COUNTA(L116:L137)</f>
        <v>22</v>
      </c>
    </row>
    <row r="4" spans="1:48" x14ac:dyDescent="0.25">
      <c r="P4" s="25" t="s">
        <v>85</v>
      </c>
      <c r="Q4" s="26">
        <f>SUM(O7:O14)</f>
        <v>131</v>
      </c>
      <c r="V4" s="25" t="s">
        <v>118</v>
      </c>
      <c r="W4">
        <f>SUM(U7:U14)</f>
        <v>22</v>
      </c>
      <c r="AA4" s="25" t="s">
        <v>118</v>
      </c>
      <c r="AB4">
        <f>SUM(Z7:Z14)</f>
        <v>22</v>
      </c>
      <c r="AF4" s="25" t="s">
        <v>118</v>
      </c>
      <c r="AG4">
        <f>SUM(AE7:AE14)</f>
        <v>21</v>
      </c>
      <c r="AK4" s="25" t="s">
        <v>118</v>
      </c>
      <c r="AL4">
        <f>SUM(AJ7:AJ14)</f>
        <v>22</v>
      </c>
      <c r="AP4" s="25" t="s">
        <v>118</v>
      </c>
      <c r="AQ4">
        <f>SUM(AO7:AO14)</f>
        <v>22</v>
      </c>
      <c r="AU4" s="25" t="s">
        <v>118</v>
      </c>
      <c r="AV4">
        <f>SUM(AT7:AT14)</f>
        <v>22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49</v>
      </c>
      <c r="C7" s="58">
        <v>13</v>
      </c>
      <c r="D7" s="55">
        <v>58</v>
      </c>
      <c r="E7" s="58">
        <v>13</v>
      </c>
      <c r="F7" s="55">
        <v>89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90</v>
      </c>
      <c r="P7" s="34">
        <f>O7/$Q$4</f>
        <v>0.68702290076335881</v>
      </c>
      <c r="Q7" s="34">
        <f>IF(P7=0,0,(P7*((LOG(P7))/LOG(2))))</f>
        <v>-0.37207092724198315</v>
      </c>
      <c r="T7" s="34">
        <f>N7</f>
        <v>111</v>
      </c>
      <c r="U7" s="34">
        <f>COUNTIF(L7:L28,T7)</f>
        <v>17</v>
      </c>
      <c r="V7" s="34">
        <f>U7/(W4-U11)</f>
        <v>0.77272727272727271</v>
      </c>
      <c r="W7" s="34">
        <f>IF(V7=0,0,(V7*((LOG(V7))/LOG(2))))</f>
        <v>-0.28743041888992199</v>
      </c>
      <c r="Y7" s="34">
        <f>N7</f>
        <v>111</v>
      </c>
      <c r="Z7" s="34">
        <f>COUNTIF(L29:L50,Y7)</f>
        <v>16</v>
      </c>
      <c r="AA7" s="34">
        <f>Z7/(AB4-Z11)</f>
        <v>0.72727272727272729</v>
      </c>
      <c r="AB7" s="34">
        <f>IF(AA7=0,0,(AA7*((LOG(AA7))/LOG(2))))</f>
        <v>-0.33413208628167068</v>
      </c>
      <c r="AD7" s="34">
        <f>N7</f>
        <v>111</v>
      </c>
      <c r="AE7" s="34">
        <f>COUNTIF(L51:L71,AD7)</f>
        <v>17</v>
      </c>
      <c r="AF7" s="34">
        <f>AE7/(AG4-AE11)</f>
        <v>0.85</v>
      </c>
      <c r="AG7" s="34">
        <f>IF(AF7=0,0,(AF7*((LOG(AF7))/LOG(2))))</f>
        <v>-0.19929546559146954</v>
      </c>
      <c r="AI7" s="34">
        <f>N7</f>
        <v>111</v>
      </c>
      <c r="AJ7" s="34">
        <f>COUNTIF(L72:L93,AI7)</f>
        <v>15</v>
      </c>
      <c r="AK7" s="34">
        <f>AJ7/(AL4-AJ11)</f>
        <v>0.68181818181818177</v>
      </c>
      <c r="AL7" s="34">
        <f>IF(AK7=0,0,(AK7*((LOG(AK7))/LOG(2))))</f>
        <v>-0.37673251570144006</v>
      </c>
      <c r="AN7" s="34">
        <f>N7</f>
        <v>111</v>
      </c>
      <c r="AO7" s="34">
        <f>COUNTIF(L94:L115,AN7)</f>
        <v>13</v>
      </c>
      <c r="AP7" s="34">
        <f>AO7/(AQ4-AO11)</f>
        <v>0.59090909090909094</v>
      </c>
      <c r="AQ7" s="34">
        <f>IF(AP7=0,0,(AP7*((LOG(AP7))/LOG(2))))</f>
        <v>-0.4484952139295757</v>
      </c>
      <c r="AS7" s="34">
        <f>N7</f>
        <v>111</v>
      </c>
      <c r="AT7" s="34">
        <f>COUNTIF(L116:L137,AS7)</f>
        <v>12</v>
      </c>
      <c r="AU7" s="34">
        <f>AT7/(AV4-AT11)</f>
        <v>0.54545454545454541</v>
      </c>
      <c r="AV7" s="34">
        <f>IF(AU7=0,0,(AU7*((LOG(AU7))/LOG(2))))</f>
        <v>-0.47698315522698609</v>
      </c>
    </row>
    <row r="8" spans="1:48" x14ac:dyDescent="0.25">
      <c r="A8" s="56">
        <v>12</v>
      </c>
      <c r="B8" s="56">
        <v>200</v>
      </c>
      <c r="C8" s="59">
        <v>13</v>
      </c>
      <c r="D8" s="56">
        <v>207</v>
      </c>
      <c r="E8" s="59">
        <v>24</v>
      </c>
      <c r="F8" s="56">
        <v>232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21</v>
      </c>
      <c r="P8" s="34">
        <f>O8/$Q$4</f>
        <v>0.16030534351145037</v>
      </c>
      <c r="Q8" s="34">
        <f>IF(P8=0,0,(P8*((LOG(P8))/LOG(2))))</f>
        <v>-0.42338333705291975</v>
      </c>
      <c r="T8" s="34">
        <f>N8</f>
        <v>112</v>
      </c>
      <c r="U8" s="34">
        <f>COUNTIF(L7:L28,T8)</f>
        <v>4</v>
      </c>
      <c r="V8" s="34">
        <f>U8/(W4-U11)</f>
        <v>0.18181818181818182</v>
      </c>
      <c r="W8" s="34">
        <f>IF(V8=0,0,(V8*((LOG(V8))/LOG(2))))</f>
        <v>-0.44716938520678134</v>
      </c>
      <c r="Y8" s="34">
        <f>N8</f>
        <v>112</v>
      </c>
      <c r="Z8" s="34">
        <f>COUNTIF(L29:L50,Y8)</f>
        <v>1</v>
      </c>
      <c r="AA8" s="34">
        <f>Z8/(AB4-Z11)</f>
        <v>4.5454545454545456E-2</v>
      </c>
      <c r="AB8" s="34">
        <f>IF(AA8=0,0,(AA8*((LOG(AA8))/LOG(2))))</f>
        <v>-0.20270143721078623</v>
      </c>
      <c r="AD8" s="34">
        <f>N8</f>
        <v>112</v>
      </c>
      <c r="AE8" s="34">
        <f>COUNTIF(L51:L71,AD8)</f>
        <v>1</v>
      </c>
      <c r="AF8" s="34">
        <f>AE8/(AG4-AE11)</f>
        <v>0.05</v>
      </c>
      <c r="AG8" s="34">
        <f>IF(AF8=0,0,(AF8*((LOG(AF8))/LOG(2))))</f>
        <v>-0.21609640474436814</v>
      </c>
      <c r="AI8" s="34">
        <f>N8</f>
        <v>112</v>
      </c>
      <c r="AJ8" s="34">
        <f>COUNTIF(L72:L93,AI8)</f>
        <v>6</v>
      </c>
      <c r="AK8" s="34">
        <f>AJ8/(AL4-AJ11)</f>
        <v>0.27272727272727271</v>
      </c>
      <c r="AL8" s="34">
        <f>IF(AK8=0,0,(AK8*((LOG(AK8))/LOG(2))))</f>
        <v>-0.51121885034076575</v>
      </c>
      <c r="AN8" s="34">
        <f>N8</f>
        <v>112</v>
      </c>
      <c r="AO8" s="34">
        <f>COUNTIF(L94:L115,AN8)</f>
        <v>4</v>
      </c>
      <c r="AP8" s="34">
        <f>AO8/(AQ4-AO11)</f>
        <v>0.18181818181818182</v>
      </c>
      <c r="AQ8" s="34">
        <f>IF(AP8=0,0,(AP8*((LOG(AP8))/LOG(2))))</f>
        <v>-0.44716938520678134</v>
      </c>
      <c r="AS8" s="34">
        <f>N8</f>
        <v>112</v>
      </c>
      <c r="AT8" s="34">
        <f>COUNTIF(L116:L137,AS8)</f>
        <v>5</v>
      </c>
      <c r="AU8" s="34">
        <f>AT8/(AV4-AT11)</f>
        <v>0.22727272727272727</v>
      </c>
      <c r="AV8" s="34">
        <f>IF(AU8=0,0,(AU8*((LOG(AU8))/LOG(2))))</f>
        <v>-0.48579625539771243</v>
      </c>
    </row>
    <row r="9" spans="1:48" x14ac:dyDescent="0.25">
      <c r="A9" s="56">
        <v>12</v>
      </c>
      <c r="B9" s="56">
        <v>328</v>
      </c>
      <c r="C9" s="59">
        <v>13</v>
      </c>
      <c r="D9" s="56">
        <v>336</v>
      </c>
      <c r="E9" s="59">
        <v>13</v>
      </c>
      <c r="F9" s="56">
        <v>340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COUNTIF(L29:L50,Y9)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COUNTIF(L51:L71,AD9)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COUNTIF(L72:L93,AI9)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COUNTIF(L94:L115,AN9)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COUNTIF(L116:L137,AS9)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444</v>
      </c>
      <c r="C10" s="59">
        <v>13</v>
      </c>
      <c r="D10" s="56">
        <v>452</v>
      </c>
      <c r="E10" s="59">
        <v>13</v>
      </c>
      <c r="F10" s="56">
        <v>457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13</v>
      </c>
      <c r="P10" s="34">
        <f>O10/$Q$4</f>
        <v>9.9236641221374045E-2</v>
      </c>
      <c r="Q10" s="34">
        <f>IF(P10=0,0,(P10*((LOG(P10))/LOG(2))))</f>
        <v>-0.3307540662912416</v>
      </c>
      <c r="T10" s="34">
        <f>N10</f>
        <v>122</v>
      </c>
      <c r="U10" s="34">
        <f>COUNTIF(L7:L28,T10)</f>
        <v>1</v>
      </c>
      <c r="V10" s="34">
        <f>U10/(W4-U11)</f>
        <v>4.5454545454545456E-2</v>
      </c>
      <c r="W10" s="34">
        <f>IF(V10=0,0,(V10*((LOG(V10))/LOG(2))))</f>
        <v>-0.20270143721078623</v>
      </c>
      <c r="Y10" s="34">
        <f>N10</f>
        <v>122</v>
      </c>
      <c r="Z10" s="34">
        <f>COUNTIF(L29:L50,Y10)</f>
        <v>3</v>
      </c>
      <c r="AA10" s="34">
        <f>Z10/(AB4-Z11)</f>
        <v>0.13636363636363635</v>
      </c>
      <c r="AB10" s="34">
        <f>IF(AA10=0,0,(AA10*((LOG(AA10))/LOG(2))))</f>
        <v>-0.39197306153401923</v>
      </c>
      <c r="AD10" s="34">
        <f>N10</f>
        <v>122</v>
      </c>
      <c r="AE10" s="34">
        <f>COUNTIF(L51:L71,AD10)</f>
        <v>2</v>
      </c>
      <c r="AF10" s="34">
        <f>AE10/(AG4-AE11)</f>
        <v>0.1</v>
      </c>
      <c r="AG10" s="34">
        <f>IF(AF10=0,0,(AF10*((LOG(AF10))/LOG(2))))</f>
        <v>-0.33219280948873625</v>
      </c>
      <c r="AI10" s="34">
        <f>N10</f>
        <v>122</v>
      </c>
      <c r="AJ10" s="34">
        <f>COUNTIF(L72:L93,AI10)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COUNTIF(L94:L115,AN10)</f>
        <v>4</v>
      </c>
      <c r="AP10" s="34">
        <f>AO10/(AQ4-AO11)</f>
        <v>0.18181818181818182</v>
      </c>
      <c r="AQ10" s="34">
        <f>IF(AP10=0,0,(AP10*((LOG(AP10))/LOG(2))))</f>
        <v>-0.44716938520678134</v>
      </c>
      <c r="AS10" s="34">
        <f>N10</f>
        <v>122</v>
      </c>
      <c r="AT10" s="34">
        <f>COUNTIF(L116:L137,AS10)</f>
        <v>3</v>
      </c>
      <c r="AU10" s="34">
        <f>AT10/(AV4-AT11)</f>
        <v>0.13636363636363635</v>
      </c>
      <c r="AV10" s="34">
        <f>IF(AU10=0,0,(AU10*((LOG(AU10))/LOG(2))))</f>
        <v>-0.39197306153401923</v>
      </c>
    </row>
    <row r="11" spans="1:48" x14ac:dyDescent="0.25">
      <c r="A11" s="56">
        <v>12</v>
      </c>
      <c r="B11" s="56">
        <v>563</v>
      </c>
      <c r="C11" s="59">
        <v>13</v>
      </c>
      <c r="D11" s="56">
        <v>570</v>
      </c>
      <c r="E11" s="59">
        <v>13</v>
      </c>
      <c r="F11" s="56">
        <v>579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1</v>
      </c>
      <c r="P11" s="34">
        <f>O11/$Q$4</f>
        <v>7.6335877862595417E-3</v>
      </c>
      <c r="Q11" s="34">
        <f>IF(P11=0,0,(P11*((LOG(P11))/LOG(2))))</f>
        <v>-5.3690251920133214E-2</v>
      </c>
      <c r="T11" s="34">
        <f>N11</f>
        <v>211</v>
      </c>
      <c r="U11" s="34">
        <f>COUNTIF(L7:L28,T11)</f>
        <v>0</v>
      </c>
      <c r="V11" s="53"/>
      <c r="W11" s="54"/>
      <c r="Y11" s="34">
        <f>N11</f>
        <v>211</v>
      </c>
      <c r="Z11" s="34">
        <f>COUNTIF(L29:L50,Y11)</f>
        <v>0</v>
      </c>
      <c r="AA11" s="53"/>
      <c r="AB11" s="54"/>
      <c r="AD11" s="34">
        <f>N11</f>
        <v>211</v>
      </c>
      <c r="AE11" s="34">
        <f>COUNTIF(L51:L71,AD11)</f>
        <v>1</v>
      </c>
      <c r="AF11" s="53"/>
      <c r="AG11" s="54"/>
      <c r="AI11" s="34">
        <f>N11</f>
        <v>211</v>
      </c>
      <c r="AJ11" s="34">
        <f>COUNTIF(L72:L93,AI11)</f>
        <v>0</v>
      </c>
      <c r="AK11" s="53"/>
      <c r="AL11" s="54"/>
      <c r="AN11" s="34">
        <f>N11</f>
        <v>211</v>
      </c>
      <c r="AO11" s="34">
        <f>COUNTIF(L94:L115,AN11)</f>
        <v>0</v>
      </c>
      <c r="AP11" s="53"/>
      <c r="AQ11" s="54"/>
      <c r="AS11" s="34">
        <f>N11</f>
        <v>211</v>
      </c>
      <c r="AT11" s="34">
        <f>COUNTIF(L116:L137,AS11)</f>
        <v>0</v>
      </c>
      <c r="AU11" s="53"/>
      <c r="AV11" s="54"/>
    </row>
    <row r="12" spans="1:48" x14ac:dyDescent="0.25">
      <c r="A12" s="56">
        <v>12</v>
      </c>
      <c r="B12" s="56">
        <v>687</v>
      </c>
      <c r="C12" s="59">
        <v>13</v>
      </c>
      <c r="D12" s="56">
        <v>692</v>
      </c>
      <c r="E12" s="59">
        <v>13</v>
      </c>
      <c r="F12" s="56">
        <v>697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COUNTIF(L29:L50,Y12)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COUNTIF(L51:L71,AD12)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COUNTIF(L72:L93,AI12)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COUNTIF(L94:L115,AN12)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COUNTIF(L116:L137,AS12)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802</v>
      </c>
      <c r="C13" s="59">
        <v>13</v>
      </c>
      <c r="D13" s="56">
        <v>807</v>
      </c>
      <c r="E13" s="59">
        <v>13</v>
      </c>
      <c r="F13" s="56">
        <v>813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7.6335877862595417E-3</v>
      </c>
      <c r="Q13" s="34">
        <f>IF(P13=0,0,(P13*((LOG(P13))/LOG(2))))</f>
        <v>-5.3690251920133214E-2</v>
      </c>
      <c r="T13" s="34">
        <f>N13</f>
        <v>221</v>
      </c>
      <c r="U13" s="34">
        <f>COUNTIF(L7:L28,T13)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COUNTIF(L29:L50,Y13)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COUNTIF(L51:L71,AD13)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COUNTIF(L72:L93,AI13)</f>
        <v>1</v>
      </c>
      <c r="AK13" s="34">
        <f>AJ13/(AL4-AJ11)</f>
        <v>4.5454545454545456E-2</v>
      </c>
      <c r="AL13" s="34">
        <f>IF(AK13=0,0,(AK13*((LOG(AK13))/LOG(2))))</f>
        <v>-0.20270143721078623</v>
      </c>
      <c r="AN13" s="34">
        <f>N13</f>
        <v>221</v>
      </c>
      <c r="AO13" s="34">
        <f>COUNTIF(L94:L115,AN13)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COUNTIF(L116:L137,AS13)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940</v>
      </c>
      <c r="C14" s="59">
        <v>13</v>
      </c>
      <c r="D14" s="56">
        <v>944</v>
      </c>
      <c r="E14" s="59">
        <v>24</v>
      </c>
      <c r="F14" s="56">
        <v>961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5</v>
      </c>
      <c r="P14" s="34">
        <f>O14/$Q$4</f>
        <v>3.8167938931297711E-2</v>
      </c>
      <c r="Q14" s="34">
        <f>IF(P14=0,0,(P14*((LOG(P14))/LOG(2))))</f>
        <v>-0.17982804987214074</v>
      </c>
      <c r="T14" s="34">
        <f>N14</f>
        <v>222</v>
      </c>
      <c r="U14" s="34">
        <f>COUNTIF(L7:L28,T14)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COUNTIF(L29:L50,Y14)</f>
        <v>2</v>
      </c>
      <c r="AA14" s="34">
        <f>Z14/(AB4-Z11)</f>
        <v>9.0909090909090912E-2</v>
      </c>
      <c r="AB14" s="34">
        <f>IF(AA14=0,0,(AA14*((LOG(AA14))/LOG(2))))</f>
        <v>-0.31449378351248153</v>
      </c>
      <c r="AD14" s="34">
        <f>N14</f>
        <v>222</v>
      </c>
      <c r="AE14" s="34">
        <f>COUNTIF(L51:L71,AD14)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COUNTIF(L72:L93,AI14)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COUNTIF(L94:L115,AN14)</f>
        <v>1</v>
      </c>
      <c r="AP14" s="34">
        <f>AO14/(AQ4-AO11)</f>
        <v>4.5454545454545456E-2</v>
      </c>
      <c r="AQ14" s="34">
        <f>IF(AP14=0,0,(AP14*((LOG(AP14))/LOG(2))))</f>
        <v>-0.20270143721078623</v>
      </c>
      <c r="AS14" s="34">
        <f>N14</f>
        <v>222</v>
      </c>
      <c r="AT14" s="34">
        <f>COUNTIF(L116:L137,AS14)</f>
        <v>2</v>
      </c>
      <c r="AU14" s="34">
        <f>AT14/(AV4-AT11)</f>
        <v>9.0909090909090912E-2</v>
      </c>
      <c r="AV14" s="34">
        <f>IF(AU14=0,0,(AU14*((LOG(AU14))/LOG(2))))</f>
        <v>-0.31449378351248153</v>
      </c>
    </row>
    <row r="15" spans="1:48" x14ac:dyDescent="0.25">
      <c r="A15" s="56">
        <v>12</v>
      </c>
      <c r="B15" s="56">
        <v>1078</v>
      </c>
      <c r="C15" s="59">
        <v>13</v>
      </c>
      <c r="D15" s="56">
        <v>1083</v>
      </c>
      <c r="E15" s="59">
        <v>13</v>
      </c>
      <c r="F15" s="56">
        <v>1092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1.4134168842985517</v>
      </c>
      <c r="V15">
        <f>SUM(V7:V14)</f>
        <v>1</v>
      </c>
      <c r="W15">
        <f>-SUM(W7:W14)</f>
        <v>0.9373012413074896</v>
      </c>
      <c r="AA15">
        <f>SUM(AA7:AA14)</f>
        <v>1</v>
      </c>
      <c r="AB15">
        <f>-SUM(AB7:AB14)</f>
        <v>1.2433003685389576</v>
      </c>
      <c r="AF15">
        <f>SUM(AF7:AF14)</f>
        <v>1</v>
      </c>
      <c r="AG15">
        <f>-SUM(AG7:AG14)</f>
        <v>0.74758467982457399</v>
      </c>
      <c r="AK15">
        <f>SUM(AK7:AK14)</f>
        <v>0.99999999999999989</v>
      </c>
      <c r="AL15">
        <f>-SUM(AL7:AL14)</f>
        <v>1.0906528032529921</v>
      </c>
      <c r="AP15">
        <f>SUM(AP7:AP14)</f>
        <v>1</v>
      </c>
      <c r="AQ15">
        <f>-SUM(AQ7:AQ14)</f>
        <v>1.5455354215539245</v>
      </c>
      <c r="AU15">
        <f>SUM(AU7:AU14)</f>
        <v>1</v>
      </c>
      <c r="AV15">
        <f>-SUM(AV7:AV14)</f>
        <v>1.6692462556711993</v>
      </c>
    </row>
    <row r="16" spans="1:48" x14ac:dyDescent="0.25">
      <c r="A16" s="56">
        <v>12</v>
      </c>
      <c r="B16" s="56">
        <v>1196</v>
      </c>
      <c r="C16" s="59">
        <v>13</v>
      </c>
      <c r="D16" s="56">
        <v>1211</v>
      </c>
      <c r="E16" s="59">
        <v>13</v>
      </c>
      <c r="F16" s="56">
        <v>1215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0.20095718457280187</v>
      </c>
      <c r="V16" s="27" t="s">
        <v>116</v>
      </c>
      <c r="W16" s="27">
        <f>W15/(LOG(W4)/LOG(2))</f>
        <v>0.21018401479467194</v>
      </c>
      <c r="AA16" s="27" t="s">
        <v>119</v>
      </c>
      <c r="AB16" s="27">
        <f>AB15/(LOG(AB4)/LOG(2))</f>
        <v>0.27880242929229676</v>
      </c>
      <c r="AF16" s="27" t="s">
        <v>120</v>
      </c>
      <c r="AG16" s="27">
        <f>AG15/(LOG(AG4)/LOG(2))</f>
        <v>0.17020278997769273</v>
      </c>
      <c r="AK16" s="27" t="s">
        <v>121</v>
      </c>
      <c r="AL16" s="27">
        <f>AL15/(LOG(AL4)/LOG(2))</f>
        <v>0.24457215549506983</v>
      </c>
      <c r="AP16" s="27" t="s">
        <v>122</v>
      </c>
      <c r="AQ16" s="27">
        <f>AQ15/(LOG(AQ4)/LOG(2))</f>
        <v>0.3465767733929746</v>
      </c>
      <c r="AU16" s="27" t="s">
        <v>123</v>
      </c>
      <c r="AV16" s="27">
        <f>AV15/(LOG(AV4)/LOG(2))</f>
        <v>0.37431816393257838</v>
      </c>
    </row>
    <row r="17" spans="1:22" x14ac:dyDescent="0.25">
      <c r="A17" s="56">
        <v>12</v>
      </c>
      <c r="B17" s="56">
        <v>1313</v>
      </c>
      <c r="C17" s="59">
        <v>13</v>
      </c>
      <c r="D17" s="56">
        <v>1320</v>
      </c>
      <c r="E17" s="59">
        <v>13</v>
      </c>
      <c r="F17" s="56">
        <v>1325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1437</v>
      </c>
      <c r="C18" s="59">
        <v>13</v>
      </c>
      <c r="D18" s="56">
        <v>1443</v>
      </c>
      <c r="E18" s="59">
        <v>13</v>
      </c>
      <c r="F18" s="56">
        <v>1449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1550</v>
      </c>
      <c r="C19" s="59">
        <v>13</v>
      </c>
      <c r="D19" s="56">
        <v>1555</v>
      </c>
      <c r="E19" s="59">
        <v>13</v>
      </c>
      <c r="F19" s="56">
        <v>1561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1723</v>
      </c>
      <c r="C20" s="59">
        <v>13</v>
      </c>
      <c r="D20" s="56">
        <v>1729</v>
      </c>
      <c r="E20" s="59">
        <v>24</v>
      </c>
      <c r="F20" s="56">
        <v>1744</v>
      </c>
      <c r="G20" s="62"/>
      <c r="H20" s="62"/>
      <c r="I20" s="40"/>
      <c r="J20" s="40"/>
      <c r="K20" s="41">
        <v>0</v>
      </c>
      <c r="L20">
        <v>112</v>
      </c>
      <c r="N20" s="38">
        <f>COUNTIF(L7:L137,G3)</f>
        <v>1</v>
      </c>
      <c r="O20" s="38"/>
      <c r="P20" s="45">
        <v>22</v>
      </c>
      <c r="Q20" s="45">
        <v>22</v>
      </c>
      <c r="R20" s="45">
        <v>21</v>
      </c>
      <c r="S20" s="45">
        <v>22</v>
      </c>
      <c r="T20" s="45">
        <v>22</v>
      </c>
      <c r="U20" s="45">
        <v>22</v>
      </c>
      <c r="V20" s="44"/>
    </row>
    <row r="21" spans="1:22" x14ac:dyDescent="0.25">
      <c r="A21" s="56">
        <v>12</v>
      </c>
      <c r="B21" s="56">
        <v>1921</v>
      </c>
      <c r="C21" s="59">
        <v>13</v>
      </c>
      <c r="D21" s="56">
        <v>1950</v>
      </c>
      <c r="E21" s="59">
        <v>13</v>
      </c>
      <c r="F21" s="56">
        <v>1958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2056</v>
      </c>
      <c r="C22" s="59">
        <v>13</v>
      </c>
      <c r="D22" s="56">
        <v>2062</v>
      </c>
      <c r="E22" s="59">
        <v>13</v>
      </c>
      <c r="F22" s="56">
        <v>2070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2169</v>
      </c>
      <c r="C23" s="59">
        <v>13</v>
      </c>
      <c r="D23" s="56">
        <v>2179</v>
      </c>
      <c r="E23" s="59">
        <v>13</v>
      </c>
      <c r="F23" s="56">
        <v>2184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2288</v>
      </c>
      <c r="C24" s="59">
        <v>13</v>
      </c>
      <c r="D24" s="56">
        <v>2293</v>
      </c>
      <c r="E24" s="59">
        <v>13</v>
      </c>
      <c r="F24" s="56">
        <v>2298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0</v>
      </c>
      <c r="Q24" s="45">
        <f>Z11</f>
        <v>0</v>
      </c>
      <c r="R24" s="45">
        <f>AE11</f>
        <v>1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2451</v>
      </c>
      <c r="C25" s="59">
        <v>13</v>
      </c>
      <c r="D25" s="56">
        <v>2457</v>
      </c>
      <c r="E25" s="59">
        <v>24</v>
      </c>
      <c r="F25" s="56">
        <v>2472</v>
      </c>
      <c r="G25" s="62"/>
      <c r="H25" s="62"/>
      <c r="I25" s="40"/>
      <c r="J25" s="40"/>
      <c r="K25" s="41">
        <v>0</v>
      </c>
      <c r="L25">
        <v>112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2583</v>
      </c>
      <c r="C26" s="59">
        <v>13</v>
      </c>
      <c r="D26" s="56">
        <v>2600</v>
      </c>
      <c r="E26" s="59">
        <v>13</v>
      </c>
      <c r="F26" s="56">
        <v>2605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2716</v>
      </c>
      <c r="C27" s="59">
        <v>13</v>
      </c>
      <c r="D27" s="56">
        <v>2721</v>
      </c>
      <c r="E27" s="59">
        <v>13</v>
      </c>
      <c r="F27" s="56">
        <v>2726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2863</v>
      </c>
      <c r="C28" s="59">
        <v>24</v>
      </c>
      <c r="D28" s="56">
        <v>2880</v>
      </c>
      <c r="E28" s="59">
        <v>24</v>
      </c>
      <c r="F28" s="56">
        <v>2885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109</v>
      </c>
      <c r="P28">
        <f>F28/P20</f>
        <v>131.13636363636363</v>
      </c>
      <c r="Q28">
        <f>(F50-F28)/Q20</f>
        <v>188.40909090909091</v>
      </c>
      <c r="R28">
        <f>(F71-F50)/R20</f>
        <v>207.71428571428572</v>
      </c>
      <c r="S28">
        <f>(F93-F71)/S20</f>
        <v>176.95454545454547</v>
      </c>
      <c r="T28">
        <f>(F115-F93)/T20</f>
        <v>252.13636363636363</v>
      </c>
      <c r="U28">
        <f>(F137-F115)/U20</f>
        <v>144.04545454545453</v>
      </c>
    </row>
    <row r="29" spans="1:22" x14ac:dyDescent="0.25">
      <c r="A29" s="57">
        <v>12</v>
      </c>
      <c r="B29" s="57">
        <v>2992</v>
      </c>
      <c r="C29" s="60">
        <v>13</v>
      </c>
      <c r="D29" s="57">
        <v>2996</v>
      </c>
      <c r="E29" s="60">
        <v>13</v>
      </c>
      <c r="F29" s="57">
        <v>3001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3230</v>
      </c>
      <c r="C30" s="60">
        <v>24</v>
      </c>
      <c r="D30" s="57">
        <v>3248</v>
      </c>
      <c r="E30" s="60">
        <v>24</v>
      </c>
      <c r="F30" s="57">
        <v>3269</v>
      </c>
      <c r="G30" s="63"/>
      <c r="H30" s="63"/>
      <c r="I30" s="39"/>
      <c r="J30" s="39"/>
      <c r="K30" s="49">
        <v>0</v>
      </c>
      <c r="L30">
        <v>122</v>
      </c>
    </row>
    <row r="31" spans="1:22" x14ac:dyDescent="0.25">
      <c r="A31" s="57">
        <v>12</v>
      </c>
      <c r="B31" s="57">
        <v>3384</v>
      </c>
      <c r="C31" s="60">
        <v>13</v>
      </c>
      <c r="D31" s="57">
        <v>3389</v>
      </c>
      <c r="E31" s="60">
        <v>13</v>
      </c>
      <c r="F31" s="57">
        <v>3394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3508</v>
      </c>
      <c r="C32" s="60">
        <v>13</v>
      </c>
      <c r="D32" s="57">
        <v>3516</v>
      </c>
      <c r="E32" s="60">
        <v>13</v>
      </c>
      <c r="F32" s="57">
        <v>3522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3649</v>
      </c>
      <c r="C33" s="60">
        <v>13</v>
      </c>
      <c r="D33" s="57">
        <v>3656</v>
      </c>
      <c r="E33" s="60">
        <v>13</v>
      </c>
      <c r="F33" s="57">
        <v>3666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3767</v>
      </c>
      <c r="C34" s="60">
        <v>13</v>
      </c>
      <c r="D34" s="57">
        <v>3773</v>
      </c>
      <c r="E34" s="60">
        <v>13</v>
      </c>
      <c r="F34" s="57">
        <v>3779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3900</v>
      </c>
      <c r="C35" s="60">
        <v>13</v>
      </c>
      <c r="D35" s="57">
        <v>3906</v>
      </c>
      <c r="E35" s="60">
        <v>13</v>
      </c>
      <c r="F35" s="57">
        <v>3911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21</v>
      </c>
      <c r="B36" s="57">
        <v>4057</v>
      </c>
      <c r="C36" s="60">
        <v>22</v>
      </c>
      <c r="D36" s="57">
        <v>4071</v>
      </c>
      <c r="E36" s="60">
        <v>24</v>
      </c>
      <c r="F36" s="57">
        <v>4079</v>
      </c>
      <c r="G36" s="63"/>
      <c r="H36" s="63"/>
      <c r="I36" s="39"/>
      <c r="J36" s="39"/>
      <c r="K36" s="49">
        <v>0</v>
      </c>
      <c r="L36">
        <v>222</v>
      </c>
    </row>
    <row r="37" spans="1:12" x14ac:dyDescent="0.25">
      <c r="A37" s="57">
        <v>12</v>
      </c>
      <c r="B37" s="57">
        <v>4378</v>
      </c>
      <c r="C37" s="60">
        <v>13</v>
      </c>
      <c r="D37" s="57">
        <v>4386</v>
      </c>
      <c r="E37" s="60">
        <v>13</v>
      </c>
      <c r="F37" s="57">
        <v>4391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4499</v>
      </c>
      <c r="C38" s="60">
        <v>13</v>
      </c>
      <c r="D38" s="57">
        <v>4506</v>
      </c>
      <c r="E38" s="60">
        <v>13</v>
      </c>
      <c r="F38" s="57">
        <v>4513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4808</v>
      </c>
      <c r="C39" s="60">
        <v>13</v>
      </c>
      <c r="D39" s="57">
        <v>4812</v>
      </c>
      <c r="E39" s="60">
        <v>13</v>
      </c>
      <c r="F39" s="57">
        <v>4976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5200</v>
      </c>
      <c r="C40" s="60">
        <v>13</v>
      </c>
      <c r="D40" s="57">
        <v>5216</v>
      </c>
      <c r="E40" s="60">
        <v>13</v>
      </c>
      <c r="F40" s="57">
        <v>5224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5413</v>
      </c>
      <c r="C41" s="60">
        <v>13</v>
      </c>
      <c r="D41" s="57">
        <v>5420</v>
      </c>
      <c r="E41" s="60">
        <v>13</v>
      </c>
      <c r="F41" s="57">
        <v>5429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5546</v>
      </c>
      <c r="C42" s="60">
        <v>13</v>
      </c>
      <c r="D42" s="57">
        <v>5555</v>
      </c>
      <c r="E42" s="60">
        <v>13</v>
      </c>
      <c r="F42" s="57">
        <v>5560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5667</v>
      </c>
      <c r="C43" s="60">
        <v>24</v>
      </c>
      <c r="D43" s="57">
        <v>5681</v>
      </c>
      <c r="E43" s="60">
        <v>24</v>
      </c>
      <c r="F43" s="57">
        <v>5690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12</v>
      </c>
      <c r="B44" s="57">
        <v>5799</v>
      </c>
      <c r="C44" s="60">
        <v>13</v>
      </c>
      <c r="D44" s="57">
        <v>5806</v>
      </c>
      <c r="E44" s="60">
        <v>13</v>
      </c>
      <c r="F44" s="57">
        <v>5818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5957</v>
      </c>
      <c r="C45" s="60">
        <v>13</v>
      </c>
      <c r="D45" s="57">
        <v>5961</v>
      </c>
      <c r="E45" s="60">
        <v>13</v>
      </c>
      <c r="F45" s="57">
        <v>5966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6230</v>
      </c>
      <c r="C46" s="60">
        <v>13</v>
      </c>
      <c r="D46" s="57">
        <v>6236</v>
      </c>
      <c r="E46" s="60">
        <v>13</v>
      </c>
      <c r="F46" s="57">
        <v>6258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21</v>
      </c>
      <c r="B47" s="57">
        <v>6505</v>
      </c>
      <c r="C47" s="60">
        <v>22</v>
      </c>
      <c r="D47" s="57">
        <v>6518</v>
      </c>
      <c r="E47" s="60">
        <v>24</v>
      </c>
      <c r="F47" s="57">
        <v>6526</v>
      </c>
      <c r="G47" s="63"/>
      <c r="H47" s="63"/>
      <c r="I47" s="39"/>
      <c r="J47" s="39"/>
      <c r="K47" s="49">
        <v>0</v>
      </c>
      <c r="L47">
        <v>222</v>
      </c>
    </row>
    <row r="48" spans="1:12" x14ac:dyDescent="0.25">
      <c r="A48" s="57">
        <v>12</v>
      </c>
      <c r="B48" s="57">
        <v>6637</v>
      </c>
      <c r="C48" s="60">
        <v>13</v>
      </c>
      <c r="D48" s="57">
        <v>6646</v>
      </c>
      <c r="E48" s="60">
        <v>24</v>
      </c>
      <c r="F48" s="57">
        <v>6661</v>
      </c>
      <c r="G48" s="63"/>
      <c r="H48" s="63"/>
      <c r="I48" s="39"/>
      <c r="J48" s="39"/>
      <c r="K48" s="49">
        <v>0</v>
      </c>
      <c r="L48">
        <v>112</v>
      </c>
    </row>
    <row r="49" spans="1:12" x14ac:dyDescent="0.25">
      <c r="A49" s="57">
        <v>12</v>
      </c>
      <c r="B49" s="57">
        <v>6851</v>
      </c>
      <c r="C49" s="60">
        <v>24</v>
      </c>
      <c r="D49" s="57">
        <v>6890</v>
      </c>
      <c r="E49" s="60">
        <v>24</v>
      </c>
      <c r="F49" s="57">
        <v>6898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12</v>
      </c>
      <c r="B50" s="57">
        <v>7018</v>
      </c>
      <c r="C50" s="60">
        <v>13</v>
      </c>
      <c r="D50" s="57">
        <v>7023</v>
      </c>
      <c r="E50" s="60">
        <v>13</v>
      </c>
      <c r="F50" s="57">
        <v>7030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6">
        <v>12</v>
      </c>
      <c r="B51" s="56">
        <v>7150</v>
      </c>
      <c r="C51" s="59">
        <v>24</v>
      </c>
      <c r="D51" s="56">
        <v>7164</v>
      </c>
      <c r="E51" s="59">
        <v>24</v>
      </c>
      <c r="F51" s="56">
        <v>7175</v>
      </c>
      <c r="G51" s="62"/>
      <c r="H51" s="62"/>
      <c r="I51" s="40"/>
      <c r="J51" s="40"/>
      <c r="K51" s="41">
        <v>0</v>
      </c>
      <c r="L51">
        <v>122</v>
      </c>
    </row>
    <row r="52" spans="1:12" x14ac:dyDescent="0.25">
      <c r="A52" s="56">
        <v>12</v>
      </c>
      <c r="B52" s="56">
        <v>7283</v>
      </c>
      <c r="C52" s="59">
        <v>13</v>
      </c>
      <c r="D52" s="56">
        <v>7289</v>
      </c>
      <c r="E52" s="59">
        <v>13</v>
      </c>
      <c r="F52" s="56">
        <v>7294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7634</v>
      </c>
      <c r="C53" s="59">
        <v>13</v>
      </c>
      <c r="D53" s="56">
        <v>7639</v>
      </c>
      <c r="E53" s="59">
        <v>13</v>
      </c>
      <c r="F53" s="56">
        <v>7645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12</v>
      </c>
      <c r="B54" s="56">
        <v>7755</v>
      </c>
      <c r="C54" s="59">
        <v>13</v>
      </c>
      <c r="D54" s="56">
        <v>7761</v>
      </c>
      <c r="E54" s="59">
        <v>13</v>
      </c>
      <c r="F54" s="56">
        <v>7768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8010</v>
      </c>
      <c r="C55" s="59">
        <v>13</v>
      </c>
      <c r="D55" s="56">
        <v>8018</v>
      </c>
      <c r="E55" s="59">
        <v>13</v>
      </c>
      <c r="F55" s="56">
        <v>8026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8151</v>
      </c>
      <c r="C56" s="59">
        <v>13</v>
      </c>
      <c r="D56" s="56">
        <v>8156</v>
      </c>
      <c r="E56" s="59">
        <v>13</v>
      </c>
      <c r="F56" s="56">
        <v>8161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8644</v>
      </c>
      <c r="C57" s="59">
        <v>13</v>
      </c>
      <c r="D57" s="56">
        <v>8652</v>
      </c>
      <c r="E57" s="59">
        <v>13</v>
      </c>
      <c r="F57" s="56">
        <v>8657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12</v>
      </c>
      <c r="B58" s="56">
        <v>8805</v>
      </c>
      <c r="C58" s="59">
        <v>13</v>
      </c>
      <c r="D58" s="56">
        <v>8810</v>
      </c>
      <c r="E58" s="59">
        <v>13</v>
      </c>
      <c r="F58" s="56">
        <v>8815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9040</v>
      </c>
      <c r="C59" s="59">
        <v>13</v>
      </c>
      <c r="D59" s="56">
        <v>9046</v>
      </c>
      <c r="E59" s="59">
        <v>24</v>
      </c>
      <c r="F59" s="56">
        <v>9073</v>
      </c>
      <c r="G59" s="62"/>
      <c r="H59" s="62"/>
      <c r="I59" s="40"/>
      <c r="J59" s="40"/>
      <c r="K59" s="41">
        <v>0</v>
      </c>
      <c r="L59">
        <v>112</v>
      </c>
    </row>
    <row r="60" spans="1:12" x14ac:dyDescent="0.25">
      <c r="A60" s="56">
        <v>12</v>
      </c>
      <c r="B60" s="56">
        <v>9182</v>
      </c>
      <c r="C60" s="59">
        <v>24</v>
      </c>
      <c r="D60" s="56">
        <v>9239</v>
      </c>
      <c r="E60" s="59">
        <v>24</v>
      </c>
      <c r="F60" s="56">
        <v>9247</v>
      </c>
      <c r="G60" s="62"/>
      <c r="H60" s="62"/>
      <c r="I60" s="40"/>
      <c r="J60" s="40"/>
      <c r="K60" s="41">
        <v>0</v>
      </c>
      <c r="L60">
        <v>122</v>
      </c>
    </row>
    <row r="61" spans="1:12" x14ac:dyDescent="0.25">
      <c r="A61" s="56">
        <v>12</v>
      </c>
      <c r="B61" s="56">
        <v>9368</v>
      </c>
      <c r="C61" s="59">
        <v>13</v>
      </c>
      <c r="D61" s="56">
        <v>9375</v>
      </c>
      <c r="E61" s="59">
        <v>13</v>
      </c>
      <c r="F61" s="56">
        <v>9389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9574</v>
      </c>
      <c r="C62" s="59">
        <v>13</v>
      </c>
      <c r="D62" s="56">
        <v>9579</v>
      </c>
      <c r="E62" s="59">
        <v>13</v>
      </c>
      <c r="F62" s="56">
        <v>9587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9797</v>
      </c>
      <c r="C63" s="59">
        <v>13</v>
      </c>
      <c r="D63" s="56">
        <v>9804</v>
      </c>
      <c r="E63" s="59">
        <v>13</v>
      </c>
      <c r="F63" s="56">
        <v>9811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10172</v>
      </c>
      <c r="C64" s="59">
        <v>13</v>
      </c>
      <c r="D64" s="56">
        <v>10186</v>
      </c>
      <c r="E64" s="59">
        <v>13</v>
      </c>
      <c r="F64" s="56">
        <v>10213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21</v>
      </c>
      <c r="B65" s="56">
        <v>10508</v>
      </c>
      <c r="C65" s="59">
        <v>11</v>
      </c>
      <c r="D65" s="56">
        <v>10533</v>
      </c>
      <c r="E65" s="59">
        <v>11</v>
      </c>
      <c r="F65" s="56">
        <v>10537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12</v>
      </c>
      <c r="B66" s="56">
        <v>10633</v>
      </c>
      <c r="C66" s="59">
        <v>13</v>
      </c>
      <c r="D66" s="56">
        <v>10639</v>
      </c>
      <c r="E66" s="59">
        <v>13</v>
      </c>
      <c r="F66" s="56">
        <v>10663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10784</v>
      </c>
      <c r="C67" s="59">
        <v>13</v>
      </c>
      <c r="D67" s="56">
        <v>10794</v>
      </c>
      <c r="E67" s="59">
        <v>13</v>
      </c>
      <c r="F67" s="56">
        <v>10801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10953</v>
      </c>
      <c r="C68" s="59">
        <v>13</v>
      </c>
      <c r="D68" s="56">
        <v>10965</v>
      </c>
      <c r="E68" s="59">
        <v>13</v>
      </c>
      <c r="F68" s="56">
        <v>10971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11075</v>
      </c>
      <c r="C69" s="59">
        <v>13</v>
      </c>
      <c r="D69" s="56">
        <v>11080</v>
      </c>
      <c r="E69" s="59">
        <v>13</v>
      </c>
      <c r="F69" s="56">
        <v>11105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12</v>
      </c>
      <c r="B70" s="56">
        <v>11259</v>
      </c>
      <c r="C70" s="59">
        <v>13</v>
      </c>
      <c r="D70" s="56">
        <v>11265</v>
      </c>
      <c r="E70" s="59">
        <v>13</v>
      </c>
      <c r="F70" s="56">
        <v>11270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11378</v>
      </c>
      <c r="C71" s="59">
        <v>13</v>
      </c>
      <c r="D71" s="56">
        <v>11385</v>
      </c>
      <c r="E71" s="59">
        <v>13</v>
      </c>
      <c r="F71" s="56">
        <v>11392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7">
        <v>12</v>
      </c>
      <c r="B72" s="57">
        <v>11527</v>
      </c>
      <c r="C72" s="60">
        <v>13</v>
      </c>
      <c r="D72" s="57">
        <v>11540</v>
      </c>
      <c r="E72" s="60">
        <v>13</v>
      </c>
      <c r="F72" s="57">
        <v>11547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25">
      <c r="A73" s="57">
        <v>12</v>
      </c>
      <c r="B73" s="57">
        <v>11738</v>
      </c>
      <c r="C73" s="60">
        <v>13</v>
      </c>
      <c r="D73" s="57">
        <v>11745</v>
      </c>
      <c r="E73" s="60">
        <v>13</v>
      </c>
      <c r="F73" s="57">
        <v>11752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12</v>
      </c>
      <c r="B74" s="57">
        <v>11856</v>
      </c>
      <c r="C74" s="60">
        <v>13</v>
      </c>
      <c r="D74" s="57">
        <v>11863</v>
      </c>
      <c r="E74" s="60">
        <v>13</v>
      </c>
      <c r="F74" s="57">
        <v>11874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12</v>
      </c>
      <c r="B75" s="57">
        <v>11978</v>
      </c>
      <c r="C75" s="60">
        <v>13</v>
      </c>
      <c r="D75" s="57">
        <v>11983</v>
      </c>
      <c r="E75" s="60">
        <v>24</v>
      </c>
      <c r="F75" s="57">
        <v>11999</v>
      </c>
      <c r="G75" s="63"/>
      <c r="H75" s="63"/>
      <c r="I75" s="39"/>
      <c r="J75" s="39"/>
      <c r="K75" s="49">
        <v>0</v>
      </c>
      <c r="L75">
        <v>112</v>
      </c>
    </row>
    <row r="76" spans="1:12" x14ac:dyDescent="0.25">
      <c r="A76" s="57">
        <v>12</v>
      </c>
      <c r="B76" s="57">
        <v>12101</v>
      </c>
      <c r="C76" s="60">
        <v>13</v>
      </c>
      <c r="D76" s="57">
        <v>12105</v>
      </c>
      <c r="E76" s="60">
        <v>13</v>
      </c>
      <c r="F76" s="57">
        <v>12110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25">
      <c r="A77" s="57">
        <v>12</v>
      </c>
      <c r="B77" s="57">
        <v>12222</v>
      </c>
      <c r="C77" s="60">
        <v>13</v>
      </c>
      <c r="D77" s="57">
        <v>12227</v>
      </c>
      <c r="E77" s="60">
        <v>24</v>
      </c>
      <c r="F77" s="57">
        <v>12239</v>
      </c>
      <c r="G77" s="63"/>
      <c r="H77" s="63"/>
      <c r="I77" s="39"/>
      <c r="J77" s="39"/>
      <c r="K77" s="49">
        <v>0</v>
      </c>
      <c r="L77">
        <v>112</v>
      </c>
    </row>
    <row r="78" spans="1:12" x14ac:dyDescent="0.25">
      <c r="A78" s="57">
        <v>12</v>
      </c>
      <c r="B78" s="57">
        <v>12353</v>
      </c>
      <c r="C78" s="60">
        <v>13</v>
      </c>
      <c r="D78" s="57">
        <v>12359</v>
      </c>
      <c r="E78" s="60">
        <v>13</v>
      </c>
      <c r="F78" s="57">
        <v>12365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12471</v>
      </c>
      <c r="C79" s="60">
        <v>13</v>
      </c>
      <c r="D79" s="57">
        <v>12476</v>
      </c>
      <c r="E79" s="60">
        <v>13</v>
      </c>
      <c r="F79" s="57">
        <v>12480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12657</v>
      </c>
      <c r="C80" s="60">
        <v>13</v>
      </c>
      <c r="D80" s="57">
        <v>12663</v>
      </c>
      <c r="E80" s="60">
        <v>13</v>
      </c>
      <c r="F80" s="57">
        <v>12668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12784</v>
      </c>
      <c r="C81" s="60">
        <v>13</v>
      </c>
      <c r="D81" s="57">
        <v>12789</v>
      </c>
      <c r="E81" s="60">
        <v>13</v>
      </c>
      <c r="F81" s="57">
        <v>12795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12900</v>
      </c>
      <c r="C82" s="60">
        <v>13</v>
      </c>
      <c r="D82" s="57">
        <v>12905</v>
      </c>
      <c r="E82" s="60">
        <v>13</v>
      </c>
      <c r="F82" s="57">
        <v>12917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13020</v>
      </c>
      <c r="C83" s="60">
        <v>13</v>
      </c>
      <c r="D83" s="57">
        <v>13026</v>
      </c>
      <c r="E83" s="60">
        <v>24</v>
      </c>
      <c r="F83" s="57">
        <v>13044</v>
      </c>
      <c r="G83" s="63"/>
      <c r="H83" s="63"/>
      <c r="I83" s="39"/>
      <c r="J83" s="39"/>
      <c r="K83" s="49">
        <v>0</v>
      </c>
      <c r="L83">
        <v>112</v>
      </c>
    </row>
    <row r="84" spans="1:12" x14ac:dyDescent="0.25">
      <c r="A84" s="57">
        <v>12</v>
      </c>
      <c r="B84" s="57">
        <v>13194</v>
      </c>
      <c r="C84" s="60">
        <v>13</v>
      </c>
      <c r="D84" s="57">
        <v>13198</v>
      </c>
      <c r="E84" s="60">
        <v>13</v>
      </c>
      <c r="F84" s="57">
        <v>13212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13406</v>
      </c>
      <c r="C85" s="60">
        <v>13</v>
      </c>
      <c r="D85" s="57">
        <v>13414</v>
      </c>
      <c r="E85" s="60">
        <v>13</v>
      </c>
      <c r="F85" s="57">
        <v>13434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13738</v>
      </c>
      <c r="C86" s="60">
        <v>13</v>
      </c>
      <c r="D86" s="57">
        <v>13753</v>
      </c>
      <c r="E86" s="60">
        <v>13</v>
      </c>
      <c r="F86" s="57">
        <v>13761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12</v>
      </c>
      <c r="B87" s="57">
        <v>14050</v>
      </c>
      <c r="C87" s="60">
        <v>13</v>
      </c>
      <c r="D87" s="57">
        <v>14056</v>
      </c>
      <c r="E87" s="60">
        <v>13</v>
      </c>
      <c r="F87" s="57">
        <v>14063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14321</v>
      </c>
      <c r="C88" s="60">
        <v>13</v>
      </c>
      <c r="D88" s="57">
        <v>14327</v>
      </c>
      <c r="E88" s="60">
        <v>13</v>
      </c>
      <c r="F88" s="57">
        <v>14332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14576</v>
      </c>
      <c r="C89" s="60">
        <v>13</v>
      </c>
      <c r="D89" s="57">
        <v>14585</v>
      </c>
      <c r="E89" s="60">
        <v>24</v>
      </c>
      <c r="F89" s="57">
        <v>14597</v>
      </c>
      <c r="G89" s="63"/>
      <c r="H89" s="63"/>
      <c r="I89" s="39"/>
      <c r="J89" s="39"/>
      <c r="K89" s="49">
        <v>0</v>
      </c>
      <c r="L89">
        <v>112</v>
      </c>
    </row>
    <row r="90" spans="1:12" x14ac:dyDescent="0.25">
      <c r="A90" s="57">
        <v>12</v>
      </c>
      <c r="B90" s="57">
        <v>14729</v>
      </c>
      <c r="C90" s="60">
        <v>13</v>
      </c>
      <c r="D90" s="57">
        <v>14734</v>
      </c>
      <c r="E90" s="60">
        <v>24</v>
      </c>
      <c r="F90" s="57">
        <v>14748</v>
      </c>
      <c r="G90" s="63"/>
      <c r="H90" s="63"/>
      <c r="I90" s="39"/>
      <c r="J90" s="39"/>
      <c r="K90" s="49">
        <v>0</v>
      </c>
      <c r="L90">
        <v>112</v>
      </c>
    </row>
    <row r="91" spans="1:12" x14ac:dyDescent="0.25">
      <c r="A91" s="57">
        <v>12</v>
      </c>
      <c r="B91" s="57">
        <v>14895</v>
      </c>
      <c r="C91" s="60">
        <v>13</v>
      </c>
      <c r="D91" s="57">
        <v>14900</v>
      </c>
      <c r="E91" s="60">
        <v>13</v>
      </c>
      <c r="F91" s="57">
        <v>14907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15113</v>
      </c>
      <c r="C92" s="60">
        <v>22</v>
      </c>
      <c r="D92" s="57">
        <v>15121</v>
      </c>
      <c r="E92" s="60">
        <v>13</v>
      </c>
      <c r="F92" s="57">
        <v>15156</v>
      </c>
      <c r="G92" s="63"/>
      <c r="H92" s="63"/>
      <c r="I92" s="39"/>
      <c r="J92" s="39"/>
      <c r="K92" s="49">
        <v>0</v>
      </c>
      <c r="L92">
        <v>221</v>
      </c>
    </row>
    <row r="93" spans="1:12" x14ac:dyDescent="0.25">
      <c r="A93" s="57">
        <v>12</v>
      </c>
      <c r="B93" s="57">
        <v>15263</v>
      </c>
      <c r="C93" s="60">
        <v>13</v>
      </c>
      <c r="D93" s="57">
        <v>15267</v>
      </c>
      <c r="E93" s="60">
        <v>24</v>
      </c>
      <c r="F93" s="57">
        <v>15285</v>
      </c>
      <c r="G93" s="63"/>
      <c r="H93" s="63"/>
      <c r="I93" s="39"/>
      <c r="J93" s="39"/>
      <c r="K93" s="49">
        <v>0</v>
      </c>
      <c r="L93">
        <v>112</v>
      </c>
    </row>
    <row r="94" spans="1:12" x14ac:dyDescent="0.25">
      <c r="A94" s="56">
        <v>12</v>
      </c>
      <c r="B94" s="56">
        <v>15584</v>
      </c>
      <c r="C94" s="59">
        <v>13</v>
      </c>
      <c r="D94" s="56">
        <v>15590</v>
      </c>
      <c r="E94" s="59">
        <v>24</v>
      </c>
      <c r="F94" s="56">
        <v>15611</v>
      </c>
      <c r="G94" s="62"/>
      <c r="H94" s="62"/>
      <c r="I94" s="40"/>
      <c r="J94" s="40"/>
      <c r="K94" s="41">
        <v>0</v>
      </c>
      <c r="L94">
        <v>112</v>
      </c>
    </row>
    <row r="95" spans="1:12" x14ac:dyDescent="0.25">
      <c r="A95" s="56">
        <v>12</v>
      </c>
      <c r="B95" s="56">
        <v>15729</v>
      </c>
      <c r="C95" s="59">
        <v>13</v>
      </c>
      <c r="D95" s="56">
        <v>15735</v>
      </c>
      <c r="E95" s="59">
        <v>13</v>
      </c>
      <c r="F95" s="56">
        <v>15741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15893</v>
      </c>
      <c r="C96" s="59">
        <v>13</v>
      </c>
      <c r="D96" s="56">
        <v>15905</v>
      </c>
      <c r="E96" s="59">
        <v>13</v>
      </c>
      <c r="F96" s="56">
        <v>15913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12</v>
      </c>
      <c r="B97" s="56">
        <v>16237</v>
      </c>
      <c r="C97" s="59">
        <v>13</v>
      </c>
      <c r="D97" s="56">
        <v>16243</v>
      </c>
      <c r="E97" s="59">
        <v>13</v>
      </c>
      <c r="F97" s="56">
        <v>16247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6">
        <v>12</v>
      </c>
      <c r="B98" s="56">
        <v>16356</v>
      </c>
      <c r="C98" s="59">
        <v>13</v>
      </c>
      <c r="D98" s="56">
        <v>16362</v>
      </c>
      <c r="E98" s="59">
        <v>13</v>
      </c>
      <c r="F98" s="56">
        <v>16367</v>
      </c>
      <c r="G98" s="62"/>
      <c r="H98" s="62"/>
      <c r="I98" s="40"/>
      <c r="J98" s="40"/>
      <c r="K98" s="41">
        <v>0</v>
      </c>
      <c r="L98">
        <v>111</v>
      </c>
    </row>
    <row r="99" spans="1:12" x14ac:dyDescent="0.25">
      <c r="A99" s="56">
        <v>12</v>
      </c>
      <c r="B99" s="56">
        <v>16504</v>
      </c>
      <c r="C99" s="59">
        <v>13</v>
      </c>
      <c r="D99" s="56">
        <v>16509</v>
      </c>
      <c r="E99" s="59">
        <v>24</v>
      </c>
      <c r="F99" s="56">
        <v>16522</v>
      </c>
      <c r="G99" s="62"/>
      <c r="H99" s="62"/>
      <c r="I99" s="40"/>
      <c r="J99" s="40"/>
      <c r="K99" s="41">
        <v>0</v>
      </c>
      <c r="L99">
        <v>112</v>
      </c>
    </row>
    <row r="100" spans="1:12" x14ac:dyDescent="0.25">
      <c r="A100" s="56">
        <v>12</v>
      </c>
      <c r="B100" s="56">
        <v>16680</v>
      </c>
      <c r="C100" s="59">
        <v>13</v>
      </c>
      <c r="D100" s="56">
        <v>16686</v>
      </c>
      <c r="E100" s="59">
        <v>24</v>
      </c>
      <c r="F100" s="56">
        <v>16699</v>
      </c>
      <c r="G100" s="62"/>
      <c r="H100" s="62"/>
      <c r="I100" s="40"/>
      <c r="J100" s="40"/>
      <c r="K100" s="41">
        <v>0</v>
      </c>
      <c r="L100">
        <v>112</v>
      </c>
    </row>
    <row r="101" spans="1:12" x14ac:dyDescent="0.25">
      <c r="A101" s="56">
        <v>12</v>
      </c>
      <c r="B101" s="56">
        <v>16894</v>
      </c>
      <c r="C101" s="59">
        <v>13</v>
      </c>
      <c r="D101" s="56">
        <v>16900</v>
      </c>
      <c r="E101" s="59">
        <v>13</v>
      </c>
      <c r="F101" s="56">
        <v>16905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6">
        <v>12</v>
      </c>
      <c r="B102" s="56">
        <v>17030</v>
      </c>
      <c r="C102" s="59">
        <v>13</v>
      </c>
      <c r="D102" s="56">
        <v>17039</v>
      </c>
      <c r="E102" s="59">
        <v>24</v>
      </c>
      <c r="F102" s="56">
        <v>17053</v>
      </c>
      <c r="G102" s="62"/>
      <c r="H102" s="62"/>
      <c r="I102" s="40"/>
      <c r="J102" s="40"/>
      <c r="K102" s="41">
        <v>0</v>
      </c>
      <c r="L102">
        <v>112</v>
      </c>
    </row>
    <row r="103" spans="1:12" x14ac:dyDescent="0.25">
      <c r="A103" s="56">
        <v>12</v>
      </c>
      <c r="B103" s="56">
        <v>17159</v>
      </c>
      <c r="C103" s="59">
        <v>13</v>
      </c>
      <c r="D103" s="56">
        <v>17164</v>
      </c>
      <c r="E103" s="59">
        <v>13</v>
      </c>
      <c r="F103" s="56">
        <v>17170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25">
      <c r="A104" s="56">
        <v>12</v>
      </c>
      <c r="B104" s="56">
        <v>17443</v>
      </c>
      <c r="C104" s="59">
        <v>24</v>
      </c>
      <c r="D104" s="56">
        <v>17457</v>
      </c>
      <c r="E104" s="59">
        <v>24</v>
      </c>
      <c r="F104" s="56">
        <v>17466</v>
      </c>
      <c r="G104" s="62"/>
      <c r="H104" s="62"/>
      <c r="I104" s="40"/>
      <c r="J104" s="40"/>
      <c r="K104" s="41">
        <v>0</v>
      </c>
      <c r="L104">
        <v>122</v>
      </c>
    </row>
    <row r="105" spans="1:12" x14ac:dyDescent="0.25">
      <c r="A105" s="56">
        <v>12</v>
      </c>
      <c r="B105" s="56">
        <v>17672</v>
      </c>
      <c r="C105" s="59">
        <v>24</v>
      </c>
      <c r="D105" s="56">
        <v>17686</v>
      </c>
      <c r="E105" s="59">
        <v>24</v>
      </c>
      <c r="F105" s="56">
        <v>17695</v>
      </c>
      <c r="G105" s="62"/>
      <c r="H105" s="62"/>
      <c r="I105" s="40"/>
      <c r="J105" s="40"/>
      <c r="K105" s="41">
        <v>0</v>
      </c>
      <c r="L105">
        <v>122</v>
      </c>
    </row>
    <row r="106" spans="1:12" x14ac:dyDescent="0.25">
      <c r="A106" s="56">
        <v>12</v>
      </c>
      <c r="B106" s="56">
        <v>17816</v>
      </c>
      <c r="C106" s="59">
        <v>13</v>
      </c>
      <c r="D106" s="56">
        <v>17821</v>
      </c>
      <c r="E106" s="59">
        <v>13</v>
      </c>
      <c r="F106" s="56">
        <v>17827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18472</v>
      </c>
      <c r="C107" s="59">
        <v>24</v>
      </c>
      <c r="D107" s="56">
        <v>18492</v>
      </c>
      <c r="E107" s="59">
        <v>24</v>
      </c>
      <c r="F107" s="56">
        <v>18502</v>
      </c>
      <c r="G107" s="62"/>
      <c r="H107" s="62"/>
      <c r="I107" s="40"/>
      <c r="J107" s="40"/>
      <c r="K107" s="41">
        <v>0</v>
      </c>
      <c r="L107">
        <v>122</v>
      </c>
    </row>
    <row r="108" spans="1:12" x14ac:dyDescent="0.25">
      <c r="A108" s="56">
        <v>12</v>
      </c>
      <c r="B108" s="56">
        <v>18650</v>
      </c>
      <c r="C108" s="59">
        <v>13</v>
      </c>
      <c r="D108" s="56">
        <v>18661</v>
      </c>
      <c r="E108" s="59">
        <v>13</v>
      </c>
      <c r="F108" s="56">
        <v>18718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12</v>
      </c>
      <c r="B109" s="56">
        <v>18899</v>
      </c>
      <c r="C109" s="59">
        <v>13</v>
      </c>
      <c r="D109" s="56">
        <v>18908</v>
      </c>
      <c r="E109" s="59">
        <v>13</v>
      </c>
      <c r="F109" s="56">
        <v>18918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25">
      <c r="A110" s="56">
        <v>12</v>
      </c>
      <c r="B110" s="56">
        <v>19031</v>
      </c>
      <c r="C110" s="59">
        <v>24</v>
      </c>
      <c r="D110" s="56">
        <v>19049</v>
      </c>
      <c r="E110" s="59">
        <v>24</v>
      </c>
      <c r="F110" s="56">
        <v>19063</v>
      </c>
      <c r="G110" s="62"/>
      <c r="H110" s="62"/>
      <c r="I110" s="40"/>
      <c r="J110" s="40"/>
      <c r="K110" s="41">
        <v>0</v>
      </c>
      <c r="L110">
        <v>122</v>
      </c>
    </row>
    <row r="111" spans="1:12" x14ac:dyDescent="0.25">
      <c r="A111" s="56">
        <v>12</v>
      </c>
      <c r="B111" s="56">
        <v>19199</v>
      </c>
      <c r="C111" s="59">
        <v>13</v>
      </c>
      <c r="D111" s="56">
        <v>19205</v>
      </c>
      <c r="E111" s="59">
        <v>13</v>
      </c>
      <c r="F111" s="56">
        <v>19210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12</v>
      </c>
      <c r="B112" s="56">
        <v>19655</v>
      </c>
      <c r="C112" s="59">
        <v>13</v>
      </c>
      <c r="D112" s="56">
        <v>19678</v>
      </c>
      <c r="E112" s="59">
        <v>13</v>
      </c>
      <c r="F112" s="56">
        <v>19682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25">
      <c r="A113" s="56">
        <v>21</v>
      </c>
      <c r="B113" s="56">
        <v>19826</v>
      </c>
      <c r="C113" s="59">
        <v>22</v>
      </c>
      <c r="D113" s="56">
        <v>19833</v>
      </c>
      <c r="E113" s="59">
        <v>24</v>
      </c>
      <c r="F113" s="56">
        <v>19843</v>
      </c>
      <c r="G113" s="62"/>
      <c r="H113" s="62"/>
      <c r="I113" s="40"/>
      <c r="J113" s="40"/>
      <c r="K113" s="41">
        <v>0</v>
      </c>
      <c r="L113">
        <v>222</v>
      </c>
    </row>
    <row r="114" spans="1:12" x14ac:dyDescent="0.25">
      <c r="A114" s="56">
        <v>12</v>
      </c>
      <c r="B114" s="56">
        <v>20002</v>
      </c>
      <c r="C114" s="59">
        <v>13</v>
      </c>
      <c r="D114" s="56">
        <v>20009</v>
      </c>
      <c r="E114" s="59">
        <v>13</v>
      </c>
      <c r="F114" s="56">
        <v>20015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25">
      <c r="A115" s="56">
        <v>12</v>
      </c>
      <c r="B115" s="56">
        <v>20812</v>
      </c>
      <c r="C115" s="59">
        <v>13</v>
      </c>
      <c r="D115" s="56">
        <v>20823</v>
      </c>
      <c r="E115" s="59">
        <v>13</v>
      </c>
      <c r="F115" s="56">
        <v>20832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25">
      <c r="A116" s="57">
        <v>12</v>
      </c>
      <c r="B116" s="57">
        <v>20961</v>
      </c>
      <c r="C116" s="60">
        <v>13</v>
      </c>
      <c r="D116" s="57">
        <v>20972</v>
      </c>
      <c r="E116" s="60">
        <v>24</v>
      </c>
      <c r="F116" s="57">
        <v>20990</v>
      </c>
      <c r="G116" s="63"/>
      <c r="H116" s="63"/>
      <c r="I116" s="39"/>
      <c r="J116" s="39"/>
      <c r="K116" s="49">
        <v>0</v>
      </c>
      <c r="L116">
        <v>112</v>
      </c>
    </row>
    <row r="117" spans="1:12" x14ac:dyDescent="0.25">
      <c r="A117" s="57">
        <v>12</v>
      </c>
      <c r="B117" s="57">
        <v>21316</v>
      </c>
      <c r="C117" s="60">
        <v>13</v>
      </c>
      <c r="D117" s="57">
        <v>21323</v>
      </c>
      <c r="E117" s="60">
        <v>13</v>
      </c>
      <c r="F117" s="57">
        <v>21328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12</v>
      </c>
      <c r="B118" s="57">
        <v>21438</v>
      </c>
      <c r="C118" s="60">
        <v>24</v>
      </c>
      <c r="D118" s="57">
        <v>21452</v>
      </c>
      <c r="E118" s="60">
        <v>24</v>
      </c>
      <c r="F118" s="57">
        <v>21459</v>
      </c>
      <c r="G118" s="63"/>
      <c r="H118" s="63"/>
      <c r="I118" s="39"/>
      <c r="J118" s="39"/>
      <c r="K118" s="49">
        <v>0</v>
      </c>
      <c r="L118">
        <v>122</v>
      </c>
    </row>
    <row r="119" spans="1:12" x14ac:dyDescent="0.25">
      <c r="A119" s="57">
        <v>12</v>
      </c>
      <c r="B119" s="57">
        <v>21643</v>
      </c>
      <c r="C119" s="60">
        <v>13</v>
      </c>
      <c r="D119" s="57">
        <v>21649</v>
      </c>
      <c r="E119" s="60">
        <v>13</v>
      </c>
      <c r="F119" s="57">
        <v>21654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21818</v>
      </c>
      <c r="C120" s="60">
        <v>13</v>
      </c>
      <c r="D120" s="57">
        <v>21825</v>
      </c>
      <c r="E120" s="60">
        <v>13</v>
      </c>
      <c r="F120" s="57">
        <v>21831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12</v>
      </c>
      <c r="B121" s="57">
        <v>21952</v>
      </c>
      <c r="C121" s="60">
        <v>13</v>
      </c>
      <c r="D121" s="57">
        <v>21959</v>
      </c>
      <c r="E121" s="60">
        <v>13</v>
      </c>
      <c r="F121" s="57">
        <v>21968</v>
      </c>
      <c r="G121" s="63"/>
      <c r="H121" s="63"/>
      <c r="I121" s="39"/>
      <c r="J121" s="39"/>
      <c r="K121" s="49">
        <v>0</v>
      </c>
      <c r="L121">
        <v>111</v>
      </c>
    </row>
    <row r="122" spans="1:12" x14ac:dyDescent="0.25">
      <c r="A122" s="57">
        <v>12</v>
      </c>
      <c r="B122" s="57">
        <v>22278</v>
      </c>
      <c r="C122" s="60">
        <v>13</v>
      </c>
      <c r="D122" s="57">
        <v>22297</v>
      </c>
      <c r="E122" s="60">
        <v>24</v>
      </c>
      <c r="F122" s="57">
        <v>22337</v>
      </c>
      <c r="G122" s="63"/>
      <c r="H122" s="63"/>
      <c r="I122" s="39"/>
      <c r="J122" s="39"/>
      <c r="K122" s="49">
        <v>0</v>
      </c>
      <c r="L122">
        <v>112</v>
      </c>
    </row>
    <row r="123" spans="1:12" x14ac:dyDescent="0.25">
      <c r="A123" s="57">
        <v>12</v>
      </c>
      <c r="B123" s="57">
        <v>22911</v>
      </c>
      <c r="C123" s="60">
        <v>13</v>
      </c>
      <c r="D123" s="57">
        <v>22916</v>
      </c>
      <c r="E123" s="60">
        <v>13</v>
      </c>
      <c r="F123" s="57">
        <v>22923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12</v>
      </c>
      <c r="B124" s="57">
        <v>23180</v>
      </c>
      <c r="C124" s="60">
        <v>24</v>
      </c>
      <c r="D124" s="57">
        <v>23200</v>
      </c>
      <c r="E124" s="60">
        <v>24</v>
      </c>
      <c r="F124" s="57">
        <v>23208</v>
      </c>
      <c r="G124" s="63"/>
      <c r="H124" s="63"/>
      <c r="I124" s="39"/>
      <c r="J124" s="39"/>
      <c r="K124" s="49">
        <v>0</v>
      </c>
      <c r="L124">
        <v>122</v>
      </c>
    </row>
    <row r="125" spans="1:12" x14ac:dyDescent="0.25">
      <c r="A125" s="57">
        <v>12</v>
      </c>
      <c r="B125" s="57">
        <v>23465</v>
      </c>
      <c r="C125" s="60">
        <v>13</v>
      </c>
      <c r="D125" s="57">
        <v>23474</v>
      </c>
      <c r="E125" s="60">
        <v>24</v>
      </c>
      <c r="F125" s="57">
        <v>23492</v>
      </c>
      <c r="G125" s="63"/>
      <c r="H125" s="63"/>
      <c r="I125" s="39"/>
      <c r="J125" s="39"/>
      <c r="K125" s="49">
        <v>0</v>
      </c>
      <c r="L125">
        <v>112</v>
      </c>
    </row>
    <row r="126" spans="1:12" x14ac:dyDescent="0.25">
      <c r="A126" s="57">
        <v>12</v>
      </c>
      <c r="B126" s="57">
        <v>24001</v>
      </c>
      <c r="C126" s="60">
        <v>24</v>
      </c>
      <c r="D126" s="57">
        <v>24001</v>
      </c>
      <c r="E126" s="60">
        <v>24</v>
      </c>
      <c r="F126" s="57">
        <v>24001</v>
      </c>
      <c r="G126" s="63"/>
      <c r="H126" s="63"/>
      <c r="I126" s="39"/>
      <c r="J126" s="39"/>
      <c r="K126" s="49">
        <v>0</v>
      </c>
      <c r="L126">
        <v>122</v>
      </c>
    </row>
    <row r="127" spans="1:12" x14ac:dyDescent="0.25">
      <c r="A127" s="57">
        <v>12</v>
      </c>
      <c r="B127" s="57">
        <v>24001</v>
      </c>
      <c r="C127" s="60">
        <v>13</v>
      </c>
      <c r="D127" s="57">
        <v>24001</v>
      </c>
      <c r="E127" s="60">
        <v>13</v>
      </c>
      <c r="F127" s="57">
        <v>24001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21</v>
      </c>
      <c r="B128" s="57">
        <v>24001</v>
      </c>
      <c r="C128" s="60">
        <v>22</v>
      </c>
      <c r="D128" s="57">
        <v>24001</v>
      </c>
      <c r="E128" s="60">
        <v>24</v>
      </c>
      <c r="F128" s="57">
        <v>24001</v>
      </c>
      <c r="G128" s="63"/>
      <c r="H128" s="63"/>
      <c r="I128" s="39"/>
      <c r="J128" s="39"/>
      <c r="K128" s="49">
        <v>0</v>
      </c>
      <c r="L128">
        <v>222</v>
      </c>
    </row>
    <row r="129" spans="1:12" x14ac:dyDescent="0.25">
      <c r="A129" s="57">
        <v>21</v>
      </c>
      <c r="B129" s="57">
        <v>24001</v>
      </c>
      <c r="C129" s="60">
        <v>22</v>
      </c>
      <c r="D129" s="57">
        <v>24001</v>
      </c>
      <c r="E129" s="60">
        <v>24</v>
      </c>
      <c r="F129" s="57">
        <v>24001</v>
      </c>
      <c r="G129" s="63"/>
      <c r="H129" s="63"/>
      <c r="I129" s="39"/>
      <c r="J129" s="39"/>
      <c r="K129" s="49">
        <v>0</v>
      </c>
      <c r="L129">
        <v>222</v>
      </c>
    </row>
    <row r="130" spans="1:12" x14ac:dyDescent="0.25">
      <c r="A130" s="57">
        <v>12</v>
      </c>
      <c r="B130" s="57">
        <v>24001</v>
      </c>
      <c r="C130" s="60">
        <v>13</v>
      </c>
      <c r="D130" s="57">
        <v>24001</v>
      </c>
      <c r="E130" s="60">
        <v>13</v>
      </c>
      <c r="F130" s="57">
        <v>24001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25">
      <c r="A131" s="57">
        <v>12</v>
      </c>
      <c r="B131" s="57">
        <v>24001</v>
      </c>
      <c r="C131" s="60">
        <v>13</v>
      </c>
      <c r="D131" s="57">
        <v>24001</v>
      </c>
      <c r="E131" s="60">
        <v>13</v>
      </c>
      <c r="F131" s="57">
        <v>24001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12</v>
      </c>
      <c r="B132" s="57">
        <v>24001</v>
      </c>
      <c r="C132" s="60">
        <v>13</v>
      </c>
      <c r="D132" s="57">
        <v>24001</v>
      </c>
      <c r="E132" s="60">
        <v>24</v>
      </c>
      <c r="F132" s="57">
        <v>24001</v>
      </c>
      <c r="G132" s="63"/>
      <c r="H132" s="63"/>
      <c r="I132" s="39"/>
      <c r="J132" s="39"/>
      <c r="K132" s="49">
        <v>0</v>
      </c>
      <c r="L132">
        <v>112</v>
      </c>
    </row>
    <row r="133" spans="1:12" x14ac:dyDescent="0.25">
      <c r="A133" s="57">
        <v>12</v>
      </c>
      <c r="B133" s="57">
        <v>24001</v>
      </c>
      <c r="C133" s="60">
        <v>13</v>
      </c>
      <c r="D133" s="57">
        <v>24001</v>
      </c>
      <c r="E133" s="60">
        <v>13</v>
      </c>
      <c r="F133" s="57">
        <v>24001</v>
      </c>
      <c r="G133" s="63"/>
      <c r="H133" s="63"/>
      <c r="I133" s="39"/>
      <c r="J133" s="39"/>
      <c r="K133" s="49">
        <v>0</v>
      </c>
      <c r="L133">
        <v>111</v>
      </c>
    </row>
    <row r="134" spans="1:12" x14ac:dyDescent="0.25">
      <c r="A134" s="57">
        <v>12</v>
      </c>
      <c r="B134" s="57">
        <v>24001</v>
      </c>
      <c r="C134" s="60">
        <v>13</v>
      </c>
      <c r="D134" s="57">
        <v>24001</v>
      </c>
      <c r="E134" s="60">
        <v>13</v>
      </c>
      <c r="F134" s="57">
        <v>24001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12</v>
      </c>
      <c r="B135" s="57">
        <v>24001</v>
      </c>
      <c r="C135" s="60">
        <v>13</v>
      </c>
      <c r="D135" s="57">
        <v>24001</v>
      </c>
      <c r="E135" s="60">
        <v>24</v>
      </c>
      <c r="F135" s="57">
        <v>24001</v>
      </c>
      <c r="G135" s="63"/>
      <c r="H135" s="63"/>
      <c r="I135" s="39"/>
      <c r="J135" s="39"/>
      <c r="K135" s="49">
        <v>0</v>
      </c>
      <c r="L135">
        <v>112</v>
      </c>
    </row>
    <row r="136" spans="1:12" x14ac:dyDescent="0.25">
      <c r="A136" s="57">
        <v>12</v>
      </c>
      <c r="B136" s="57">
        <v>24001</v>
      </c>
      <c r="C136" s="60">
        <v>13</v>
      </c>
      <c r="D136" s="57">
        <v>24001</v>
      </c>
      <c r="E136" s="60">
        <v>13</v>
      </c>
      <c r="F136" s="57">
        <v>24001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25">
      <c r="A137" s="57">
        <v>12</v>
      </c>
      <c r="B137" s="57">
        <v>24001</v>
      </c>
      <c r="C137" s="60">
        <v>13</v>
      </c>
      <c r="D137" s="57">
        <v>24001</v>
      </c>
      <c r="E137" s="60">
        <v>13</v>
      </c>
      <c r="F137" s="57">
        <v>24001</v>
      </c>
      <c r="G137" s="63"/>
      <c r="H137" s="63"/>
      <c r="I137" s="39"/>
      <c r="J137" s="39"/>
      <c r="K137" s="49"/>
      <c r="L137">
        <v>111</v>
      </c>
    </row>
    <row r="138" spans="1:12" x14ac:dyDescent="0.25">
      <c r="A138" s="17"/>
      <c r="B138" s="17"/>
      <c r="C138" s="17"/>
      <c r="D138" s="17"/>
      <c r="E138" s="17"/>
      <c r="F138" s="17"/>
      <c r="G138" s="17"/>
      <c r="H13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139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125</v>
      </c>
      <c r="V3" s="25" t="s">
        <v>117</v>
      </c>
      <c r="W3">
        <f>COUNTA(L7:L27)</f>
        <v>21</v>
      </c>
      <c r="AA3" s="25" t="s">
        <v>117</v>
      </c>
      <c r="AB3">
        <f>COUNTA(L28:L48)</f>
        <v>21</v>
      </c>
      <c r="AF3" s="25" t="s">
        <v>117</v>
      </c>
      <c r="AG3">
        <f>COUNTA(L49:L68)</f>
        <v>20</v>
      </c>
      <c r="AK3" s="25" t="s">
        <v>117</v>
      </c>
      <c r="AL3">
        <f>COUNTA(L69:L89)</f>
        <v>21</v>
      </c>
      <c r="AP3" s="25" t="s">
        <v>117</v>
      </c>
      <c r="AQ3">
        <f>COUNTA(L90:L110)</f>
        <v>21</v>
      </c>
      <c r="AU3" s="25" t="s">
        <v>117</v>
      </c>
      <c r="AV3">
        <f>COUNTA(L111:L131)</f>
        <v>21</v>
      </c>
    </row>
    <row r="4" spans="1:48" x14ac:dyDescent="0.25">
      <c r="P4" s="25" t="s">
        <v>85</v>
      </c>
      <c r="Q4" s="26">
        <f>SUM(O7:O14)</f>
        <v>125</v>
      </c>
      <c r="V4" s="25" t="s">
        <v>118</v>
      </c>
      <c r="W4">
        <f>SUM(U7:U14)</f>
        <v>21</v>
      </c>
      <c r="AA4" s="25" t="s">
        <v>118</v>
      </c>
      <c r="AB4">
        <f>SUM(Z7:Z14)</f>
        <v>21</v>
      </c>
      <c r="AF4" s="25" t="s">
        <v>118</v>
      </c>
      <c r="AG4">
        <f>SUM(AE7:AE14)</f>
        <v>20</v>
      </c>
      <c r="AK4" s="25" t="s">
        <v>118</v>
      </c>
      <c r="AL4">
        <f>SUM(AJ7:AJ14)</f>
        <v>21</v>
      </c>
      <c r="AP4" s="25" t="s">
        <v>118</v>
      </c>
      <c r="AQ4">
        <f>SUM(AO7:AO14)</f>
        <v>21</v>
      </c>
      <c r="AU4" s="25" t="s">
        <v>118</v>
      </c>
      <c r="AV4">
        <f>SUM(AT7:AT14)</f>
        <v>21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46</v>
      </c>
      <c r="C7" s="58">
        <v>13</v>
      </c>
      <c r="D7" s="55">
        <v>64</v>
      </c>
      <c r="E7" s="58">
        <v>13</v>
      </c>
      <c r="F7" s="55">
        <v>74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104</v>
      </c>
      <c r="P7" s="34">
        <f>O7/$Q$4</f>
        <v>0.83199999999999996</v>
      </c>
      <c r="Q7" s="34">
        <f>IF(P7=0,0,(P7*((LOG(P7))/LOG(2))))</f>
        <v>-0.22076667934546776</v>
      </c>
      <c r="T7" s="34">
        <f>N7</f>
        <v>111</v>
      </c>
      <c r="U7" s="34">
        <f>COUNTIF(L7:L27,T7)</f>
        <v>18</v>
      </c>
      <c r="V7" s="34">
        <f>U7/(W4-U11)</f>
        <v>0.9</v>
      </c>
      <c r="W7" s="34">
        <f>IF(V7=0,0,(V7*((LOG(V7))/LOG(2))))</f>
        <v>-0.13680278410054494</v>
      </c>
      <c r="Y7" s="34">
        <f>N7</f>
        <v>111</v>
      </c>
      <c r="Z7" s="34">
        <f>COUNTIF(L28:L48,Y7)</f>
        <v>17</v>
      </c>
      <c r="AA7" s="34">
        <f>Z7/(AB4-Z11)</f>
        <v>0.80952380952380953</v>
      </c>
      <c r="AB7" s="34">
        <f>IF(AA7=0,0,(AA7*((LOG(AA7))/LOG(2))))</f>
        <v>-0.24678704218967404</v>
      </c>
      <c r="AD7" s="34">
        <f>N7</f>
        <v>111</v>
      </c>
      <c r="AE7" s="34">
        <f>COUNTIF(L49:L68,AD7)</f>
        <v>17</v>
      </c>
      <c r="AF7" s="34">
        <f>AE7/(AG4-AE11)</f>
        <v>0.85</v>
      </c>
      <c r="AG7" s="34">
        <f>IF(AF7=0,0,(AF7*((LOG(AF7))/LOG(2))))</f>
        <v>-0.19929546559146954</v>
      </c>
      <c r="AI7" s="34">
        <f>N7</f>
        <v>111</v>
      </c>
      <c r="AJ7" s="34">
        <f>COUNTIF(L69:L89,AI7)</f>
        <v>15</v>
      </c>
      <c r="AK7" s="34">
        <f>AJ7/(AL4-AJ11)</f>
        <v>0.75</v>
      </c>
      <c r="AL7" s="34">
        <f>IF(AK7=0,0,(AK7*((LOG(AK7))/LOG(2))))</f>
        <v>-0.31127812445913283</v>
      </c>
      <c r="AN7" s="34">
        <f>N7</f>
        <v>111</v>
      </c>
      <c r="AO7" s="34">
        <f>COUNTIF(L90:L110,AN7)</f>
        <v>18</v>
      </c>
      <c r="AP7" s="34">
        <f>AO7/(AQ4-AO11)</f>
        <v>0.8571428571428571</v>
      </c>
      <c r="AQ7" s="34">
        <f>IF(AP7=0,0,(AP7*((LOG(AP7))/LOG(2))))</f>
        <v>-0.19062207543124113</v>
      </c>
      <c r="AS7" s="34">
        <f>N7</f>
        <v>111</v>
      </c>
      <c r="AT7" s="34">
        <f>COUNTIF(L111:L131,AS7)</f>
        <v>19</v>
      </c>
      <c r="AU7" s="34">
        <f>AT7/(AV4-AT11)</f>
        <v>0.90476190476190477</v>
      </c>
      <c r="AV7" s="34">
        <f>IF(AU7=0,0,(AU7*((LOG(AU7))/LOG(2))))</f>
        <v>-0.13063848939849149</v>
      </c>
    </row>
    <row r="8" spans="1:48" x14ac:dyDescent="0.25">
      <c r="A8" s="56">
        <v>12</v>
      </c>
      <c r="B8" s="56">
        <v>176</v>
      </c>
      <c r="C8" s="59">
        <v>13</v>
      </c>
      <c r="D8" s="56">
        <v>183</v>
      </c>
      <c r="E8" s="59">
        <v>13</v>
      </c>
      <c r="F8" s="56">
        <v>190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8</v>
      </c>
      <c r="P8" s="34">
        <f>O8/$Q$4</f>
        <v>6.4000000000000001E-2</v>
      </c>
      <c r="Q8" s="34">
        <f>IF(P8=0,0,(P8*((LOG(P8))/LOG(2))))</f>
        <v>-0.25381019421837359</v>
      </c>
      <c r="T8" s="34">
        <f>N8</f>
        <v>112</v>
      </c>
      <c r="U8" s="34">
        <f>COUNTIF(L7:L27,T8)</f>
        <v>2</v>
      </c>
      <c r="V8" s="34">
        <f>U8/(W4-U11)</f>
        <v>0.1</v>
      </c>
      <c r="W8" s="34">
        <f>IF(V8=0,0,(V8*((LOG(V8))/LOG(2))))</f>
        <v>-0.33219280948873625</v>
      </c>
      <c r="Y8" s="34">
        <f>N8</f>
        <v>112</v>
      </c>
      <c r="Z8" s="34">
        <f>COUNTIF(L28:L48,Y8)</f>
        <v>2</v>
      </c>
      <c r="AA8" s="34">
        <f>Z8/(AB4-Z11)</f>
        <v>9.5238095238095233E-2</v>
      </c>
      <c r="AB8" s="34">
        <f>IF(AA8=0,0,(AA8*((LOG(AA8))/LOG(2))))</f>
        <v>-0.32307784978845333</v>
      </c>
      <c r="AD8" s="34">
        <f>N8</f>
        <v>112</v>
      </c>
      <c r="AE8" s="34">
        <f>COUNTIF(L49:L68,AD8)</f>
        <v>2</v>
      </c>
      <c r="AF8" s="34">
        <f>AE8/(AG4-AE11)</f>
        <v>0.1</v>
      </c>
      <c r="AG8" s="34">
        <f>IF(AF8=0,0,(AF8*((LOG(AF8))/LOG(2))))</f>
        <v>-0.33219280948873625</v>
      </c>
      <c r="AI8" s="34">
        <f>N8</f>
        <v>112</v>
      </c>
      <c r="AJ8" s="34">
        <f>COUNTIF(L69:L89,AI8)</f>
        <v>1</v>
      </c>
      <c r="AK8" s="34">
        <f>AJ8/(AL4-AJ11)</f>
        <v>0.05</v>
      </c>
      <c r="AL8" s="34">
        <f>IF(AK8=0,0,(AK8*((LOG(AK8))/LOG(2))))</f>
        <v>-0.21609640474436814</v>
      </c>
      <c r="AN8" s="34">
        <f>N8</f>
        <v>112</v>
      </c>
      <c r="AO8" s="34">
        <f>COUNTIF(L90:L110,AN8)</f>
        <v>1</v>
      </c>
      <c r="AP8" s="34">
        <f>AO8/(AQ4-AO11)</f>
        <v>4.7619047619047616E-2</v>
      </c>
      <c r="AQ8" s="34">
        <f>IF(AP8=0,0,(AP8*((LOG(AP8))/LOG(2))))</f>
        <v>-0.20915797251327431</v>
      </c>
      <c r="AS8" s="34">
        <f>N8</f>
        <v>112</v>
      </c>
      <c r="AT8" s="34">
        <f>COUNTIF(L111:L131,AS8)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296</v>
      </c>
      <c r="C9" s="59">
        <v>13</v>
      </c>
      <c r="D9" s="56">
        <v>306</v>
      </c>
      <c r="E9" s="59">
        <v>13</v>
      </c>
      <c r="F9" s="56">
        <v>313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COUNTIF(L28:L48,Y9)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COUNTIF(L49:L68,AD9)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COUNTIF(L69:L89,AI9)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COUNTIF(L90:L110,AN9)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COUNTIF(L111:L131,AS9)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418</v>
      </c>
      <c r="C10" s="59">
        <v>13</v>
      </c>
      <c r="D10" s="56">
        <v>427</v>
      </c>
      <c r="E10" s="59">
        <v>13</v>
      </c>
      <c r="F10" s="56">
        <v>433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8</v>
      </c>
      <c r="P10" s="34">
        <f>O10/$Q$4</f>
        <v>6.4000000000000001E-2</v>
      </c>
      <c r="Q10" s="34">
        <f>IF(P10=0,0,(P10*((LOG(P10))/LOG(2))))</f>
        <v>-0.25381019421837359</v>
      </c>
      <c r="T10" s="34">
        <f>N10</f>
        <v>122</v>
      </c>
      <c r="U10" s="34">
        <f>COUNTIF(L7:L27,T10)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COUNTIF(L28:L48,Y10)</f>
        <v>2</v>
      </c>
      <c r="AA10" s="34">
        <f>Z10/(AB4-Z11)</f>
        <v>9.5238095238095233E-2</v>
      </c>
      <c r="AB10" s="34">
        <f>IF(AA10=0,0,(AA10*((LOG(AA10))/LOG(2))))</f>
        <v>-0.32307784978845333</v>
      </c>
      <c r="AD10" s="34">
        <f>N10</f>
        <v>122</v>
      </c>
      <c r="AE10" s="34">
        <f>COUNTIF(L49:L68,AD10)</f>
        <v>1</v>
      </c>
      <c r="AF10" s="34">
        <f>AE10/(AG4-AE11)</f>
        <v>0.05</v>
      </c>
      <c r="AG10" s="34">
        <f>IF(AF10=0,0,(AF10*((LOG(AF10))/LOG(2))))</f>
        <v>-0.21609640474436814</v>
      </c>
      <c r="AI10" s="34">
        <f>N10</f>
        <v>122</v>
      </c>
      <c r="AJ10" s="34">
        <f>COUNTIF(L69:L89,AI10)</f>
        <v>2</v>
      </c>
      <c r="AK10" s="34">
        <f>AJ10/(AL4-AJ11)</f>
        <v>0.1</v>
      </c>
      <c r="AL10" s="34">
        <f>IF(AK10=0,0,(AK10*((LOG(AK10))/LOG(2))))</f>
        <v>-0.33219280948873625</v>
      </c>
      <c r="AN10" s="34">
        <f>N10</f>
        <v>122</v>
      </c>
      <c r="AO10" s="34">
        <f>COUNTIF(L90:L110,AN10)</f>
        <v>2</v>
      </c>
      <c r="AP10" s="34">
        <f>AO10/(AQ4-AO11)</f>
        <v>9.5238095238095233E-2</v>
      </c>
      <c r="AQ10" s="34">
        <f>IF(AP10=0,0,(AP10*((LOG(AP10))/LOG(2))))</f>
        <v>-0.32307784978845333</v>
      </c>
      <c r="AS10" s="34">
        <f>N10</f>
        <v>122</v>
      </c>
      <c r="AT10" s="34">
        <f>COUNTIF(L111:L131,AS10)</f>
        <v>1</v>
      </c>
      <c r="AU10" s="34">
        <f>AT10/(AV4-AT11)</f>
        <v>4.7619047619047616E-2</v>
      </c>
      <c r="AV10" s="34">
        <f>IF(AU10=0,0,(AU10*((LOG(AU10))/LOG(2))))</f>
        <v>-0.20915797251327431</v>
      </c>
    </row>
    <row r="11" spans="1:48" x14ac:dyDescent="0.25">
      <c r="A11" s="56">
        <v>12</v>
      </c>
      <c r="B11" s="56">
        <v>539</v>
      </c>
      <c r="C11" s="59">
        <v>13</v>
      </c>
      <c r="D11" s="56">
        <v>544</v>
      </c>
      <c r="E11" s="59">
        <v>13</v>
      </c>
      <c r="F11" s="56">
        <v>551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2</v>
      </c>
      <c r="P11" s="34">
        <f>O11/$Q$4</f>
        <v>1.6E-2</v>
      </c>
      <c r="Q11" s="34">
        <f>IF(P11=0,0,(P11*((LOG(P11))/LOG(2))))</f>
        <v>-9.5452548554593397E-2</v>
      </c>
      <c r="T11" s="34">
        <f>N11</f>
        <v>211</v>
      </c>
      <c r="U11" s="34">
        <f>COUNTIF(L7:L27,T11)</f>
        <v>1</v>
      </c>
      <c r="V11" s="53"/>
      <c r="W11" s="54"/>
      <c r="Y11" s="34">
        <f>N11</f>
        <v>211</v>
      </c>
      <c r="Z11" s="34">
        <f>COUNTIF(L28:L48,Y11)</f>
        <v>0</v>
      </c>
      <c r="AA11" s="53"/>
      <c r="AB11" s="54"/>
      <c r="AD11" s="34">
        <f>N11</f>
        <v>211</v>
      </c>
      <c r="AE11" s="34">
        <f>COUNTIF(L49:L68,AD11)</f>
        <v>0</v>
      </c>
      <c r="AF11" s="53"/>
      <c r="AG11" s="54"/>
      <c r="AI11" s="34">
        <f>N11</f>
        <v>211</v>
      </c>
      <c r="AJ11" s="34">
        <f>COUNTIF(L69:L89,AI11)</f>
        <v>1</v>
      </c>
      <c r="AK11" s="53"/>
      <c r="AL11" s="54"/>
      <c r="AN11" s="34">
        <f>N11</f>
        <v>211</v>
      </c>
      <c r="AO11" s="34">
        <f>COUNTIF(L90:L110,AN11)</f>
        <v>0</v>
      </c>
      <c r="AP11" s="53"/>
      <c r="AQ11" s="54"/>
      <c r="AS11" s="34">
        <f>N11</f>
        <v>211</v>
      </c>
      <c r="AT11" s="34">
        <f>COUNTIF(L111:L131,AS11)</f>
        <v>0</v>
      </c>
      <c r="AU11" s="53"/>
      <c r="AV11" s="54"/>
    </row>
    <row r="12" spans="1:48" x14ac:dyDescent="0.25">
      <c r="A12" s="56">
        <v>12</v>
      </c>
      <c r="B12" s="56">
        <v>651</v>
      </c>
      <c r="C12" s="59">
        <v>13</v>
      </c>
      <c r="D12" s="56">
        <v>659</v>
      </c>
      <c r="E12" s="59">
        <v>13</v>
      </c>
      <c r="F12" s="56">
        <v>668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COUNTIF(L28:L48,Y12)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COUNTIF(L49:L68,AD12)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COUNTIF(L69:L89,AI12)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COUNTIF(L90:L110,AN12)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COUNTIF(L111:L131,AS12)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773</v>
      </c>
      <c r="C13" s="59">
        <v>13</v>
      </c>
      <c r="D13" s="56">
        <v>781</v>
      </c>
      <c r="E13" s="59">
        <v>13</v>
      </c>
      <c r="F13" s="56">
        <v>790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COUNTIF(L28:L48,Y13)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COUNTIF(L49:L68,AD13)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COUNTIF(L69:L89,AI13)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COUNTIF(L90:L110,AN13)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COUNTIF(L111:L131,AS13)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943</v>
      </c>
      <c r="C14" s="59">
        <v>13</v>
      </c>
      <c r="D14" s="56">
        <v>949</v>
      </c>
      <c r="E14" s="59">
        <v>13</v>
      </c>
      <c r="F14" s="56">
        <v>958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3</v>
      </c>
      <c r="P14" s="34">
        <f>O14/$Q$4</f>
        <v>2.4E-2</v>
      </c>
      <c r="Q14" s="34">
        <f>IF(P14=0,0,(P14*((LOG(P14))/LOG(2))))</f>
        <v>-0.12913972281458233</v>
      </c>
      <c r="T14" s="34">
        <f>N14</f>
        <v>222</v>
      </c>
      <c r="U14" s="34">
        <f>COUNTIF(L7:L27,T14)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COUNTIF(L28:L48,Y14)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COUNTIF(L49:L68,AD14)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COUNTIF(L69:L89,AI14)</f>
        <v>2</v>
      </c>
      <c r="AK14" s="34">
        <f>AJ14/(AL4-AJ11)</f>
        <v>0.1</v>
      </c>
      <c r="AL14" s="34">
        <f>IF(AK14=0,0,(AK14*((LOG(AK14))/LOG(2))))</f>
        <v>-0.33219280948873625</v>
      </c>
      <c r="AN14" s="34">
        <f>N14</f>
        <v>222</v>
      </c>
      <c r="AO14" s="34">
        <f>COUNTIF(L90:L110,AN14)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COUNTIF(L111:L131,AS14)</f>
        <v>1</v>
      </c>
      <c r="AU14" s="34">
        <f>AT14/(AV4-AT11)</f>
        <v>4.7619047619047616E-2</v>
      </c>
      <c r="AV14" s="34">
        <f>IF(AU14=0,0,(AU14*((LOG(AU14))/LOG(2))))</f>
        <v>-0.20915797251327431</v>
      </c>
    </row>
    <row r="15" spans="1:48" x14ac:dyDescent="0.25">
      <c r="A15" s="56">
        <v>12</v>
      </c>
      <c r="B15" s="56">
        <v>1075</v>
      </c>
      <c r="C15" s="59">
        <v>13</v>
      </c>
      <c r="D15" s="56">
        <v>1086</v>
      </c>
      <c r="E15" s="59">
        <v>13</v>
      </c>
      <c r="F15" s="56">
        <v>1107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0.95297933915139066</v>
      </c>
      <c r="V15">
        <f>SUM(V7:V14)</f>
        <v>1</v>
      </c>
      <c r="W15">
        <f>-SUM(W7:W14)</f>
        <v>0.46899559358928122</v>
      </c>
      <c r="AA15">
        <f>SUM(AA7:AA14)</f>
        <v>1</v>
      </c>
      <c r="AB15">
        <f>-SUM(AB7:AB14)</f>
        <v>0.89294274176658073</v>
      </c>
      <c r="AF15">
        <f>SUM(AF7:AF14)</f>
        <v>1</v>
      </c>
      <c r="AG15">
        <f>-SUM(AG7:AG14)</f>
        <v>0.74758467982457399</v>
      </c>
      <c r="AK15">
        <f>SUM(AK7:AK14)</f>
        <v>1</v>
      </c>
      <c r="AL15">
        <f>-SUM(AL7:AL14)</f>
        <v>1.1917601481809736</v>
      </c>
      <c r="AP15">
        <f>SUM(AP7:AP14)</f>
        <v>0.99999999999999989</v>
      </c>
      <c r="AQ15">
        <f>-SUM(AQ7:AQ14)</f>
        <v>0.72285789773296871</v>
      </c>
      <c r="AU15">
        <f>SUM(AU7:AU14)</f>
        <v>1</v>
      </c>
      <c r="AV15">
        <f>-SUM(AV7:AV14)</f>
        <v>0.54895443442504011</v>
      </c>
    </row>
    <row r="16" spans="1:48" x14ac:dyDescent="0.25">
      <c r="A16" s="56">
        <v>12</v>
      </c>
      <c r="B16" s="56">
        <v>1225</v>
      </c>
      <c r="C16" s="59">
        <v>13</v>
      </c>
      <c r="D16" s="56">
        <v>1231</v>
      </c>
      <c r="E16" s="59">
        <v>24</v>
      </c>
      <c r="F16" s="56">
        <v>1247</v>
      </c>
      <c r="G16" s="62"/>
      <c r="H16" s="62"/>
      <c r="I16" s="40"/>
      <c r="J16" s="40"/>
      <c r="K16" s="41">
        <v>0</v>
      </c>
      <c r="L16">
        <v>112</v>
      </c>
      <c r="P16" s="27" t="s">
        <v>89</v>
      </c>
      <c r="Q16" s="27">
        <f>Q15/(LOG(Q4)/LOG(2))</f>
        <v>0.13680862056692589</v>
      </c>
      <c r="V16" s="27" t="s">
        <v>116</v>
      </c>
      <c r="W16" s="27">
        <f>W15/(LOG(W4)/LOG(2))</f>
        <v>0.10677634343024674</v>
      </c>
      <c r="AA16" s="27" t="s">
        <v>119</v>
      </c>
      <c r="AB16" s="27">
        <f>AB15/(LOG(AB4)/LOG(2))</f>
        <v>0.2032964960901365</v>
      </c>
      <c r="AF16" s="27" t="s">
        <v>120</v>
      </c>
      <c r="AG16" s="27">
        <f>AG15/(LOG(AG4)/LOG(2))</f>
        <v>0.17297480740342058</v>
      </c>
      <c r="AK16" s="27" t="s">
        <v>121</v>
      </c>
      <c r="AL16" s="27">
        <f>AL15/(LOG(AL4)/LOG(2))</f>
        <v>0.27132832932347978</v>
      </c>
      <c r="AP16" s="27" t="s">
        <v>122</v>
      </c>
      <c r="AQ16" s="27">
        <f>AQ15/(LOG(AQ4)/LOG(2))</f>
        <v>0.16457323734942159</v>
      </c>
      <c r="AU16" s="27" t="s">
        <v>123</v>
      </c>
      <c r="AV16" s="27">
        <f>AV15/(LOG(AV4)/LOG(2))</f>
        <v>0.12498059260884405</v>
      </c>
    </row>
    <row r="17" spans="1:22" x14ac:dyDescent="0.25">
      <c r="A17" s="56">
        <v>12</v>
      </c>
      <c r="B17" s="56">
        <v>1356</v>
      </c>
      <c r="C17" s="59">
        <v>13</v>
      </c>
      <c r="D17" s="56">
        <v>1361</v>
      </c>
      <c r="E17" s="59">
        <v>13</v>
      </c>
      <c r="F17" s="56">
        <v>1367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1466</v>
      </c>
      <c r="C18" s="59">
        <v>13</v>
      </c>
      <c r="D18" s="56">
        <v>1473</v>
      </c>
      <c r="E18" s="59">
        <v>13</v>
      </c>
      <c r="F18" s="56">
        <v>1481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1629</v>
      </c>
      <c r="C19" s="59">
        <v>13</v>
      </c>
      <c r="D19" s="56">
        <v>1636</v>
      </c>
      <c r="E19" s="59">
        <v>13</v>
      </c>
      <c r="F19" s="56">
        <v>1642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1807</v>
      </c>
      <c r="C20" s="59">
        <v>13</v>
      </c>
      <c r="D20" s="56">
        <v>1814</v>
      </c>
      <c r="E20" s="59">
        <v>24</v>
      </c>
      <c r="F20" s="56">
        <v>1828</v>
      </c>
      <c r="G20" s="62"/>
      <c r="H20" s="62"/>
      <c r="I20" s="40"/>
      <c r="J20" s="40"/>
      <c r="K20" s="41">
        <v>0</v>
      </c>
      <c r="L20">
        <v>112</v>
      </c>
      <c r="N20" s="38">
        <f>COUNTIF(L7:L131,G3)</f>
        <v>2</v>
      </c>
      <c r="O20" s="38"/>
      <c r="P20" s="45">
        <v>21</v>
      </c>
      <c r="Q20" s="45">
        <v>21</v>
      </c>
      <c r="R20" s="45">
        <v>20</v>
      </c>
      <c r="S20" s="45">
        <v>21</v>
      </c>
      <c r="T20" s="45">
        <v>21</v>
      </c>
      <c r="U20" s="45">
        <v>21</v>
      </c>
      <c r="V20" s="44"/>
    </row>
    <row r="21" spans="1:22" x14ac:dyDescent="0.25">
      <c r="A21" s="56">
        <v>12</v>
      </c>
      <c r="B21" s="56">
        <v>2133</v>
      </c>
      <c r="C21" s="59">
        <v>13</v>
      </c>
      <c r="D21" s="56">
        <v>2153</v>
      </c>
      <c r="E21" s="59">
        <v>13</v>
      </c>
      <c r="F21" s="56">
        <v>2161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2262</v>
      </c>
      <c r="C22" s="59">
        <v>13</v>
      </c>
      <c r="D22" s="56">
        <v>2267</v>
      </c>
      <c r="E22" s="59">
        <v>13</v>
      </c>
      <c r="F22" s="56">
        <v>2274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2382</v>
      </c>
      <c r="C23" s="59">
        <v>13</v>
      </c>
      <c r="D23" s="56">
        <v>2392</v>
      </c>
      <c r="E23" s="59">
        <v>13</v>
      </c>
      <c r="F23" s="56">
        <v>2398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2762</v>
      </c>
      <c r="C24" s="59">
        <v>11</v>
      </c>
      <c r="D24" s="56">
        <v>2835</v>
      </c>
      <c r="E24" s="59">
        <v>11</v>
      </c>
      <c r="F24" s="56">
        <v>2843</v>
      </c>
      <c r="G24" s="62"/>
      <c r="H24" s="62"/>
      <c r="I24" s="40"/>
      <c r="J24" s="40"/>
      <c r="K24" s="41">
        <v>0</v>
      </c>
      <c r="L24">
        <v>211</v>
      </c>
      <c r="O24" s="43" t="s">
        <v>105</v>
      </c>
      <c r="P24" s="45">
        <f>U11</f>
        <v>1</v>
      </c>
      <c r="Q24" s="45">
        <f>Z11</f>
        <v>0</v>
      </c>
      <c r="R24" s="45">
        <f>AE11</f>
        <v>0</v>
      </c>
      <c r="S24" s="45">
        <f>AJ11</f>
        <v>1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2935</v>
      </c>
      <c r="C25" s="59">
        <v>13</v>
      </c>
      <c r="D25" s="56">
        <v>2950</v>
      </c>
      <c r="E25" s="59">
        <v>13</v>
      </c>
      <c r="F25" s="56">
        <v>2966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3071</v>
      </c>
      <c r="C26" s="59">
        <v>13</v>
      </c>
      <c r="D26" s="56">
        <v>3077</v>
      </c>
      <c r="E26" s="59">
        <v>13</v>
      </c>
      <c r="F26" s="56">
        <v>3094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3231</v>
      </c>
      <c r="C27" s="59">
        <v>13</v>
      </c>
      <c r="D27" s="56">
        <v>3237</v>
      </c>
      <c r="E27" s="59">
        <v>13</v>
      </c>
      <c r="F27" s="56">
        <v>3251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3376</v>
      </c>
      <c r="C28" s="60">
        <v>13</v>
      </c>
      <c r="D28" s="57">
        <v>3381</v>
      </c>
      <c r="E28" s="60">
        <v>13</v>
      </c>
      <c r="F28" s="57">
        <v>3390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109</v>
      </c>
      <c r="P28">
        <f>F27/P20</f>
        <v>154.8095238095238</v>
      </c>
      <c r="Q28">
        <f>(F48-F27)/Q20</f>
        <v>139.47619047619048</v>
      </c>
      <c r="R28">
        <f>(F68-F48)/R20</f>
        <v>185.4</v>
      </c>
      <c r="S28">
        <f>(F89-F68)/S20</f>
        <v>205.33333333333334</v>
      </c>
      <c r="T28">
        <f>(F110-F89)/T20</f>
        <v>182.76190476190476</v>
      </c>
      <c r="U28">
        <f>(F131-F110)/U20</f>
        <v>280.38095238095241</v>
      </c>
    </row>
    <row r="29" spans="1:22" x14ac:dyDescent="0.25">
      <c r="A29" s="57">
        <v>12</v>
      </c>
      <c r="B29" s="57">
        <v>3499</v>
      </c>
      <c r="C29" s="60">
        <v>13</v>
      </c>
      <c r="D29" s="57">
        <v>3504</v>
      </c>
      <c r="E29" s="60">
        <v>13</v>
      </c>
      <c r="F29" s="57">
        <v>3515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3623</v>
      </c>
      <c r="C30" s="60">
        <v>13</v>
      </c>
      <c r="D30" s="57">
        <v>3628</v>
      </c>
      <c r="E30" s="60">
        <v>13</v>
      </c>
      <c r="F30" s="57">
        <v>3641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3766</v>
      </c>
      <c r="C31" s="60">
        <v>24</v>
      </c>
      <c r="D31" s="57">
        <v>3787</v>
      </c>
      <c r="E31" s="60">
        <v>24</v>
      </c>
      <c r="F31" s="57">
        <v>3802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7">
        <v>12</v>
      </c>
      <c r="B32" s="57">
        <v>3907</v>
      </c>
      <c r="C32" s="60">
        <v>13</v>
      </c>
      <c r="D32" s="57">
        <v>3913</v>
      </c>
      <c r="E32" s="60">
        <v>13</v>
      </c>
      <c r="F32" s="57">
        <v>3921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4029</v>
      </c>
      <c r="C33" s="60">
        <v>13</v>
      </c>
      <c r="D33" s="57">
        <v>4037</v>
      </c>
      <c r="E33" s="60">
        <v>24</v>
      </c>
      <c r="F33" s="57">
        <v>4050</v>
      </c>
      <c r="G33" s="63"/>
      <c r="H33" s="63"/>
      <c r="I33" s="39"/>
      <c r="J33" s="39"/>
      <c r="K33" s="49">
        <v>0</v>
      </c>
      <c r="L33">
        <v>112</v>
      </c>
    </row>
    <row r="34" spans="1:12" x14ac:dyDescent="0.25">
      <c r="A34" s="57">
        <v>12</v>
      </c>
      <c r="B34" s="57">
        <v>4152</v>
      </c>
      <c r="C34" s="60">
        <v>13</v>
      </c>
      <c r="D34" s="57">
        <v>4162</v>
      </c>
      <c r="E34" s="60">
        <v>13</v>
      </c>
      <c r="F34" s="57">
        <v>4170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4301</v>
      </c>
      <c r="C35" s="60">
        <v>13</v>
      </c>
      <c r="D35" s="57">
        <v>4313</v>
      </c>
      <c r="E35" s="60">
        <v>24</v>
      </c>
      <c r="F35" s="57">
        <v>4326</v>
      </c>
      <c r="G35" s="63"/>
      <c r="H35" s="63"/>
      <c r="I35" s="39"/>
      <c r="J35" s="39"/>
      <c r="K35" s="49">
        <v>0</v>
      </c>
      <c r="L35">
        <v>112</v>
      </c>
    </row>
    <row r="36" spans="1:12" x14ac:dyDescent="0.25">
      <c r="A36" s="57">
        <v>12</v>
      </c>
      <c r="B36" s="57">
        <v>4430</v>
      </c>
      <c r="C36" s="60">
        <v>13</v>
      </c>
      <c r="D36" s="57">
        <v>4438</v>
      </c>
      <c r="E36" s="60">
        <v>13</v>
      </c>
      <c r="F36" s="57">
        <v>4446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4551</v>
      </c>
      <c r="C37" s="60">
        <v>13</v>
      </c>
      <c r="D37" s="57">
        <v>4556</v>
      </c>
      <c r="E37" s="60">
        <v>13</v>
      </c>
      <c r="F37" s="57">
        <v>4572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4679</v>
      </c>
      <c r="C38" s="60">
        <v>13</v>
      </c>
      <c r="D38" s="57">
        <v>4687</v>
      </c>
      <c r="E38" s="60">
        <v>13</v>
      </c>
      <c r="F38" s="57">
        <v>4700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4816</v>
      </c>
      <c r="C39" s="60">
        <v>24</v>
      </c>
      <c r="D39" s="57">
        <v>4842</v>
      </c>
      <c r="E39" s="60">
        <v>24</v>
      </c>
      <c r="F39" s="57">
        <v>4851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4964</v>
      </c>
      <c r="C40" s="60">
        <v>13</v>
      </c>
      <c r="D40" s="57">
        <v>4972</v>
      </c>
      <c r="E40" s="60">
        <v>13</v>
      </c>
      <c r="F40" s="57">
        <v>4980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5095</v>
      </c>
      <c r="C41" s="60">
        <v>13</v>
      </c>
      <c r="D41" s="57">
        <v>5101</v>
      </c>
      <c r="E41" s="60">
        <v>13</v>
      </c>
      <c r="F41" s="57">
        <v>5112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5232</v>
      </c>
      <c r="C42" s="60">
        <v>13</v>
      </c>
      <c r="D42" s="57">
        <v>5241</v>
      </c>
      <c r="E42" s="60">
        <v>13</v>
      </c>
      <c r="F42" s="57">
        <v>5254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5362</v>
      </c>
      <c r="C43" s="60">
        <v>13</v>
      </c>
      <c r="D43" s="57">
        <v>5378</v>
      </c>
      <c r="E43" s="60">
        <v>13</v>
      </c>
      <c r="F43" s="57">
        <v>5391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5512</v>
      </c>
      <c r="C44" s="60">
        <v>13</v>
      </c>
      <c r="D44" s="57">
        <v>5520</v>
      </c>
      <c r="E44" s="60">
        <v>13</v>
      </c>
      <c r="F44" s="57">
        <v>5529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5775</v>
      </c>
      <c r="C45" s="60">
        <v>13</v>
      </c>
      <c r="D45" s="57">
        <v>5782</v>
      </c>
      <c r="E45" s="60">
        <v>13</v>
      </c>
      <c r="F45" s="57">
        <v>5792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5890</v>
      </c>
      <c r="C46" s="60">
        <v>13</v>
      </c>
      <c r="D46" s="57">
        <v>5905</v>
      </c>
      <c r="E46" s="60">
        <v>13</v>
      </c>
      <c r="F46" s="57">
        <v>5912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6020</v>
      </c>
      <c r="C47" s="60">
        <v>13</v>
      </c>
      <c r="D47" s="57">
        <v>6028</v>
      </c>
      <c r="E47" s="60">
        <v>13</v>
      </c>
      <c r="F47" s="57">
        <v>6037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6160</v>
      </c>
      <c r="C48" s="60">
        <v>13</v>
      </c>
      <c r="D48" s="57">
        <v>6168</v>
      </c>
      <c r="E48" s="60">
        <v>13</v>
      </c>
      <c r="F48" s="57">
        <v>6180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6">
        <v>12</v>
      </c>
      <c r="B49" s="56">
        <v>6309</v>
      </c>
      <c r="C49" s="59">
        <v>24</v>
      </c>
      <c r="D49" s="56">
        <v>6340</v>
      </c>
      <c r="E49" s="59">
        <v>24</v>
      </c>
      <c r="F49" s="56">
        <v>6363</v>
      </c>
      <c r="G49" s="62"/>
      <c r="H49" s="62"/>
      <c r="I49" s="40"/>
      <c r="J49" s="40"/>
      <c r="K49" s="41">
        <v>0</v>
      </c>
      <c r="L49">
        <v>122</v>
      </c>
    </row>
    <row r="50" spans="1:12" x14ac:dyDescent="0.25">
      <c r="A50" s="56">
        <v>12</v>
      </c>
      <c r="B50" s="56">
        <v>6462</v>
      </c>
      <c r="C50" s="59">
        <v>13</v>
      </c>
      <c r="D50" s="56">
        <v>6468</v>
      </c>
      <c r="E50" s="59">
        <v>13</v>
      </c>
      <c r="F50" s="56">
        <v>6475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12</v>
      </c>
      <c r="B51" s="56">
        <v>6691</v>
      </c>
      <c r="C51" s="59">
        <v>13</v>
      </c>
      <c r="D51" s="56">
        <v>6700</v>
      </c>
      <c r="E51" s="59">
        <v>13</v>
      </c>
      <c r="F51" s="56">
        <v>6708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12</v>
      </c>
      <c r="B52" s="56">
        <v>6841</v>
      </c>
      <c r="C52" s="59">
        <v>13</v>
      </c>
      <c r="D52" s="56">
        <v>6848</v>
      </c>
      <c r="E52" s="59">
        <v>13</v>
      </c>
      <c r="F52" s="56">
        <v>6853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6964</v>
      </c>
      <c r="C53" s="59">
        <v>13</v>
      </c>
      <c r="D53" s="56">
        <v>6974</v>
      </c>
      <c r="E53" s="59">
        <v>24</v>
      </c>
      <c r="F53" s="56">
        <v>6994</v>
      </c>
      <c r="G53" s="62"/>
      <c r="H53" s="62"/>
      <c r="I53" s="40"/>
      <c r="J53" s="40"/>
      <c r="K53" s="41">
        <v>0</v>
      </c>
      <c r="L53">
        <v>112</v>
      </c>
    </row>
    <row r="54" spans="1:12" x14ac:dyDescent="0.25">
      <c r="A54" s="56">
        <v>12</v>
      </c>
      <c r="B54" s="56">
        <v>7096</v>
      </c>
      <c r="C54" s="59">
        <v>13</v>
      </c>
      <c r="D54" s="56">
        <v>7101</v>
      </c>
      <c r="E54" s="59">
        <v>13</v>
      </c>
      <c r="F54" s="56">
        <v>7107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7227</v>
      </c>
      <c r="C55" s="59">
        <v>13</v>
      </c>
      <c r="D55" s="56">
        <v>7233</v>
      </c>
      <c r="E55" s="59">
        <v>13</v>
      </c>
      <c r="F55" s="56">
        <v>7239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7350</v>
      </c>
      <c r="C56" s="59">
        <v>13</v>
      </c>
      <c r="D56" s="56">
        <v>7359</v>
      </c>
      <c r="E56" s="59">
        <v>13</v>
      </c>
      <c r="F56" s="56">
        <v>7372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7491</v>
      </c>
      <c r="C57" s="59">
        <v>13</v>
      </c>
      <c r="D57" s="56">
        <v>7499</v>
      </c>
      <c r="E57" s="59">
        <v>13</v>
      </c>
      <c r="F57" s="56">
        <v>7506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12</v>
      </c>
      <c r="B58" s="56">
        <v>7642</v>
      </c>
      <c r="C58" s="59">
        <v>13</v>
      </c>
      <c r="D58" s="56">
        <v>7650</v>
      </c>
      <c r="E58" s="59">
        <v>13</v>
      </c>
      <c r="F58" s="56">
        <v>7658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7767</v>
      </c>
      <c r="C59" s="59">
        <v>13</v>
      </c>
      <c r="D59" s="56">
        <v>7774</v>
      </c>
      <c r="E59" s="59">
        <v>24</v>
      </c>
      <c r="F59" s="56">
        <v>7795</v>
      </c>
      <c r="G59" s="62"/>
      <c r="H59" s="62"/>
      <c r="I59" s="40"/>
      <c r="J59" s="40"/>
      <c r="K59" s="41">
        <v>0</v>
      </c>
      <c r="L59">
        <v>112</v>
      </c>
    </row>
    <row r="60" spans="1:12" x14ac:dyDescent="0.25">
      <c r="A60" s="56">
        <v>12</v>
      </c>
      <c r="B60" s="56">
        <v>7952</v>
      </c>
      <c r="C60" s="59">
        <v>13</v>
      </c>
      <c r="D60" s="56">
        <v>7965</v>
      </c>
      <c r="E60" s="59">
        <v>13</v>
      </c>
      <c r="F60" s="56">
        <v>7974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8216</v>
      </c>
      <c r="C61" s="59">
        <v>13</v>
      </c>
      <c r="D61" s="56">
        <v>8222</v>
      </c>
      <c r="E61" s="59">
        <v>13</v>
      </c>
      <c r="F61" s="56">
        <v>8229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8330</v>
      </c>
      <c r="C62" s="59">
        <v>13</v>
      </c>
      <c r="D62" s="56">
        <v>8387</v>
      </c>
      <c r="E62" s="59">
        <v>13</v>
      </c>
      <c r="F62" s="56">
        <v>8393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8687</v>
      </c>
      <c r="C63" s="59">
        <v>13</v>
      </c>
      <c r="D63" s="56">
        <v>8699</v>
      </c>
      <c r="E63" s="59">
        <v>13</v>
      </c>
      <c r="F63" s="56">
        <v>8705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8818</v>
      </c>
      <c r="C64" s="59">
        <v>13</v>
      </c>
      <c r="D64" s="56">
        <v>8828</v>
      </c>
      <c r="E64" s="59">
        <v>13</v>
      </c>
      <c r="F64" s="56">
        <v>8841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9414</v>
      </c>
      <c r="C65" s="59">
        <v>13</v>
      </c>
      <c r="D65" s="56">
        <v>9421</v>
      </c>
      <c r="E65" s="59">
        <v>13</v>
      </c>
      <c r="F65" s="56">
        <v>9429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9576</v>
      </c>
      <c r="C66" s="59">
        <v>13</v>
      </c>
      <c r="D66" s="56">
        <v>9589</v>
      </c>
      <c r="E66" s="59">
        <v>13</v>
      </c>
      <c r="F66" s="56">
        <v>9597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9727</v>
      </c>
      <c r="C67" s="59">
        <v>13</v>
      </c>
      <c r="D67" s="56">
        <v>9733</v>
      </c>
      <c r="E67" s="59">
        <v>13</v>
      </c>
      <c r="F67" s="56">
        <v>9743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9863</v>
      </c>
      <c r="C68" s="59">
        <v>13</v>
      </c>
      <c r="D68" s="56">
        <v>9869</v>
      </c>
      <c r="E68" s="59">
        <v>13</v>
      </c>
      <c r="F68" s="56">
        <v>9888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7">
        <v>12</v>
      </c>
      <c r="B69" s="57">
        <v>10035</v>
      </c>
      <c r="C69" s="60">
        <v>13</v>
      </c>
      <c r="D69" s="57">
        <v>10045</v>
      </c>
      <c r="E69" s="60">
        <v>13</v>
      </c>
      <c r="F69" s="57">
        <v>10057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7">
        <v>12</v>
      </c>
      <c r="B70" s="57">
        <v>10169</v>
      </c>
      <c r="C70" s="60">
        <v>13</v>
      </c>
      <c r="D70" s="57">
        <v>10174</v>
      </c>
      <c r="E70" s="60">
        <v>13</v>
      </c>
      <c r="F70" s="57">
        <v>10180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12</v>
      </c>
      <c r="B71" s="57">
        <v>10389</v>
      </c>
      <c r="C71" s="60">
        <v>13</v>
      </c>
      <c r="D71" s="57">
        <v>10402</v>
      </c>
      <c r="E71" s="60">
        <v>13</v>
      </c>
      <c r="F71" s="57">
        <v>10413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12</v>
      </c>
      <c r="B72" s="57">
        <v>10601</v>
      </c>
      <c r="C72" s="60">
        <v>13</v>
      </c>
      <c r="D72" s="57">
        <v>10621</v>
      </c>
      <c r="E72" s="60">
        <v>13</v>
      </c>
      <c r="F72" s="57">
        <v>10632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25">
      <c r="A73" s="57">
        <v>12</v>
      </c>
      <c r="B73" s="57">
        <v>10922</v>
      </c>
      <c r="C73" s="60">
        <v>13</v>
      </c>
      <c r="D73" s="57">
        <v>10930</v>
      </c>
      <c r="E73" s="60">
        <v>13</v>
      </c>
      <c r="F73" s="57">
        <v>10942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12</v>
      </c>
      <c r="B74" s="57">
        <v>11092</v>
      </c>
      <c r="C74" s="60">
        <v>13</v>
      </c>
      <c r="D74" s="57">
        <v>11097</v>
      </c>
      <c r="E74" s="60">
        <v>13</v>
      </c>
      <c r="F74" s="57">
        <v>11104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21</v>
      </c>
      <c r="B75" s="57">
        <v>11305</v>
      </c>
      <c r="C75" s="60">
        <v>22</v>
      </c>
      <c r="D75" s="57">
        <v>11310</v>
      </c>
      <c r="E75" s="60">
        <v>24</v>
      </c>
      <c r="F75" s="57">
        <v>11324</v>
      </c>
      <c r="G75" s="63"/>
      <c r="H75" s="63"/>
      <c r="I75" s="39"/>
      <c r="J75" s="39"/>
      <c r="K75" s="49">
        <v>0</v>
      </c>
      <c r="L75">
        <v>222</v>
      </c>
    </row>
    <row r="76" spans="1:12" x14ac:dyDescent="0.25">
      <c r="A76" s="57">
        <v>12</v>
      </c>
      <c r="B76" s="57">
        <v>11487</v>
      </c>
      <c r="C76" s="60">
        <v>13</v>
      </c>
      <c r="D76" s="57">
        <v>11492</v>
      </c>
      <c r="E76" s="60">
        <v>24</v>
      </c>
      <c r="F76" s="57">
        <v>11505</v>
      </c>
      <c r="G76" s="63"/>
      <c r="H76" s="63"/>
      <c r="I76" s="39"/>
      <c r="J76" s="39"/>
      <c r="K76" s="49">
        <v>0</v>
      </c>
      <c r="L76">
        <v>112</v>
      </c>
    </row>
    <row r="77" spans="1:12" x14ac:dyDescent="0.25">
      <c r="A77" s="57">
        <v>12</v>
      </c>
      <c r="B77" s="57">
        <v>11630</v>
      </c>
      <c r="C77" s="60">
        <v>13</v>
      </c>
      <c r="D77" s="57">
        <v>11645</v>
      </c>
      <c r="E77" s="60">
        <v>13</v>
      </c>
      <c r="F77" s="57">
        <v>11655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12</v>
      </c>
      <c r="B78" s="57">
        <v>11765</v>
      </c>
      <c r="C78" s="60">
        <v>13</v>
      </c>
      <c r="D78" s="57">
        <v>11772</v>
      </c>
      <c r="E78" s="60">
        <v>13</v>
      </c>
      <c r="F78" s="57">
        <v>11789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12115</v>
      </c>
      <c r="C79" s="60">
        <v>13</v>
      </c>
      <c r="D79" s="57">
        <v>12123</v>
      </c>
      <c r="E79" s="60">
        <v>13</v>
      </c>
      <c r="F79" s="57">
        <v>12136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12260</v>
      </c>
      <c r="C80" s="60">
        <v>24</v>
      </c>
      <c r="D80" s="57">
        <v>12406</v>
      </c>
      <c r="E80" s="60">
        <v>24</v>
      </c>
      <c r="F80" s="57">
        <v>12414</v>
      </c>
      <c r="G80" s="63"/>
      <c r="H80" s="63"/>
      <c r="I80" s="39"/>
      <c r="J80" s="39"/>
      <c r="K80" s="49">
        <v>0</v>
      </c>
      <c r="L80">
        <v>122</v>
      </c>
    </row>
    <row r="81" spans="1:12" x14ac:dyDescent="0.25">
      <c r="A81" s="57">
        <v>12</v>
      </c>
      <c r="B81" s="57">
        <v>12528</v>
      </c>
      <c r="C81" s="60">
        <v>13</v>
      </c>
      <c r="D81" s="57">
        <v>12534</v>
      </c>
      <c r="E81" s="60">
        <v>13</v>
      </c>
      <c r="F81" s="57">
        <v>12550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12727</v>
      </c>
      <c r="C82" s="60">
        <v>13</v>
      </c>
      <c r="D82" s="57">
        <v>12745</v>
      </c>
      <c r="E82" s="60">
        <v>13</v>
      </c>
      <c r="F82" s="57">
        <v>12750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12917</v>
      </c>
      <c r="C83" s="60">
        <v>13</v>
      </c>
      <c r="D83" s="57">
        <v>12925</v>
      </c>
      <c r="E83" s="60">
        <v>13</v>
      </c>
      <c r="F83" s="57">
        <v>12934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21</v>
      </c>
      <c r="B84" s="57">
        <v>13105</v>
      </c>
      <c r="C84" s="60">
        <v>22</v>
      </c>
      <c r="D84" s="57">
        <v>13114</v>
      </c>
      <c r="E84" s="60">
        <v>24</v>
      </c>
      <c r="F84" s="57">
        <v>13123</v>
      </c>
      <c r="G84" s="63"/>
      <c r="H84" s="63"/>
      <c r="I84" s="39"/>
      <c r="J84" s="39"/>
      <c r="K84" s="49">
        <v>0</v>
      </c>
      <c r="L84">
        <v>222</v>
      </c>
    </row>
    <row r="85" spans="1:12" x14ac:dyDescent="0.25">
      <c r="A85" s="57">
        <v>12</v>
      </c>
      <c r="B85" s="57">
        <v>13453</v>
      </c>
      <c r="C85" s="60">
        <v>13</v>
      </c>
      <c r="D85" s="57">
        <v>13462</v>
      </c>
      <c r="E85" s="60">
        <v>13</v>
      </c>
      <c r="F85" s="57">
        <v>13467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13571</v>
      </c>
      <c r="C86" s="60">
        <v>13</v>
      </c>
      <c r="D86" s="57">
        <v>13578</v>
      </c>
      <c r="E86" s="60">
        <v>13</v>
      </c>
      <c r="F86" s="57">
        <v>13583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21</v>
      </c>
      <c r="B87" s="57">
        <v>13719</v>
      </c>
      <c r="C87" s="60">
        <v>11</v>
      </c>
      <c r="D87" s="57">
        <v>13906</v>
      </c>
      <c r="E87" s="60">
        <v>11</v>
      </c>
      <c r="F87" s="57">
        <v>13923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12</v>
      </c>
      <c r="B88" s="57">
        <v>14012</v>
      </c>
      <c r="C88" s="60">
        <v>24</v>
      </c>
      <c r="D88" s="57">
        <v>14035</v>
      </c>
      <c r="E88" s="60">
        <v>24</v>
      </c>
      <c r="F88" s="57">
        <v>14046</v>
      </c>
      <c r="G88" s="63"/>
      <c r="H88" s="63"/>
      <c r="I88" s="39"/>
      <c r="J88" s="39"/>
      <c r="K88" s="49">
        <v>0</v>
      </c>
      <c r="L88">
        <v>122</v>
      </c>
    </row>
    <row r="89" spans="1:12" x14ac:dyDescent="0.25">
      <c r="A89" s="57">
        <v>12</v>
      </c>
      <c r="B89" s="57">
        <v>14184</v>
      </c>
      <c r="C89" s="60">
        <v>13</v>
      </c>
      <c r="D89" s="57">
        <v>14189</v>
      </c>
      <c r="E89" s="60">
        <v>13</v>
      </c>
      <c r="F89" s="57">
        <v>14200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6">
        <v>12</v>
      </c>
      <c r="B90" s="56">
        <v>14314</v>
      </c>
      <c r="C90" s="59">
        <v>24</v>
      </c>
      <c r="D90" s="56">
        <v>14329</v>
      </c>
      <c r="E90" s="59">
        <v>24</v>
      </c>
      <c r="F90" s="56">
        <v>14337</v>
      </c>
      <c r="G90" s="62"/>
      <c r="H90" s="62"/>
      <c r="I90" s="40"/>
      <c r="J90" s="40"/>
      <c r="K90" s="41">
        <v>0</v>
      </c>
      <c r="L90">
        <v>122</v>
      </c>
    </row>
    <row r="91" spans="1:12" x14ac:dyDescent="0.25">
      <c r="A91" s="56">
        <v>12</v>
      </c>
      <c r="B91" s="56">
        <v>14446</v>
      </c>
      <c r="C91" s="59">
        <v>13</v>
      </c>
      <c r="D91" s="56">
        <v>14452</v>
      </c>
      <c r="E91" s="59">
        <v>13</v>
      </c>
      <c r="F91" s="56">
        <v>14458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14585</v>
      </c>
      <c r="C92" s="59">
        <v>13</v>
      </c>
      <c r="D92" s="56">
        <v>14592</v>
      </c>
      <c r="E92" s="59">
        <v>13</v>
      </c>
      <c r="F92" s="56">
        <v>14601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25">
      <c r="A93" s="56">
        <v>12</v>
      </c>
      <c r="B93" s="56">
        <v>14713</v>
      </c>
      <c r="C93" s="59">
        <v>13</v>
      </c>
      <c r="D93" s="56">
        <v>14722</v>
      </c>
      <c r="E93" s="59">
        <v>13</v>
      </c>
      <c r="F93" s="56">
        <v>14727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6">
        <v>12</v>
      </c>
      <c r="B94" s="56">
        <v>14879</v>
      </c>
      <c r="C94" s="59">
        <v>13</v>
      </c>
      <c r="D94" s="56">
        <v>14887</v>
      </c>
      <c r="E94" s="59">
        <v>13</v>
      </c>
      <c r="F94" s="56">
        <v>14893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25">
      <c r="A95" s="56">
        <v>12</v>
      </c>
      <c r="B95" s="56">
        <v>14996</v>
      </c>
      <c r="C95" s="59">
        <v>13</v>
      </c>
      <c r="D95" s="56">
        <v>15001</v>
      </c>
      <c r="E95" s="59">
        <v>24</v>
      </c>
      <c r="F95" s="56">
        <v>15017</v>
      </c>
      <c r="G95" s="62"/>
      <c r="H95" s="62"/>
      <c r="I95" s="40"/>
      <c r="J95" s="40"/>
      <c r="K95" s="41">
        <v>0</v>
      </c>
      <c r="L95">
        <v>112</v>
      </c>
    </row>
    <row r="96" spans="1:12" x14ac:dyDescent="0.25">
      <c r="A96" s="56">
        <v>12</v>
      </c>
      <c r="B96" s="56">
        <v>15154</v>
      </c>
      <c r="C96" s="59">
        <v>13</v>
      </c>
      <c r="D96" s="56">
        <v>15165</v>
      </c>
      <c r="E96" s="59">
        <v>13</v>
      </c>
      <c r="F96" s="56">
        <v>15184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12</v>
      </c>
      <c r="B97" s="56">
        <v>15310</v>
      </c>
      <c r="C97" s="59">
        <v>13</v>
      </c>
      <c r="D97" s="56">
        <v>15327</v>
      </c>
      <c r="E97" s="59">
        <v>13</v>
      </c>
      <c r="F97" s="56">
        <v>15336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6">
        <v>12</v>
      </c>
      <c r="B98" s="56">
        <v>15483</v>
      </c>
      <c r="C98" s="59">
        <v>13</v>
      </c>
      <c r="D98" s="56">
        <v>15491</v>
      </c>
      <c r="E98" s="59">
        <v>13</v>
      </c>
      <c r="F98" s="56">
        <v>15512</v>
      </c>
      <c r="G98" s="62"/>
      <c r="H98" s="62"/>
      <c r="I98" s="40"/>
      <c r="J98" s="40"/>
      <c r="K98" s="41">
        <v>0</v>
      </c>
      <c r="L98">
        <v>111</v>
      </c>
    </row>
    <row r="99" spans="1:12" x14ac:dyDescent="0.25">
      <c r="A99" s="56">
        <v>12</v>
      </c>
      <c r="B99" s="56">
        <v>15637</v>
      </c>
      <c r="C99" s="59">
        <v>13</v>
      </c>
      <c r="D99" s="56">
        <v>15643</v>
      </c>
      <c r="E99" s="59">
        <v>13</v>
      </c>
      <c r="F99" s="56">
        <v>15648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25">
      <c r="A100" s="56">
        <v>12</v>
      </c>
      <c r="B100" s="56">
        <v>15997</v>
      </c>
      <c r="C100" s="59">
        <v>13</v>
      </c>
      <c r="D100" s="56">
        <v>16001</v>
      </c>
      <c r="E100" s="59">
        <v>13</v>
      </c>
      <c r="F100" s="56">
        <v>16016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25">
      <c r="A101" s="56">
        <v>12</v>
      </c>
      <c r="B101" s="56">
        <v>16135</v>
      </c>
      <c r="C101" s="59">
        <v>13</v>
      </c>
      <c r="D101" s="56">
        <v>16139</v>
      </c>
      <c r="E101" s="59">
        <v>13</v>
      </c>
      <c r="F101" s="56">
        <v>16151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6">
        <v>12</v>
      </c>
      <c r="B102" s="56">
        <v>16328</v>
      </c>
      <c r="C102" s="59">
        <v>13</v>
      </c>
      <c r="D102" s="56">
        <v>16345</v>
      </c>
      <c r="E102" s="59">
        <v>13</v>
      </c>
      <c r="F102" s="56">
        <v>16354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12</v>
      </c>
      <c r="B103" s="56">
        <v>16684</v>
      </c>
      <c r="C103" s="59">
        <v>24</v>
      </c>
      <c r="D103" s="56">
        <v>16699</v>
      </c>
      <c r="E103" s="59">
        <v>24</v>
      </c>
      <c r="F103" s="56">
        <v>16708</v>
      </c>
      <c r="G103" s="62"/>
      <c r="H103" s="62"/>
      <c r="I103" s="40"/>
      <c r="J103" s="40"/>
      <c r="K103" s="41">
        <v>0</v>
      </c>
      <c r="L103">
        <v>122</v>
      </c>
    </row>
    <row r="104" spans="1:12" x14ac:dyDescent="0.25">
      <c r="A104" s="56">
        <v>12</v>
      </c>
      <c r="B104" s="56">
        <v>16816</v>
      </c>
      <c r="C104" s="59">
        <v>13</v>
      </c>
      <c r="D104" s="56">
        <v>16824</v>
      </c>
      <c r="E104" s="59">
        <v>13</v>
      </c>
      <c r="F104" s="56">
        <v>16834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12</v>
      </c>
      <c r="B105" s="56">
        <v>17155</v>
      </c>
      <c r="C105" s="59">
        <v>13</v>
      </c>
      <c r="D105" s="56">
        <v>17165</v>
      </c>
      <c r="E105" s="59">
        <v>13</v>
      </c>
      <c r="F105" s="56">
        <v>17181</v>
      </c>
      <c r="G105" s="62"/>
      <c r="H105" s="62"/>
      <c r="I105" s="40"/>
      <c r="J105" s="40"/>
      <c r="K105" s="41">
        <v>0</v>
      </c>
      <c r="L105">
        <v>111</v>
      </c>
    </row>
    <row r="106" spans="1:12" x14ac:dyDescent="0.25">
      <c r="A106" s="56">
        <v>12</v>
      </c>
      <c r="B106" s="56">
        <v>17358</v>
      </c>
      <c r="C106" s="59">
        <v>13</v>
      </c>
      <c r="D106" s="56">
        <v>17369</v>
      </c>
      <c r="E106" s="59">
        <v>13</v>
      </c>
      <c r="F106" s="56">
        <v>17386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17521</v>
      </c>
      <c r="C107" s="59">
        <v>13</v>
      </c>
      <c r="D107" s="56">
        <v>17539</v>
      </c>
      <c r="E107" s="59">
        <v>13</v>
      </c>
      <c r="F107" s="56">
        <v>17547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25">
      <c r="A108" s="56">
        <v>12</v>
      </c>
      <c r="B108" s="56">
        <v>17675</v>
      </c>
      <c r="C108" s="59">
        <v>13</v>
      </c>
      <c r="D108" s="56">
        <v>17696</v>
      </c>
      <c r="E108" s="59">
        <v>13</v>
      </c>
      <c r="F108" s="56">
        <v>17713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12</v>
      </c>
      <c r="B109" s="56">
        <v>17856</v>
      </c>
      <c r="C109" s="59">
        <v>13</v>
      </c>
      <c r="D109" s="56">
        <v>17870</v>
      </c>
      <c r="E109" s="59">
        <v>13</v>
      </c>
      <c r="F109" s="56">
        <v>17884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25">
      <c r="A110" s="56">
        <v>12</v>
      </c>
      <c r="B110" s="56">
        <v>18024</v>
      </c>
      <c r="C110" s="59">
        <v>13</v>
      </c>
      <c r="D110" s="56">
        <v>18030</v>
      </c>
      <c r="E110" s="59">
        <v>13</v>
      </c>
      <c r="F110" s="56">
        <v>18038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7">
        <v>12</v>
      </c>
      <c r="B111" s="57">
        <v>18539</v>
      </c>
      <c r="C111" s="60">
        <v>13</v>
      </c>
      <c r="D111" s="57">
        <v>18545</v>
      </c>
      <c r="E111" s="60">
        <v>13</v>
      </c>
      <c r="F111" s="57">
        <v>18550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12</v>
      </c>
      <c r="B112" s="57">
        <v>18770</v>
      </c>
      <c r="C112" s="60">
        <v>13</v>
      </c>
      <c r="D112" s="57">
        <v>18777</v>
      </c>
      <c r="E112" s="60">
        <v>13</v>
      </c>
      <c r="F112" s="57">
        <v>18782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21</v>
      </c>
      <c r="B113" s="57">
        <v>18988</v>
      </c>
      <c r="C113" s="60">
        <v>22</v>
      </c>
      <c r="D113" s="57">
        <v>19000</v>
      </c>
      <c r="E113" s="60">
        <v>24</v>
      </c>
      <c r="F113" s="57">
        <v>19015</v>
      </c>
      <c r="G113" s="63"/>
      <c r="H113" s="63"/>
      <c r="I113" s="39"/>
      <c r="J113" s="39"/>
      <c r="K113" s="49">
        <v>0</v>
      </c>
      <c r="L113">
        <v>222</v>
      </c>
    </row>
    <row r="114" spans="1:12" x14ac:dyDescent="0.25">
      <c r="A114" s="57">
        <v>12</v>
      </c>
      <c r="B114" s="57">
        <v>19119</v>
      </c>
      <c r="C114" s="60">
        <v>13</v>
      </c>
      <c r="D114" s="57">
        <v>19129</v>
      </c>
      <c r="E114" s="60">
        <v>13</v>
      </c>
      <c r="F114" s="57">
        <v>19137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25">
      <c r="A115" s="57">
        <v>12</v>
      </c>
      <c r="B115" s="57">
        <v>19390</v>
      </c>
      <c r="C115" s="60">
        <v>13</v>
      </c>
      <c r="D115" s="57">
        <v>19396</v>
      </c>
      <c r="E115" s="60">
        <v>13</v>
      </c>
      <c r="F115" s="57">
        <v>19412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12</v>
      </c>
      <c r="B116" s="57">
        <v>19571</v>
      </c>
      <c r="C116" s="60">
        <v>13</v>
      </c>
      <c r="D116" s="57">
        <v>19576</v>
      </c>
      <c r="E116" s="60">
        <v>13</v>
      </c>
      <c r="F116" s="57">
        <v>19585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12</v>
      </c>
      <c r="B117" s="57">
        <v>19991</v>
      </c>
      <c r="C117" s="60">
        <v>24</v>
      </c>
      <c r="D117" s="57">
        <v>20007</v>
      </c>
      <c r="E117" s="60">
        <v>24</v>
      </c>
      <c r="F117" s="57">
        <v>20017</v>
      </c>
      <c r="G117" s="63"/>
      <c r="H117" s="63"/>
      <c r="I117" s="39"/>
      <c r="J117" s="39"/>
      <c r="K117" s="49">
        <v>0</v>
      </c>
      <c r="L117">
        <v>122</v>
      </c>
    </row>
    <row r="118" spans="1:12" x14ac:dyDescent="0.25">
      <c r="A118" s="57">
        <v>12</v>
      </c>
      <c r="B118" s="57">
        <v>20212</v>
      </c>
      <c r="C118" s="60">
        <v>13</v>
      </c>
      <c r="D118" s="57">
        <v>20226</v>
      </c>
      <c r="E118" s="60">
        <v>13</v>
      </c>
      <c r="F118" s="57">
        <v>20236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7">
        <v>12</v>
      </c>
      <c r="B119" s="57">
        <v>20350</v>
      </c>
      <c r="C119" s="60">
        <v>13</v>
      </c>
      <c r="D119" s="57">
        <v>20355</v>
      </c>
      <c r="E119" s="60">
        <v>13</v>
      </c>
      <c r="F119" s="57">
        <v>20374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20507</v>
      </c>
      <c r="C120" s="60">
        <v>13</v>
      </c>
      <c r="D120" s="57">
        <v>20515</v>
      </c>
      <c r="E120" s="60">
        <v>13</v>
      </c>
      <c r="F120" s="57">
        <v>20520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12</v>
      </c>
      <c r="B121" s="57">
        <v>21494</v>
      </c>
      <c r="C121" s="60">
        <v>13</v>
      </c>
      <c r="D121" s="57">
        <v>21518</v>
      </c>
      <c r="E121" s="60">
        <v>13</v>
      </c>
      <c r="F121" s="57">
        <v>21533</v>
      </c>
      <c r="G121" s="63"/>
      <c r="H121" s="63"/>
      <c r="I121" s="39"/>
      <c r="J121" s="39"/>
      <c r="K121" s="49">
        <v>0</v>
      </c>
      <c r="L121">
        <v>111</v>
      </c>
    </row>
    <row r="122" spans="1:12" x14ac:dyDescent="0.25">
      <c r="A122" s="57">
        <v>12</v>
      </c>
      <c r="B122" s="57">
        <v>21661</v>
      </c>
      <c r="C122" s="60">
        <v>13</v>
      </c>
      <c r="D122" s="57">
        <v>21667</v>
      </c>
      <c r="E122" s="60">
        <v>13</v>
      </c>
      <c r="F122" s="57">
        <v>21678</v>
      </c>
      <c r="G122" s="63"/>
      <c r="H122" s="63"/>
      <c r="I122" s="39"/>
      <c r="J122" s="39"/>
      <c r="K122" s="49">
        <v>0</v>
      </c>
      <c r="L122">
        <v>111</v>
      </c>
    </row>
    <row r="123" spans="1:12" x14ac:dyDescent="0.25">
      <c r="A123" s="57">
        <v>12</v>
      </c>
      <c r="B123" s="57">
        <v>21937</v>
      </c>
      <c r="C123" s="60">
        <v>13</v>
      </c>
      <c r="D123" s="57">
        <v>21947</v>
      </c>
      <c r="E123" s="60">
        <v>13</v>
      </c>
      <c r="F123" s="57">
        <v>21952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12</v>
      </c>
      <c r="B124" s="57">
        <v>22097</v>
      </c>
      <c r="C124" s="60">
        <v>13</v>
      </c>
      <c r="D124" s="57">
        <v>22114</v>
      </c>
      <c r="E124" s="60">
        <v>13</v>
      </c>
      <c r="F124" s="57">
        <v>22124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22356</v>
      </c>
      <c r="C125" s="60">
        <v>13</v>
      </c>
      <c r="D125" s="57">
        <v>22366</v>
      </c>
      <c r="E125" s="60">
        <v>13</v>
      </c>
      <c r="F125" s="57">
        <v>22388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12</v>
      </c>
      <c r="B126" s="57">
        <v>22495</v>
      </c>
      <c r="C126" s="60">
        <v>13</v>
      </c>
      <c r="D126" s="57">
        <v>22510</v>
      </c>
      <c r="E126" s="60">
        <v>13</v>
      </c>
      <c r="F126" s="57">
        <v>22538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25">
      <c r="A127" s="57">
        <v>12</v>
      </c>
      <c r="B127" s="57">
        <v>22985</v>
      </c>
      <c r="C127" s="60">
        <v>13</v>
      </c>
      <c r="D127" s="57">
        <v>22996</v>
      </c>
      <c r="E127" s="60">
        <v>13</v>
      </c>
      <c r="F127" s="57">
        <v>23006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12</v>
      </c>
      <c r="B128" s="57">
        <v>23116</v>
      </c>
      <c r="C128" s="60">
        <v>13</v>
      </c>
      <c r="D128" s="57">
        <v>23122</v>
      </c>
      <c r="E128" s="60">
        <v>13</v>
      </c>
      <c r="F128" s="57">
        <v>23132</v>
      </c>
      <c r="G128" s="63"/>
      <c r="H128" s="63"/>
      <c r="I128" s="39"/>
      <c r="J128" s="39"/>
      <c r="K128" s="49">
        <v>0</v>
      </c>
      <c r="L128">
        <v>111</v>
      </c>
    </row>
    <row r="129" spans="1:12" x14ac:dyDescent="0.25">
      <c r="A129" s="57">
        <v>12</v>
      </c>
      <c r="B129" s="57">
        <v>23309</v>
      </c>
      <c r="C129" s="60">
        <v>13</v>
      </c>
      <c r="D129" s="57">
        <v>23320</v>
      </c>
      <c r="E129" s="60">
        <v>13</v>
      </c>
      <c r="F129" s="57">
        <v>23326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12</v>
      </c>
      <c r="B130" s="57">
        <v>23573</v>
      </c>
      <c r="C130" s="60">
        <v>13</v>
      </c>
      <c r="D130" s="57">
        <v>23583</v>
      </c>
      <c r="E130" s="60">
        <v>13</v>
      </c>
      <c r="F130" s="57">
        <v>23594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25">
      <c r="A131" s="57">
        <v>12</v>
      </c>
      <c r="B131" s="57">
        <v>23777</v>
      </c>
      <c r="C131" s="60">
        <v>13</v>
      </c>
      <c r="D131" s="57">
        <v>23792</v>
      </c>
      <c r="E131" s="60">
        <v>13</v>
      </c>
      <c r="F131" s="57">
        <v>23926</v>
      </c>
      <c r="G131" s="63"/>
      <c r="H131" s="63"/>
      <c r="I131" s="39"/>
      <c r="J131" s="39"/>
      <c r="K131" s="49"/>
      <c r="L131">
        <v>111</v>
      </c>
    </row>
    <row r="132" spans="1:12" x14ac:dyDescent="0.25">
      <c r="A132" s="17"/>
      <c r="B132" s="17"/>
      <c r="C132" s="17"/>
      <c r="D132" s="17"/>
      <c r="E132" s="17"/>
      <c r="F132" s="17"/>
      <c r="G132" s="17"/>
      <c r="H13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140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36</v>
      </c>
      <c r="V3" s="25" t="s">
        <v>117</v>
      </c>
      <c r="W3">
        <f>COUNTA(L7:L12)</f>
        <v>6</v>
      </c>
      <c r="AA3" s="25" t="s">
        <v>117</v>
      </c>
      <c r="AB3">
        <f>COUNTA(L13:L18)</f>
        <v>6</v>
      </c>
      <c r="AF3" s="25" t="s">
        <v>117</v>
      </c>
      <c r="AG3">
        <f>COUNTA(L19:L24)</f>
        <v>6</v>
      </c>
      <c r="AK3" s="25" t="s">
        <v>117</v>
      </c>
      <c r="AL3">
        <f>COUNTA(L25:L30)</f>
        <v>6</v>
      </c>
      <c r="AP3" s="25" t="s">
        <v>117</v>
      </c>
      <c r="AQ3">
        <f>COUNTA(L31:L36)</f>
        <v>6</v>
      </c>
      <c r="AU3" s="25" t="s">
        <v>117</v>
      </c>
      <c r="AV3">
        <f>COUNTA(L37:L42)</f>
        <v>6</v>
      </c>
    </row>
    <row r="4" spans="1:48" x14ac:dyDescent="0.25">
      <c r="P4" s="25" t="s">
        <v>85</v>
      </c>
      <c r="Q4" s="26">
        <f>SUM(O7:O14)</f>
        <v>36</v>
      </c>
      <c r="V4" s="25" t="s">
        <v>118</v>
      </c>
      <c r="W4">
        <f>SUM(U7:U14)</f>
        <v>6</v>
      </c>
      <c r="AA4" s="25" t="s">
        <v>118</v>
      </c>
      <c r="AB4">
        <f>SUM(Z7:Z14)</f>
        <v>6</v>
      </c>
      <c r="AF4" s="25" t="s">
        <v>118</v>
      </c>
      <c r="AG4">
        <f>SUM(AE7:AE14)</f>
        <v>6</v>
      </c>
      <c r="AK4" s="25" t="s">
        <v>118</v>
      </c>
      <c r="AL4">
        <f>SUM(AJ7:AJ14)</f>
        <v>6</v>
      </c>
      <c r="AP4" s="25" t="s">
        <v>118</v>
      </c>
      <c r="AQ4">
        <f>SUM(AO7:AO14)</f>
        <v>6</v>
      </c>
      <c r="AU4" s="25" t="s">
        <v>118</v>
      </c>
      <c r="AV4">
        <f>SUM(AT7:AT14)</f>
        <v>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24</v>
      </c>
      <c r="C7" s="58">
        <v>13</v>
      </c>
      <c r="D7" s="55">
        <v>33</v>
      </c>
      <c r="E7" s="58">
        <v>13</v>
      </c>
      <c r="F7" s="55">
        <v>68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27</v>
      </c>
      <c r="P7" s="34">
        <f>O7/$Q$4</f>
        <v>0.75</v>
      </c>
      <c r="Q7" s="34">
        <f>IF(P7=0,0,(P7*((LOG(P7))/LOG(2))))</f>
        <v>-0.31127812445913283</v>
      </c>
      <c r="T7" s="34">
        <f>N7</f>
        <v>111</v>
      </c>
      <c r="U7" s="34">
        <f>COUNTIF(L7:L12,T7)</f>
        <v>4</v>
      </c>
      <c r="V7" s="34">
        <f>U7/(W4-U11)</f>
        <v>0.66666666666666663</v>
      </c>
      <c r="W7" s="34">
        <f>IF(V7=0,0,(V7*((LOG(V7))/LOG(2))))</f>
        <v>-0.38997500048077083</v>
      </c>
      <c r="Y7" s="34">
        <f>N7</f>
        <v>111</v>
      </c>
      <c r="Z7" s="34">
        <f>COUNTIF(L13:L18,Y7)</f>
        <v>5</v>
      </c>
      <c r="AA7" s="34">
        <f>Z7/(AB4-Z11)</f>
        <v>0.83333333333333337</v>
      </c>
      <c r="AB7" s="34">
        <f>IF(AA7=0,0,(AA7*((LOG(AA7))/LOG(2))))</f>
        <v>-0.21919533819482812</v>
      </c>
      <c r="AD7" s="34">
        <f>N7</f>
        <v>111</v>
      </c>
      <c r="AE7" s="34">
        <f>COUNTIF(L19:L24,AD7)</f>
        <v>5</v>
      </c>
      <c r="AF7" s="34">
        <f>AE7/(AG4-AE11)</f>
        <v>0.83333333333333337</v>
      </c>
      <c r="AG7" s="34">
        <f>IF(AF7=0,0,(AF7*((LOG(AF7))/LOG(2))))</f>
        <v>-0.21919533819482812</v>
      </c>
      <c r="AI7" s="34">
        <f>N7</f>
        <v>111</v>
      </c>
      <c r="AJ7" s="34">
        <f>COUNTIF(L25:L30,AI7)</f>
        <v>5</v>
      </c>
      <c r="AK7" s="34">
        <f>AJ7/(AL4-AJ11)</f>
        <v>0.83333333333333337</v>
      </c>
      <c r="AL7" s="34">
        <f>IF(AK7=0,0,(AK7*((LOG(AK7))/LOG(2))))</f>
        <v>-0.21919533819482812</v>
      </c>
      <c r="AN7" s="34">
        <f>N7</f>
        <v>111</v>
      </c>
      <c r="AO7" s="34">
        <f>COUNTIF(L31:L36,AN7)</f>
        <v>2</v>
      </c>
      <c r="AP7" s="34">
        <f>AO7/(AQ4-AO11)</f>
        <v>0.33333333333333331</v>
      </c>
      <c r="AQ7" s="34">
        <f>IF(AP7=0,0,(AP7*((LOG(AP7))/LOG(2))))</f>
        <v>-0.52832083357371862</v>
      </c>
      <c r="AS7" s="34">
        <f>N7</f>
        <v>111</v>
      </c>
      <c r="AT7" s="34">
        <f>COUNTIF(L37:L42,AS7)</f>
        <v>6</v>
      </c>
      <c r="AU7" s="34">
        <f>AT7/(AV4-AT11)</f>
        <v>1</v>
      </c>
      <c r="AV7" s="34">
        <f>IF(AU7=0,0,(AU7*((LOG(AU7))/LOG(2))))</f>
        <v>0</v>
      </c>
    </row>
    <row r="8" spans="1:48" x14ac:dyDescent="0.25">
      <c r="A8" s="56">
        <v>12</v>
      </c>
      <c r="B8" s="56">
        <v>196</v>
      </c>
      <c r="C8" s="59">
        <v>13</v>
      </c>
      <c r="D8" s="56">
        <v>205</v>
      </c>
      <c r="E8" s="59">
        <v>24</v>
      </c>
      <c r="F8" s="56">
        <v>274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4</v>
      </c>
      <c r="P8" s="34">
        <f>O8/$Q$4</f>
        <v>0.1111111111111111</v>
      </c>
      <c r="Q8" s="34">
        <f>IF(P8=0,0,(P8*((LOG(P8))/LOG(2))))</f>
        <v>-0.3522138890491458</v>
      </c>
      <c r="T8" s="34">
        <f>N8</f>
        <v>112</v>
      </c>
      <c r="U8" s="34">
        <f>COUNTIF(L7:L12,T8)</f>
        <v>1</v>
      </c>
      <c r="V8" s="34">
        <f>U8/(W4-U11)</f>
        <v>0.16666666666666666</v>
      </c>
      <c r="W8" s="34">
        <f>IF(V8=0,0,(V8*((LOG(V8))/LOG(2))))</f>
        <v>-0.43082708345352599</v>
      </c>
      <c r="Y8" s="34">
        <f>N8</f>
        <v>112</v>
      </c>
      <c r="Z8" s="34">
        <f>COUNTIF(L13:L18,Y8)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COUNTIF(L19:L24,AD8)</f>
        <v>1</v>
      </c>
      <c r="AF8" s="34">
        <f>AE8/(AG4-AE11)</f>
        <v>0.16666666666666666</v>
      </c>
      <c r="AG8" s="34">
        <f>IF(AF8=0,0,(AF8*((LOG(AF8))/LOG(2))))</f>
        <v>-0.43082708345352599</v>
      </c>
      <c r="AI8" s="34">
        <f>N8</f>
        <v>112</v>
      </c>
      <c r="AJ8" s="34">
        <f>COUNTIF(L25:L30,AI8)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COUNTIF(L31:L36,AN8)</f>
        <v>2</v>
      </c>
      <c r="AP8" s="34">
        <f>AO8/(AQ4-AO11)</f>
        <v>0.33333333333333331</v>
      </c>
      <c r="AQ8" s="34">
        <f>IF(AP8=0,0,(AP8*((LOG(AP8))/LOG(2))))</f>
        <v>-0.52832083357371862</v>
      </c>
      <c r="AS8" s="34">
        <f>N8</f>
        <v>112</v>
      </c>
      <c r="AT8" s="34">
        <f>COUNTIF(L37:L42,AS8)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544</v>
      </c>
      <c r="C9" s="59">
        <v>13</v>
      </c>
      <c r="D9" s="56">
        <v>554</v>
      </c>
      <c r="E9" s="59">
        <v>13</v>
      </c>
      <c r="F9" s="56">
        <v>567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2.7777777777777776E-2</v>
      </c>
      <c r="Q9" s="34">
        <f>IF(P9=0,0,(P9*((LOG(P9))/LOG(2))))</f>
        <v>-0.14360902781784199</v>
      </c>
      <c r="T9" s="34">
        <f>N9</f>
        <v>121</v>
      </c>
      <c r="U9" s="34">
        <f>COUNTIF(L7:L12,T9)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COUNTIF(L13:L18,Y9)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COUNTIF(L19:L24,AD9)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COUNTIF(L25:L30,AI9)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COUNTIF(L31:L36,AN9)</f>
        <v>1</v>
      </c>
      <c r="AP9" s="34">
        <f>AO9/(AQ4-AO11)</f>
        <v>0.16666666666666666</v>
      </c>
      <c r="AQ9" s="34">
        <f>IF(AP9=0,0,(AP9*((LOG(AP9))/LOG(2))))</f>
        <v>-0.43082708345352599</v>
      </c>
      <c r="AS9" s="34">
        <f>N9</f>
        <v>121</v>
      </c>
      <c r="AT9" s="34">
        <f>COUNTIF(L37:L42,AS9)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672</v>
      </c>
      <c r="C10" s="59">
        <v>13</v>
      </c>
      <c r="D10" s="56">
        <v>680</v>
      </c>
      <c r="E10" s="59">
        <v>13</v>
      </c>
      <c r="F10" s="56">
        <v>684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2</v>
      </c>
      <c r="P10" s="34">
        <f>O10/$Q$4</f>
        <v>5.5555555555555552E-2</v>
      </c>
      <c r="Q10" s="34">
        <f>IF(P10=0,0,(P10*((LOG(P10))/LOG(2))))</f>
        <v>-0.23166250008012845</v>
      </c>
      <c r="T10" s="34">
        <f>N10</f>
        <v>122</v>
      </c>
      <c r="U10" s="34">
        <f>COUNTIF(L7:L12,T10)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COUNTIF(L13:L18,Y10)</f>
        <v>1</v>
      </c>
      <c r="AA10" s="34">
        <f>Z10/(AB4-Z11)</f>
        <v>0.16666666666666666</v>
      </c>
      <c r="AB10" s="34">
        <f>IF(AA10=0,0,(AA10*((LOG(AA10))/LOG(2))))</f>
        <v>-0.43082708345352599</v>
      </c>
      <c r="AD10" s="34">
        <f>N10</f>
        <v>122</v>
      </c>
      <c r="AE10" s="34">
        <f>COUNTIF(L19:L24,AD10)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COUNTIF(L25:L30,AI10)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COUNTIF(L31:L36,AN10)</f>
        <v>1</v>
      </c>
      <c r="AP10" s="34">
        <f>AO10/(AQ4-AO11)</f>
        <v>0.16666666666666666</v>
      </c>
      <c r="AQ10" s="34">
        <f>IF(AP10=0,0,(AP10*((LOG(AP10))/LOG(2))))</f>
        <v>-0.43082708345352599</v>
      </c>
      <c r="AS10" s="34">
        <f>N10</f>
        <v>122</v>
      </c>
      <c r="AT10" s="34">
        <f>COUNTIF(L37:L42,AS10)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832</v>
      </c>
      <c r="C11" s="59">
        <v>22</v>
      </c>
      <c r="D11" s="56">
        <v>839</v>
      </c>
      <c r="E11" s="59">
        <v>13</v>
      </c>
      <c r="F11" s="56">
        <v>877</v>
      </c>
      <c r="G11" s="62"/>
      <c r="H11" s="62"/>
      <c r="I11" s="40"/>
      <c r="J11" s="40"/>
      <c r="K11" s="41">
        <v>0</v>
      </c>
      <c r="L11">
        <v>221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COUNTIF(L7:L12,T11)</f>
        <v>0</v>
      </c>
      <c r="V11" s="53"/>
      <c r="W11" s="54"/>
      <c r="Y11" s="34">
        <f>N11</f>
        <v>211</v>
      </c>
      <c r="Z11" s="34">
        <f>COUNTIF(L13:L18,Y11)</f>
        <v>0</v>
      </c>
      <c r="AA11" s="53"/>
      <c r="AB11" s="54"/>
      <c r="AD11" s="34">
        <f>N11</f>
        <v>211</v>
      </c>
      <c r="AE11" s="34">
        <f>COUNTIF(L19:L24,AD11)</f>
        <v>0</v>
      </c>
      <c r="AF11" s="53"/>
      <c r="AG11" s="54"/>
      <c r="AI11" s="34">
        <f>N11</f>
        <v>211</v>
      </c>
      <c r="AJ11" s="34">
        <f>COUNTIF(L25:L30,AI11)</f>
        <v>0</v>
      </c>
      <c r="AK11" s="53"/>
      <c r="AL11" s="54"/>
      <c r="AN11" s="34">
        <f>N11</f>
        <v>211</v>
      </c>
      <c r="AO11" s="34">
        <f>COUNTIF(L31:L36,AN11)</f>
        <v>0</v>
      </c>
      <c r="AP11" s="53"/>
      <c r="AQ11" s="54"/>
      <c r="AS11" s="34">
        <f>N11</f>
        <v>211</v>
      </c>
      <c r="AT11" s="34">
        <f>COUNTIF(L37:L42,AS11)</f>
        <v>0</v>
      </c>
      <c r="AU11" s="53"/>
      <c r="AV11" s="54"/>
    </row>
    <row r="12" spans="1:48" x14ac:dyDescent="0.25">
      <c r="A12" s="56">
        <v>12</v>
      </c>
      <c r="B12" s="56">
        <v>1076</v>
      </c>
      <c r="C12" s="59">
        <v>13</v>
      </c>
      <c r="D12" s="56">
        <v>1082</v>
      </c>
      <c r="E12" s="59">
        <v>13</v>
      </c>
      <c r="F12" s="56">
        <v>1091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COUNTIF(L13:L18,Y12)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COUNTIF(L19:L24,AD12)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COUNTIF(L25:L30,AI12)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COUNTIF(L31:L36,AN12)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COUNTIF(L37:L42,AS12)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1226</v>
      </c>
      <c r="C13" s="60">
        <v>13</v>
      </c>
      <c r="D13" s="57">
        <v>1447</v>
      </c>
      <c r="E13" s="60">
        <v>13</v>
      </c>
      <c r="F13" s="57">
        <v>1455</v>
      </c>
      <c r="G13" s="63"/>
      <c r="H13" s="63"/>
      <c r="I13" s="39"/>
      <c r="J13" s="39"/>
      <c r="K13" s="49">
        <v>0</v>
      </c>
      <c r="L13">
        <v>111</v>
      </c>
      <c r="N13" s="34">
        <v>221</v>
      </c>
      <c r="O13" s="34">
        <f>COUNTIF($L$7:$L$500,N13)</f>
        <v>2</v>
      </c>
      <c r="P13" s="34">
        <f>O13/$Q$4</f>
        <v>5.5555555555555552E-2</v>
      </c>
      <c r="Q13" s="34">
        <f>IF(P13=0,0,(P13*((LOG(P13))/LOG(2))))</f>
        <v>-0.23166250008012845</v>
      </c>
      <c r="T13" s="34">
        <f>N13</f>
        <v>221</v>
      </c>
      <c r="U13" s="34">
        <f>COUNTIF(L7:L12,T13)</f>
        <v>1</v>
      </c>
      <c r="V13" s="34">
        <f>U13/(W4-U11)</f>
        <v>0.16666666666666666</v>
      </c>
      <c r="W13" s="34">
        <f>IF(V13=0,0,(V13*((LOG(V13))/LOG(2))))</f>
        <v>-0.43082708345352599</v>
      </c>
      <c r="Y13" s="34">
        <f>N13</f>
        <v>221</v>
      </c>
      <c r="Z13" s="34">
        <f>COUNTIF(L13:L18,Y13)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COUNTIF(L19:L24,AD13)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COUNTIF(L25:L30,AI13)</f>
        <v>1</v>
      </c>
      <c r="AK13" s="34">
        <f>AJ13/(AL4-AJ11)</f>
        <v>0.16666666666666666</v>
      </c>
      <c r="AL13" s="34">
        <f>IF(AK13=0,0,(AK13*((LOG(AK13))/LOG(2))))</f>
        <v>-0.43082708345352599</v>
      </c>
      <c r="AN13" s="34">
        <f>N13</f>
        <v>221</v>
      </c>
      <c r="AO13" s="34">
        <f>COUNTIF(L31:L36,AN13)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COUNTIF(L37:L42,AS13)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1562</v>
      </c>
      <c r="C14" s="60">
        <v>13</v>
      </c>
      <c r="D14" s="57">
        <v>1568</v>
      </c>
      <c r="E14" s="60">
        <v>13</v>
      </c>
      <c r="F14" s="57">
        <v>1577</v>
      </c>
      <c r="G14" s="63"/>
      <c r="H14" s="63"/>
      <c r="I14" s="39"/>
      <c r="J14" s="39"/>
      <c r="K14" s="49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COUNTIF(L7:L12,T14)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COUNTIF(L13:L18,Y14)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COUNTIF(L19:L24,AD14)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COUNTIF(L25:L30,AI14)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COUNTIF(L31:L36,AN14)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COUNTIF(L37:L42,AS14)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12</v>
      </c>
      <c r="B15" s="57">
        <v>1983</v>
      </c>
      <c r="C15" s="60">
        <v>13</v>
      </c>
      <c r="D15" s="57">
        <v>1992</v>
      </c>
      <c r="E15" s="60">
        <v>13</v>
      </c>
      <c r="F15" s="57">
        <v>2002</v>
      </c>
      <c r="G15" s="63"/>
      <c r="H15" s="63"/>
      <c r="I15" s="39"/>
      <c r="J15" s="39"/>
      <c r="K15" s="49">
        <v>0</v>
      </c>
      <c r="L15">
        <v>111</v>
      </c>
      <c r="P15">
        <f>SUM(P7:P14)</f>
        <v>1</v>
      </c>
      <c r="Q15">
        <f>-SUM(Q7:Q14)</f>
        <v>1.2704260414863775</v>
      </c>
      <c r="V15">
        <f>SUM(V7:V14)</f>
        <v>0.99999999999999989</v>
      </c>
      <c r="W15">
        <f>-SUM(W7:W14)</f>
        <v>1.2516291673878228</v>
      </c>
      <c r="AA15">
        <f>SUM(AA7:AA14)</f>
        <v>1</v>
      </c>
      <c r="AB15">
        <f>-SUM(AB7:AB14)</f>
        <v>0.65002242164835411</v>
      </c>
      <c r="AF15">
        <f>SUM(AF7:AF14)</f>
        <v>1</v>
      </c>
      <c r="AG15">
        <f>-SUM(AG7:AG14)</f>
        <v>0.65002242164835411</v>
      </c>
      <c r="AK15">
        <f>SUM(AK7:AK14)</f>
        <v>1</v>
      </c>
      <c r="AL15">
        <f>-SUM(AL7:AL14)</f>
        <v>0.65002242164835411</v>
      </c>
      <c r="AP15">
        <f>SUM(AP7:AP14)</f>
        <v>0.99999999999999989</v>
      </c>
      <c r="AQ15">
        <f>-SUM(AQ7:AQ14)</f>
        <v>1.9182958340544891</v>
      </c>
      <c r="AU15">
        <f>SUM(AU7:AU14)</f>
        <v>1</v>
      </c>
      <c r="AV15">
        <f>-SUM(AV7:AV14)</f>
        <v>0</v>
      </c>
    </row>
    <row r="16" spans="1:48" x14ac:dyDescent="0.25">
      <c r="A16" s="57">
        <v>12</v>
      </c>
      <c r="B16" s="57">
        <v>2168</v>
      </c>
      <c r="C16" s="60">
        <v>13</v>
      </c>
      <c r="D16" s="57">
        <v>2178</v>
      </c>
      <c r="E16" s="60">
        <v>13</v>
      </c>
      <c r="F16" s="57">
        <v>2188</v>
      </c>
      <c r="G16" s="63"/>
      <c r="H16" s="63"/>
      <c r="I16" s="39"/>
      <c r="J16" s="39"/>
      <c r="K16" s="49">
        <v>0</v>
      </c>
      <c r="L16">
        <v>111</v>
      </c>
      <c r="P16" s="27" t="s">
        <v>89</v>
      </c>
      <c r="Q16" s="27">
        <f>Q15/(LOG(Q4)/LOG(2))</f>
        <v>0.24573394026643566</v>
      </c>
      <c r="V16" s="27" t="s">
        <v>116</v>
      </c>
      <c r="W16" s="27">
        <f>W15/(LOG(W4)/LOG(2))</f>
        <v>0.4841962570206112</v>
      </c>
      <c r="AA16" s="27" t="s">
        <v>119</v>
      </c>
      <c r="AB16" s="27">
        <f>AB15/(LOG(AB4)/LOG(2))</f>
        <v>0.25146299858006066</v>
      </c>
      <c r="AF16" s="27" t="s">
        <v>120</v>
      </c>
      <c r="AG16" s="27">
        <f>AG15/(LOG(AG4)/LOG(2))</f>
        <v>0.25146299858006066</v>
      </c>
      <c r="AK16" s="27" t="s">
        <v>121</v>
      </c>
      <c r="AL16" s="27">
        <f>AL15/(LOG(AL4)/LOG(2))</f>
        <v>0.25146299858006066</v>
      </c>
      <c r="AP16" s="27" t="s">
        <v>122</v>
      </c>
      <c r="AQ16" s="27">
        <f>AQ15/(LOG(AQ4)/LOG(2))</f>
        <v>0.74209812851030543</v>
      </c>
      <c r="AU16" s="27" t="s">
        <v>123</v>
      </c>
      <c r="AV16" s="27">
        <f>AV15/(LOG(AV4)/LOG(2))</f>
        <v>0</v>
      </c>
    </row>
    <row r="17" spans="1:22" x14ac:dyDescent="0.25">
      <c r="A17" s="57">
        <v>12</v>
      </c>
      <c r="B17" s="57">
        <v>2347</v>
      </c>
      <c r="C17" s="60">
        <v>24</v>
      </c>
      <c r="D17" s="57">
        <v>2374</v>
      </c>
      <c r="E17" s="60">
        <v>24</v>
      </c>
      <c r="F17" s="57">
        <v>2394</v>
      </c>
      <c r="G17" s="63"/>
      <c r="H17" s="63"/>
      <c r="I17" s="39"/>
      <c r="J17" s="39"/>
      <c r="K17" s="49">
        <v>0</v>
      </c>
      <c r="L17">
        <v>122</v>
      </c>
    </row>
    <row r="18" spans="1:22" x14ac:dyDescent="0.25">
      <c r="A18" s="57">
        <v>12</v>
      </c>
      <c r="B18" s="57">
        <v>2497</v>
      </c>
      <c r="C18" s="60">
        <v>13</v>
      </c>
      <c r="D18" s="57">
        <v>2505</v>
      </c>
      <c r="E18" s="60">
        <v>13</v>
      </c>
      <c r="F18" s="57">
        <v>2514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25">
      <c r="A19" s="56">
        <v>12</v>
      </c>
      <c r="B19" s="56">
        <v>2628</v>
      </c>
      <c r="C19" s="59">
        <v>13</v>
      </c>
      <c r="D19" s="56">
        <v>2635</v>
      </c>
      <c r="E19" s="59">
        <v>24</v>
      </c>
      <c r="F19" s="56">
        <v>2728</v>
      </c>
      <c r="G19" s="62"/>
      <c r="H19" s="62"/>
      <c r="I19" s="40"/>
      <c r="J19" s="40"/>
      <c r="K19" s="41">
        <v>0</v>
      </c>
      <c r="L19">
        <v>112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2948</v>
      </c>
      <c r="C20" s="59">
        <v>13</v>
      </c>
      <c r="D20" s="56">
        <v>2962</v>
      </c>
      <c r="E20" s="59">
        <v>13</v>
      </c>
      <c r="F20" s="56">
        <v>2968</v>
      </c>
      <c r="G20" s="62"/>
      <c r="H20" s="62"/>
      <c r="I20" s="40"/>
      <c r="J20" s="40"/>
      <c r="K20" s="41">
        <v>0</v>
      </c>
      <c r="L20">
        <v>111</v>
      </c>
      <c r="N20" s="38">
        <f>COUNTIF(L7:L42,G3)</f>
        <v>0</v>
      </c>
      <c r="O20" s="38"/>
      <c r="P20" s="45">
        <v>6</v>
      </c>
      <c r="Q20" s="45">
        <v>6</v>
      </c>
      <c r="R20" s="45">
        <v>6</v>
      </c>
      <c r="S20" s="45">
        <v>6</v>
      </c>
      <c r="T20" s="45">
        <v>6</v>
      </c>
      <c r="U20" s="45">
        <v>6</v>
      </c>
      <c r="V20" s="44"/>
    </row>
    <row r="21" spans="1:22" x14ac:dyDescent="0.25">
      <c r="A21" s="56">
        <v>12</v>
      </c>
      <c r="B21" s="56">
        <v>3096</v>
      </c>
      <c r="C21" s="59">
        <v>13</v>
      </c>
      <c r="D21" s="56">
        <v>3103</v>
      </c>
      <c r="E21" s="59">
        <v>13</v>
      </c>
      <c r="F21" s="56">
        <v>3110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3250</v>
      </c>
      <c r="C22" s="59">
        <v>13</v>
      </c>
      <c r="D22" s="56">
        <v>3255</v>
      </c>
      <c r="E22" s="59">
        <v>13</v>
      </c>
      <c r="F22" s="56">
        <v>3821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4069</v>
      </c>
      <c r="C23" s="59">
        <v>13</v>
      </c>
      <c r="D23" s="56">
        <v>4082</v>
      </c>
      <c r="E23" s="59">
        <v>13</v>
      </c>
      <c r="F23" s="56">
        <v>4091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4257</v>
      </c>
      <c r="C24" s="59">
        <v>13</v>
      </c>
      <c r="D24" s="56">
        <v>4271</v>
      </c>
      <c r="E24" s="59">
        <v>13</v>
      </c>
      <c r="F24" s="56">
        <v>4279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12</v>
      </c>
      <c r="B25" s="57">
        <v>6714</v>
      </c>
      <c r="C25" s="60">
        <v>13</v>
      </c>
      <c r="D25" s="57">
        <v>6722</v>
      </c>
      <c r="E25" s="60">
        <v>13</v>
      </c>
      <c r="F25" s="57">
        <v>6731</v>
      </c>
      <c r="G25" s="63"/>
      <c r="H25" s="63"/>
      <c r="I25" s="39"/>
      <c r="J25" s="39"/>
      <c r="K25" s="49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6857</v>
      </c>
      <c r="C26" s="60">
        <v>13</v>
      </c>
      <c r="D26" s="57">
        <v>6870</v>
      </c>
      <c r="E26" s="60">
        <v>13</v>
      </c>
      <c r="F26" s="57">
        <v>6876</v>
      </c>
      <c r="G26" s="63"/>
      <c r="H26" s="63"/>
      <c r="I26" s="39"/>
      <c r="J26" s="39"/>
      <c r="K26" s="49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7035</v>
      </c>
      <c r="C27" s="60">
        <v>22</v>
      </c>
      <c r="D27" s="57">
        <v>7067</v>
      </c>
      <c r="E27" s="60">
        <v>13</v>
      </c>
      <c r="F27" s="57">
        <v>7107</v>
      </c>
      <c r="G27" s="63"/>
      <c r="H27" s="63"/>
      <c r="I27" s="39"/>
      <c r="J27" s="39"/>
      <c r="K27" s="49">
        <v>0</v>
      </c>
      <c r="L27">
        <v>221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7267</v>
      </c>
      <c r="C28" s="60">
        <v>13</v>
      </c>
      <c r="D28" s="57">
        <v>7274</v>
      </c>
      <c r="E28" s="60">
        <v>13</v>
      </c>
      <c r="F28" s="57">
        <v>7294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109</v>
      </c>
      <c r="P28">
        <f>F12/P20</f>
        <v>181.83333333333334</v>
      </c>
      <c r="Q28">
        <f>(F18-F12)/Q20</f>
        <v>237.16666666666666</v>
      </c>
      <c r="R28">
        <f>(F24-F18)/R20</f>
        <v>294.16666666666669</v>
      </c>
      <c r="S28">
        <f>(F30-F24)/S20</f>
        <v>838.16666666666663</v>
      </c>
      <c r="T28">
        <f>(F36-F30)/T20</f>
        <v>1698.6666666666667</v>
      </c>
      <c r="U28">
        <f>(F42-F36)/U20</f>
        <v>593.66666666666663</v>
      </c>
    </row>
    <row r="29" spans="1:22" x14ac:dyDescent="0.25">
      <c r="A29" s="57">
        <v>12</v>
      </c>
      <c r="B29" s="57">
        <v>7898</v>
      </c>
      <c r="C29" s="60">
        <v>13</v>
      </c>
      <c r="D29" s="57">
        <v>7908</v>
      </c>
      <c r="E29" s="60">
        <v>13</v>
      </c>
      <c r="F29" s="57">
        <v>7924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9284</v>
      </c>
      <c r="C30" s="60">
        <v>13</v>
      </c>
      <c r="D30" s="57">
        <v>9290</v>
      </c>
      <c r="E30" s="60">
        <v>13</v>
      </c>
      <c r="F30" s="57">
        <v>9308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6">
        <v>12</v>
      </c>
      <c r="B31" s="56">
        <v>9446</v>
      </c>
      <c r="C31" s="59">
        <v>13</v>
      </c>
      <c r="D31" s="56">
        <v>9470</v>
      </c>
      <c r="E31" s="59">
        <v>13</v>
      </c>
      <c r="F31" s="56">
        <v>9477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12</v>
      </c>
      <c r="B32" s="56">
        <v>9622</v>
      </c>
      <c r="C32" s="59">
        <v>24</v>
      </c>
      <c r="D32" s="56">
        <v>9663</v>
      </c>
      <c r="E32" s="59">
        <v>13</v>
      </c>
      <c r="F32" s="56">
        <v>9697</v>
      </c>
      <c r="G32" s="62"/>
      <c r="H32" s="62"/>
      <c r="I32" s="40"/>
      <c r="J32" s="40"/>
      <c r="K32" s="41">
        <v>0</v>
      </c>
      <c r="L32">
        <v>121</v>
      </c>
    </row>
    <row r="33" spans="1:12" x14ac:dyDescent="0.25">
      <c r="A33" s="56">
        <v>12</v>
      </c>
      <c r="B33" s="56">
        <v>14397</v>
      </c>
      <c r="C33" s="59">
        <v>24</v>
      </c>
      <c r="D33" s="56">
        <v>15815</v>
      </c>
      <c r="E33" s="59">
        <v>24</v>
      </c>
      <c r="F33" s="56">
        <v>15824</v>
      </c>
      <c r="G33" s="62"/>
      <c r="H33" s="62"/>
      <c r="I33" s="40"/>
      <c r="J33" s="40"/>
      <c r="K33" s="41">
        <v>0</v>
      </c>
      <c r="L33">
        <v>122</v>
      </c>
    </row>
    <row r="34" spans="1:12" x14ac:dyDescent="0.25">
      <c r="A34" s="56">
        <v>12</v>
      </c>
      <c r="B34" s="56">
        <v>16471</v>
      </c>
      <c r="C34" s="59">
        <v>13</v>
      </c>
      <c r="D34" s="56">
        <v>16485</v>
      </c>
      <c r="E34" s="59">
        <v>24</v>
      </c>
      <c r="F34" s="56">
        <v>16516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25">
      <c r="A35" s="56">
        <v>12</v>
      </c>
      <c r="B35" s="56">
        <v>17784</v>
      </c>
      <c r="C35" s="59">
        <v>13</v>
      </c>
      <c r="D35" s="56">
        <v>18097</v>
      </c>
      <c r="E35" s="59">
        <v>13</v>
      </c>
      <c r="F35" s="56">
        <v>18108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12</v>
      </c>
      <c r="B36" s="56">
        <v>19392</v>
      </c>
      <c r="C36" s="59">
        <v>13</v>
      </c>
      <c r="D36" s="56">
        <v>19447</v>
      </c>
      <c r="E36" s="59">
        <v>24</v>
      </c>
      <c r="F36" s="56">
        <v>19500</v>
      </c>
      <c r="G36" s="62"/>
      <c r="H36" s="62"/>
      <c r="I36" s="40"/>
      <c r="J36" s="40"/>
      <c r="K36" s="41">
        <v>0</v>
      </c>
      <c r="L36">
        <v>112</v>
      </c>
    </row>
    <row r="37" spans="1:12" x14ac:dyDescent="0.25">
      <c r="A37" s="57">
        <v>12</v>
      </c>
      <c r="B37" s="57">
        <v>19991</v>
      </c>
      <c r="C37" s="60">
        <v>13</v>
      </c>
      <c r="D37" s="57">
        <v>20000</v>
      </c>
      <c r="E37" s="60">
        <v>13</v>
      </c>
      <c r="F37" s="57">
        <v>20011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20124</v>
      </c>
      <c r="C38" s="60">
        <v>13</v>
      </c>
      <c r="D38" s="57">
        <v>20130</v>
      </c>
      <c r="E38" s="60">
        <v>13</v>
      </c>
      <c r="F38" s="57">
        <v>20139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20364</v>
      </c>
      <c r="C39" s="60">
        <v>13</v>
      </c>
      <c r="D39" s="57">
        <v>20370</v>
      </c>
      <c r="E39" s="60">
        <v>13</v>
      </c>
      <c r="F39" s="57">
        <v>21342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21542</v>
      </c>
      <c r="C40" s="60">
        <v>13</v>
      </c>
      <c r="D40" s="57">
        <v>21713</v>
      </c>
      <c r="E40" s="60">
        <v>13</v>
      </c>
      <c r="F40" s="57">
        <v>21718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22222</v>
      </c>
      <c r="C41" s="60">
        <v>13</v>
      </c>
      <c r="D41" s="57">
        <v>22230</v>
      </c>
      <c r="E41" s="60">
        <v>13</v>
      </c>
      <c r="F41" s="57">
        <v>22742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23000</v>
      </c>
      <c r="C42" s="60">
        <v>13</v>
      </c>
      <c r="D42" s="57">
        <v>23022</v>
      </c>
      <c r="E42" s="60">
        <v>13</v>
      </c>
      <c r="F42" s="57">
        <v>23062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17"/>
      <c r="B43" s="17"/>
      <c r="C43" s="17"/>
      <c r="D43" s="17"/>
      <c r="E43" s="17"/>
      <c r="F43" s="17"/>
      <c r="G43" s="17"/>
      <c r="H4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141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38</v>
      </c>
      <c r="V3" s="25" t="s">
        <v>117</v>
      </c>
      <c r="W3">
        <f>COUNTA(L7:L12)</f>
        <v>6</v>
      </c>
      <c r="AA3" s="25" t="s">
        <v>117</v>
      </c>
      <c r="AB3">
        <f>COUNTA(L13:L19)</f>
        <v>7</v>
      </c>
      <c r="AF3" s="25" t="s">
        <v>117</v>
      </c>
      <c r="AG3">
        <f>COUNTA(L20:L25)</f>
        <v>6</v>
      </c>
      <c r="AK3" s="25" t="s">
        <v>117</v>
      </c>
      <c r="AL3">
        <f>COUNTA(L26:L31)</f>
        <v>6</v>
      </c>
      <c r="AP3" s="25" t="s">
        <v>117</v>
      </c>
      <c r="AQ3">
        <f>COUNTA(L32:L38)</f>
        <v>7</v>
      </c>
      <c r="AU3" s="25" t="s">
        <v>117</v>
      </c>
      <c r="AV3">
        <f>COUNTA(L39:L44)</f>
        <v>6</v>
      </c>
    </row>
    <row r="4" spans="1:48" x14ac:dyDescent="0.25">
      <c r="P4" s="25" t="s">
        <v>85</v>
      </c>
      <c r="Q4" s="26">
        <f>SUM(O7:O14)</f>
        <v>38</v>
      </c>
      <c r="V4" s="25" t="s">
        <v>118</v>
      </c>
      <c r="W4">
        <f>SUM(U7:U14)</f>
        <v>6</v>
      </c>
      <c r="AA4" s="25" t="s">
        <v>118</v>
      </c>
      <c r="AB4">
        <f>SUM(Z7:Z14)</f>
        <v>7</v>
      </c>
      <c r="AF4" s="25" t="s">
        <v>118</v>
      </c>
      <c r="AG4">
        <f>SUM(AE7:AE14)</f>
        <v>6</v>
      </c>
      <c r="AK4" s="25" t="s">
        <v>118</v>
      </c>
      <c r="AL4">
        <f>SUM(AJ7:AJ14)</f>
        <v>6</v>
      </c>
      <c r="AP4" s="25" t="s">
        <v>118</v>
      </c>
      <c r="AQ4">
        <f>SUM(AO7:AO14)</f>
        <v>7</v>
      </c>
      <c r="AU4" s="25" t="s">
        <v>118</v>
      </c>
      <c r="AV4">
        <f>SUM(AT7:AT14)</f>
        <v>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35</v>
      </c>
      <c r="C7" s="58">
        <v>13</v>
      </c>
      <c r="D7" s="55">
        <v>48</v>
      </c>
      <c r="E7" s="58">
        <v>13</v>
      </c>
      <c r="F7" s="55">
        <v>73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26</v>
      </c>
      <c r="P7" s="34">
        <f>O7/$Q$4</f>
        <v>0.68421052631578949</v>
      </c>
      <c r="Q7" s="34">
        <f>IF(P7=0,0,(P7*((LOG(P7))/LOG(2))))</f>
        <v>-0.37459691257539013</v>
      </c>
      <c r="T7" s="34">
        <f>N7</f>
        <v>111</v>
      </c>
      <c r="U7" s="34">
        <f>COUNTIF(L7:L12,T7)</f>
        <v>5</v>
      </c>
      <c r="V7" s="34">
        <f>U7/(W4-U11)</f>
        <v>0.83333333333333337</v>
      </c>
      <c r="W7" s="34">
        <f>IF(V7=0,0,(V7*((LOG(V7))/LOG(2))))</f>
        <v>-0.21919533819482812</v>
      </c>
      <c r="Y7" s="34">
        <f>N7</f>
        <v>111</v>
      </c>
      <c r="Z7" s="34">
        <f>COUNTIF(L13:L19,Y7)</f>
        <v>4</v>
      </c>
      <c r="AA7" s="34">
        <f>Z7/(AB4-Z11)</f>
        <v>0.5714285714285714</v>
      </c>
      <c r="AB7" s="34">
        <f>IF(AA7=0,0,(AA7*((LOG(AA7))/LOG(2))))</f>
        <v>-0.46134566974720237</v>
      </c>
      <c r="AD7" s="34">
        <f>N7</f>
        <v>111</v>
      </c>
      <c r="AE7" s="34">
        <f>COUNTIF(L20:L25,AD7)</f>
        <v>2</v>
      </c>
      <c r="AF7" s="34">
        <f>AE7/(AG4-AE11)</f>
        <v>0.4</v>
      </c>
      <c r="AG7" s="34">
        <f>IF(AF7=0,0,(AF7*((LOG(AF7))/LOG(2))))</f>
        <v>-0.52877123795494496</v>
      </c>
      <c r="AI7" s="34">
        <f>N7</f>
        <v>111</v>
      </c>
      <c r="AJ7" s="34">
        <f>COUNTIF(L26:L31,AI7)</f>
        <v>3</v>
      </c>
      <c r="AK7" s="34">
        <f>AJ7/(AL4-AJ11)</f>
        <v>0.5</v>
      </c>
      <c r="AL7" s="34">
        <f>IF(AK7=0,0,(AK7*((LOG(AK7))/LOG(2))))</f>
        <v>-0.5</v>
      </c>
      <c r="AN7" s="34">
        <f>N7</f>
        <v>111</v>
      </c>
      <c r="AO7" s="34">
        <f>COUNTIF(L32:L38,AN7)</f>
        <v>7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COUNTIF(L39:L44,AS7)</f>
        <v>5</v>
      </c>
      <c r="AU7" s="34">
        <f>AT7/(AV4-AT11)</f>
        <v>0.83333333333333337</v>
      </c>
      <c r="AV7" s="34">
        <f>IF(AU7=0,0,(AU7*((LOG(AU7))/LOG(2))))</f>
        <v>-0.21919533819482812</v>
      </c>
    </row>
    <row r="8" spans="1:48" x14ac:dyDescent="0.25">
      <c r="A8" s="56">
        <v>12</v>
      </c>
      <c r="B8" s="56">
        <v>177</v>
      </c>
      <c r="C8" s="59">
        <v>13</v>
      </c>
      <c r="D8" s="56">
        <v>195</v>
      </c>
      <c r="E8" s="59">
        <v>13</v>
      </c>
      <c r="F8" s="56">
        <v>201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4</v>
      </c>
      <c r="P8" s="34">
        <f>O8/$Q$4</f>
        <v>0.10526315789473684</v>
      </c>
      <c r="Q8" s="34">
        <f>IF(P8=0,0,(P8*((LOG(P8))/LOG(2))))</f>
        <v>-0.34188710667827216</v>
      </c>
      <c r="T8" s="34">
        <f>N8</f>
        <v>112</v>
      </c>
      <c r="U8" s="34">
        <f>COUNTIF(L7:L12,T8)</f>
        <v>1</v>
      </c>
      <c r="V8" s="34">
        <f>U8/(W4-U11)</f>
        <v>0.16666666666666666</v>
      </c>
      <c r="W8" s="34">
        <f>IF(V8=0,0,(V8*((LOG(V8))/LOG(2))))</f>
        <v>-0.43082708345352599</v>
      </c>
      <c r="Y8" s="34">
        <f>N8</f>
        <v>112</v>
      </c>
      <c r="Z8" s="34">
        <f>COUNTIF(L13:L19,Y8)</f>
        <v>2</v>
      </c>
      <c r="AA8" s="34">
        <f>Z8/(AB4-Z11)</f>
        <v>0.2857142857142857</v>
      </c>
      <c r="AB8" s="34">
        <f>IF(AA8=0,0,(AA8*((LOG(AA8))/LOG(2))))</f>
        <v>-0.51638712058788683</v>
      </c>
      <c r="AD8" s="34">
        <f>N8</f>
        <v>112</v>
      </c>
      <c r="AE8" s="34">
        <f>COUNTIF(L20:L25,AD8)</f>
        <v>1</v>
      </c>
      <c r="AF8" s="34">
        <f>AE8/(AG4-AE11)</f>
        <v>0.2</v>
      </c>
      <c r="AG8" s="34">
        <f>IF(AF8=0,0,(AF8*((LOG(AF8))/LOG(2))))</f>
        <v>-0.46438561897747244</v>
      </c>
      <c r="AI8" s="34">
        <f>N8</f>
        <v>112</v>
      </c>
      <c r="AJ8" s="34">
        <f>COUNTIF(L26:L31,AI8)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COUNTIF(L32:L38,AN8)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COUNTIF(L39:L44,AS8)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369</v>
      </c>
      <c r="C9" s="59">
        <v>13</v>
      </c>
      <c r="D9" s="56">
        <v>396</v>
      </c>
      <c r="E9" s="59">
        <v>13</v>
      </c>
      <c r="F9" s="56">
        <v>413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COUNTIF(L13:L19,Y9)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COUNTIF(L20:L25,AD9)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COUNTIF(L26:L31,AI9)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COUNTIF(L32:L38,AN9)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COUNTIF(L39:L44,AS9)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548</v>
      </c>
      <c r="C10" s="59">
        <v>13</v>
      </c>
      <c r="D10" s="56">
        <v>619</v>
      </c>
      <c r="E10" s="59">
        <v>24</v>
      </c>
      <c r="F10" s="56">
        <v>654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3</v>
      </c>
      <c r="P10" s="34">
        <f>O10/$Q$4</f>
        <v>7.8947368421052627E-2</v>
      </c>
      <c r="Q10" s="34">
        <f>IF(P10=0,0,(P10*((LOG(P10))/LOG(2))))</f>
        <v>-0.28918144837282334</v>
      </c>
      <c r="T10" s="34">
        <f>N10</f>
        <v>122</v>
      </c>
      <c r="U10" s="34">
        <f>COUNTIF(L7:L12,T10)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COUNTIF(L13:L19,Y10)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COUNTIF(L20:L25,AD10)</f>
        <v>2</v>
      </c>
      <c r="AF10" s="34">
        <f>AE10/(AG4-AE11)</f>
        <v>0.4</v>
      </c>
      <c r="AG10" s="34">
        <f>IF(AF10=0,0,(AF10*((LOG(AF10))/LOG(2))))</f>
        <v>-0.52877123795494496</v>
      </c>
      <c r="AI10" s="34">
        <f>N10</f>
        <v>122</v>
      </c>
      <c r="AJ10" s="34">
        <f>COUNTIF(L26:L31,AI10)</f>
        <v>1</v>
      </c>
      <c r="AK10" s="34">
        <f>AJ10/(AL4-AJ11)</f>
        <v>0.16666666666666666</v>
      </c>
      <c r="AL10" s="34">
        <f>IF(AK10=0,0,(AK10*((LOG(AK10))/LOG(2))))</f>
        <v>-0.43082708345352599</v>
      </c>
      <c r="AN10" s="34">
        <f>N10</f>
        <v>122</v>
      </c>
      <c r="AO10" s="34">
        <f>COUNTIF(L32:L38,AN10)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COUNTIF(L39:L44,AS10)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971</v>
      </c>
      <c r="C11" s="59">
        <v>13</v>
      </c>
      <c r="D11" s="56">
        <v>996</v>
      </c>
      <c r="E11" s="59">
        <v>13</v>
      </c>
      <c r="F11" s="56">
        <v>1003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1</v>
      </c>
      <c r="P11" s="34">
        <f>O11/$Q$4</f>
        <v>2.6315789473684209E-2</v>
      </c>
      <c r="Q11" s="34">
        <f>IF(P11=0,0,(P11*((LOG(P11))/LOG(2))))</f>
        <v>-0.13810335561693646</v>
      </c>
      <c r="T11" s="34">
        <f>N11</f>
        <v>211</v>
      </c>
      <c r="U11" s="34">
        <f>COUNTIF(L7:L12,T11)</f>
        <v>0</v>
      </c>
      <c r="V11" s="53"/>
      <c r="W11" s="54"/>
      <c r="Y11" s="34">
        <f>N11</f>
        <v>211</v>
      </c>
      <c r="Z11" s="34">
        <f>COUNTIF(L13:L19,Y11)</f>
        <v>0</v>
      </c>
      <c r="AA11" s="53"/>
      <c r="AB11" s="54"/>
      <c r="AD11" s="34">
        <f>N11</f>
        <v>211</v>
      </c>
      <c r="AE11" s="34">
        <f>COUNTIF(L20:L25,AD11)</f>
        <v>1</v>
      </c>
      <c r="AF11" s="53"/>
      <c r="AG11" s="54"/>
      <c r="AI11" s="34">
        <f>N11</f>
        <v>211</v>
      </c>
      <c r="AJ11" s="34">
        <f>COUNTIF(L26:L31,AI11)</f>
        <v>0</v>
      </c>
      <c r="AK11" s="53"/>
      <c r="AL11" s="54"/>
      <c r="AN11" s="34">
        <f>N11</f>
        <v>211</v>
      </c>
      <c r="AO11" s="34">
        <f>COUNTIF(L32:L38,AN11)</f>
        <v>0</v>
      </c>
      <c r="AP11" s="53"/>
      <c r="AQ11" s="54"/>
      <c r="AS11" s="34">
        <f>N11</f>
        <v>211</v>
      </c>
      <c r="AT11" s="34">
        <f>COUNTIF(L39:L44,AS11)</f>
        <v>0</v>
      </c>
      <c r="AU11" s="53"/>
      <c r="AV11" s="54"/>
    </row>
    <row r="12" spans="1:48" x14ac:dyDescent="0.25">
      <c r="A12" s="56">
        <v>12</v>
      </c>
      <c r="B12" s="56">
        <v>1814</v>
      </c>
      <c r="C12" s="59">
        <v>13</v>
      </c>
      <c r="D12" s="56">
        <v>1838</v>
      </c>
      <c r="E12" s="59">
        <v>13</v>
      </c>
      <c r="F12" s="56">
        <v>2033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COUNTIF(L13:L19,Y12)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COUNTIF(L20:L25,AD12)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COUNTIF(L26:L31,AI12)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COUNTIF(L32:L38,AN12)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COUNTIF(L39:L44,AS12)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2280</v>
      </c>
      <c r="C13" s="60">
        <v>13</v>
      </c>
      <c r="D13" s="57">
        <v>3390</v>
      </c>
      <c r="E13" s="60">
        <v>13</v>
      </c>
      <c r="F13" s="57">
        <v>7737</v>
      </c>
      <c r="G13" s="63"/>
      <c r="H13" s="63"/>
      <c r="I13" s="39"/>
      <c r="J13" s="39"/>
      <c r="K13" s="49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2.6315789473684209E-2</v>
      </c>
      <c r="Q13" s="34">
        <f>IF(P13=0,0,(P13*((LOG(P13))/LOG(2))))</f>
        <v>-0.13810335561693646</v>
      </c>
      <c r="T13" s="34">
        <f>N13</f>
        <v>221</v>
      </c>
      <c r="U13" s="34">
        <f>COUNTIF(L7:L12,T13)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COUNTIF(L13:L19,Y13)</f>
        <v>1</v>
      </c>
      <c r="AA13" s="34">
        <f>Z13/(AB4-Z11)</f>
        <v>0.14285714285714285</v>
      </c>
      <c r="AB13" s="34">
        <f>IF(AA13=0,0,(AA13*((LOG(AA13))/LOG(2))))</f>
        <v>-0.40105070315108626</v>
      </c>
      <c r="AD13" s="34">
        <f>N13</f>
        <v>221</v>
      </c>
      <c r="AE13" s="34">
        <f>COUNTIF(L20:L25,AD13)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COUNTIF(L26:L31,AI13)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COUNTIF(L32:L38,AN13)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COUNTIF(L39:L44,AS13)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21</v>
      </c>
      <c r="B14" s="57">
        <v>8004</v>
      </c>
      <c r="C14" s="60">
        <v>22</v>
      </c>
      <c r="D14" s="57">
        <v>8036</v>
      </c>
      <c r="E14" s="60">
        <v>13</v>
      </c>
      <c r="F14" s="57">
        <v>8187</v>
      </c>
      <c r="G14" s="63"/>
      <c r="H14" s="63"/>
      <c r="I14" s="39"/>
      <c r="J14" s="39"/>
      <c r="K14" s="49">
        <v>0</v>
      </c>
      <c r="L14">
        <v>221</v>
      </c>
      <c r="N14" s="34">
        <v>222</v>
      </c>
      <c r="O14" s="34">
        <f>COUNTIF($L$7:$L$500,N14)</f>
        <v>3</v>
      </c>
      <c r="P14" s="34">
        <f>O14/$Q$4</f>
        <v>7.8947368421052627E-2</v>
      </c>
      <c r="Q14" s="34">
        <f>IF(P14=0,0,(P14*((LOG(P14))/LOG(2))))</f>
        <v>-0.28918144837282334</v>
      </c>
      <c r="T14" s="34">
        <f>N14</f>
        <v>222</v>
      </c>
      <c r="U14" s="34">
        <f>COUNTIF(L7:L12,T14)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COUNTIF(L13:L19,Y14)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COUNTIF(L20:L25,AD14)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COUNTIF(L26:L31,AI14)</f>
        <v>2</v>
      </c>
      <c r="AK14" s="34">
        <f>AJ14/(AL4-AJ11)</f>
        <v>0.33333333333333331</v>
      </c>
      <c r="AL14" s="34">
        <f>IF(AK14=0,0,(AK14*((LOG(AK14))/LOG(2))))</f>
        <v>-0.52832083357371862</v>
      </c>
      <c r="AN14" s="34">
        <f>N14</f>
        <v>222</v>
      </c>
      <c r="AO14" s="34">
        <f>COUNTIF(L32:L38,AN14)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COUNTIF(L39:L44,AS14)</f>
        <v>1</v>
      </c>
      <c r="AU14" s="34">
        <f>AT14/(AV4-AT11)</f>
        <v>0.16666666666666666</v>
      </c>
      <c r="AV14" s="34">
        <f>IF(AU14=0,0,(AU14*((LOG(AU14))/LOG(2))))</f>
        <v>-0.43082708345352599</v>
      </c>
    </row>
    <row r="15" spans="1:48" x14ac:dyDescent="0.25">
      <c r="A15" s="57">
        <v>12</v>
      </c>
      <c r="B15" s="57">
        <v>8322</v>
      </c>
      <c r="C15" s="60">
        <v>13</v>
      </c>
      <c r="D15" s="57">
        <v>8346</v>
      </c>
      <c r="E15" s="60">
        <v>24</v>
      </c>
      <c r="F15" s="57">
        <v>8366</v>
      </c>
      <c r="G15" s="63"/>
      <c r="H15" s="63"/>
      <c r="I15" s="39"/>
      <c r="J15" s="39"/>
      <c r="K15" s="49">
        <v>0</v>
      </c>
      <c r="L15">
        <v>112</v>
      </c>
      <c r="P15">
        <f>SUM(P7:P14)</f>
        <v>1</v>
      </c>
      <c r="Q15">
        <f>-SUM(Q7:Q14)</f>
        <v>1.5710536272331819</v>
      </c>
      <c r="V15">
        <f>SUM(V7:V14)</f>
        <v>1</v>
      </c>
      <c r="W15">
        <f>-SUM(W7:W14)</f>
        <v>0.65002242164835411</v>
      </c>
      <c r="AA15">
        <f>SUM(AA7:AA14)</f>
        <v>1</v>
      </c>
      <c r="AB15">
        <f>-SUM(AB7:AB14)</f>
        <v>1.3787834934861753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1.4591479170272446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0.65002242164835411</v>
      </c>
    </row>
    <row r="16" spans="1:48" x14ac:dyDescent="0.25">
      <c r="A16" s="57">
        <v>12</v>
      </c>
      <c r="B16" s="57">
        <v>8507</v>
      </c>
      <c r="C16" s="60">
        <v>13</v>
      </c>
      <c r="D16" s="57">
        <v>8524</v>
      </c>
      <c r="E16" s="60">
        <v>13</v>
      </c>
      <c r="F16" s="57">
        <v>8612</v>
      </c>
      <c r="G16" s="63"/>
      <c r="H16" s="63"/>
      <c r="I16" s="39"/>
      <c r="J16" s="39"/>
      <c r="K16" s="49">
        <v>0</v>
      </c>
      <c r="L16">
        <v>111</v>
      </c>
      <c r="P16" s="27" t="s">
        <v>89</v>
      </c>
      <c r="Q16" s="27">
        <f>Q15/(LOG(Q4)/LOG(2))</f>
        <v>0.29936648766748836</v>
      </c>
      <c r="V16" s="27" t="s">
        <v>116</v>
      </c>
      <c r="W16" s="27">
        <f>W15/(LOG(W4)/LOG(2))</f>
        <v>0.25146299858006066</v>
      </c>
      <c r="AA16" s="27" t="s">
        <v>119</v>
      </c>
      <c r="AB16" s="27">
        <f>AB15/(LOG(AB4)/LOG(2))</f>
        <v>0.49113258984568253</v>
      </c>
      <c r="AF16" s="27" t="s">
        <v>120</v>
      </c>
      <c r="AG16" s="27">
        <f>AG15/(LOG(AG4)/LOG(2))</f>
        <v>0.58876215591629388</v>
      </c>
      <c r="AK16" s="27" t="s">
        <v>121</v>
      </c>
      <c r="AL16" s="27">
        <f>AL15/(LOG(AL4)/LOG(2))</f>
        <v>0.56447546787242353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0.25146299858006066</v>
      </c>
    </row>
    <row r="17" spans="1:22" x14ac:dyDescent="0.25">
      <c r="A17" s="57">
        <v>12</v>
      </c>
      <c r="B17" s="57">
        <v>8739</v>
      </c>
      <c r="C17" s="60">
        <v>13</v>
      </c>
      <c r="D17" s="57">
        <v>8762</v>
      </c>
      <c r="E17" s="60">
        <v>24</v>
      </c>
      <c r="F17" s="57">
        <v>8791</v>
      </c>
      <c r="G17" s="63"/>
      <c r="H17" s="63"/>
      <c r="I17" s="39"/>
      <c r="J17" s="39"/>
      <c r="K17" s="49">
        <v>0</v>
      </c>
      <c r="L17">
        <v>112</v>
      </c>
    </row>
    <row r="18" spans="1:22" x14ac:dyDescent="0.25">
      <c r="A18" s="57">
        <v>12</v>
      </c>
      <c r="B18" s="57">
        <v>8900</v>
      </c>
      <c r="C18" s="60">
        <v>13</v>
      </c>
      <c r="D18" s="57">
        <v>8908</v>
      </c>
      <c r="E18" s="60">
        <v>13</v>
      </c>
      <c r="F18" s="57">
        <v>8913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25">
      <c r="A19" s="57">
        <v>12</v>
      </c>
      <c r="B19" s="57">
        <v>9028</v>
      </c>
      <c r="C19" s="60">
        <v>13</v>
      </c>
      <c r="D19" s="57">
        <v>9034</v>
      </c>
      <c r="E19" s="60">
        <v>13</v>
      </c>
      <c r="F19" s="57">
        <v>9044</v>
      </c>
      <c r="G19" s="63"/>
      <c r="H19" s="63"/>
      <c r="I19" s="39"/>
      <c r="J19" s="39"/>
      <c r="K19" s="49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9672</v>
      </c>
      <c r="C20" s="59">
        <v>24</v>
      </c>
      <c r="D20" s="56">
        <v>9719</v>
      </c>
      <c r="E20" s="59">
        <v>24</v>
      </c>
      <c r="F20" s="56">
        <v>9728</v>
      </c>
      <c r="G20" s="62"/>
      <c r="H20" s="62"/>
      <c r="I20" s="40"/>
      <c r="J20" s="40"/>
      <c r="K20" s="41">
        <v>0</v>
      </c>
      <c r="L20">
        <v>122</v>
      </c>
      <c r="N20" s="38">
        <f>COUNTIF(L7:L44,G3)</f>
        <v>1</v>
      </c>
      <c r="O20" s="38"/>
      <c r="P20" s="45">
        <v>6</v>
      </c>
      <c r="Q20" s="45">
        <v>7</v>
      </c>
      <c r="R20" s="45">
        <v>6</v>
      </c>
      <c r="S20" s="45">
        <v>6</v>
      </c>
      <c r="T20" s="45">
        <v>7</v>
      </c>
      <c r="U20" s="45">
        <v>6</v>
      </c>
      <c r="V20" s="44"/>
    </row>
    <row r="21" spans="1:22" x14ac:dyDescent="0.25">
      <c r="A21" s="56">
        <v>12</v>
      </c>
      <c r="B21" s="56">
        <v>9844</v>
      </c>
      <c r="C21" s="59">
        <v>13</v>
      </c>
      <c r="D21" s="56">
        <v>9852</v>
      </c>
      <c r="E21" s="59">
        <v>24</v>
      </c>
      <c r="F21" s="56">
        <v>9874</v>
      </c>
      <c r="G21" s="62"/>
      <c r="H21" s="62"/>
      <c r="I21" s="40"/>
      <c r="J21" s="40"/>
      <c r="K21" s="41">
        <v>0</v>
      </c>
      <c r="L21">
        <v>112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10007</v>
      </c>
      <c r="C22" s="59">
        <v>13</v>
      </c>
      <c r="D22" s="56">
        <v>10016</v>
      </c>
      <c r="E22" s="59">
        <v>13</v>
      </c>
      <c r="F22" s="56">
        <v>10099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21</v>
      </c>
      <c r="B23" s="56">
        <v>10233</v>
      </c>
      <c r="C23" s="59">
        <v>11</v>
      </c>
      <c r="D23" s="56">
        <v>10269</v>
      </c>
      <c r="E23" s="59">
        <v>11</v>
      </c>
      <c r="F23" s="56">
        <v>10275</v>
      </c>
      <c r="G23" s="62"/>
      <c r="H23" s="62"/>
      <c r="I23" s="40"/>
      <c r="J23" s="40"/>
      <c r="K23" s="41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10377</v>
      </c>
      <c r="C24" s="59">
        <v>24</v>
      </c>
      <c r="D24" s="56">
        <v>10423</v>
      </c>
      <c r="E24" s="59">
        <v>24</v>
      </c>
      <c r="F24" s="56">
        <v>10443</v>
      </c>
      <c r="G24" s="62"/>
      <c r="H24" s="62"/>
      <c r="I24" s="40"/>
      <c r="J24" s="40"/>
      <c r="K24" s="41">
        <v>0</v>
      </c>
      <c r="L24">
        <v>122</v>
      </c>
      <c r="O24" s="43" t="s">
        <v>105</v>
      </c>
      <c r="P24" s="45">
        <f>U11</f>
        <v>0</v>
      </c>
      <c r="Q24" s="45">
        <f>Z11</f>
        <v>0</v>
      </c>
      <c r="R24" s="45">
        <f>AE11</f>
        <v>1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10549</v>
      </c>
      <c r="C25" s="59">
        <v>13</v>
      </c>
      <c r="D25" s="56">
        <v>10554</v>
      </c>
      <c r="E25" s="59">
        <v>13</v>
      </c>
      <c r="F25" s="56">
        <v>10566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10674</v>
      </c>
      <c r="C26" s="60">
        <v>24</v>
      </c>
      <c r="D26" s="57">
        <v>10692</v>
      </c>
      <c r="E26" s="60">
        <v>24</v>
      </c>
      <c r="F26" s="57">
        <v>10699</v>
      </c>
      <c r="G26" s="63"/>
      <c r="H26" s="63"/>
      <c r="I26" s="39"/>
      <c r="J26" s="39"/>
      <c r="K26" s="49">
        <v>0</v>
      </c>
      <c r="L26">
        <v>122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10806</v>
      </c>
      <c r="C27" s="60">
        <v>13</v>
      </c>
      <c r="D27" s="57">
        <v>10811</v>
      </c>
      <c r="E27" s="60">
        <v>13</v>
      </c>
      <c r="F27" s="57">
        <v>10817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10949</v>
      </c>
      <c r="C28" s="60">
        <v>13</v>
      </c>
      <c r="D28" s="57">
        <v>10966</v>
      </c>
      <c r="E28" s="60">
        <v>13</v>
      </c>
      <c r="F28" s="57">
        <v>10986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109</v>
      </c>
      <c r="P28">
        <f>F12/P20</f>
        <v>338.83333333333331</v>
      </c>
      <c r="Q28">
        <f>(F19-F12)/Q20</f>
        <v>1001.5714285714286</v>
      </c>
      <c r="R28">
        <f>(F25-F19)/R20</f>
        <v>253.66666666666666</v>
      </c>
      <c r="S28">
        <f>(F31-F25)/S20</f>
        <v>140.66666666666666</v>
      </c>
      <c r="T28">
        <f>(F38-F31)/T20</f>
        <v>1157.7142857142858</v>
      </c>
      <c r="U28">
        <f>(F44-F38)/U20</f>
        <v>482.66666666666669</v>
      </c>
    </row>
    <row r="29" spans="1:22" x14ac:dyDescent="0.25">
      <c r="A29" s="57">
        <v>21</v>
      </c>
      <c r="B29" s="57">
        <v>11099</v>
      </c>
      <c r="C29" s="60">
        <v>22</v>
      </c>
      <c r="D29" s="57">
        <v>11105</v>
      </c>
      <c r="E29" s="60">
        <v>24</v>
      </c>
      <c r="F29" s="57">
        <v>11113</v>
      </c>
      <c r="G29" s="63"/>
      <c r="H29" s="63"/>
      <c r="I29" s="39"/>
      <c r="J29" s="39"/>
      <c r="K29" s="49">
        <v>0</v>
      </c>
      <c r="L29">
        <v>222</v>
      </c>
    </row>
    <row r="30" spans="1:22" x14ac:dyDescent="0.25">
      <c r="A30" s="57">
        <v>21</v>
      </c>
      <c r="B30" s="57">
        <v>11239</v>
      </c>
      <c r="C30" s="60">
        <v>22</v>
      </c>
      <c r="D30" s="57">
        <v>11266</v>
      </c>
      <c r="E30" s="60">
        <v>24</v>
      </c>
      <c r="F30" s="57">
        <v>11283</v>
      </c>
      <c r="G30" s="63"/>
      <c r="H30" s="63"/>
      <c r="I30" s="39"/>
      <c r="J30" s="39"/>
      <c r="K30" s="49">
        <v>0</v>
      </c>
      <c r="L30">
        <v>222</v>
      </c>
    </row>
    <row r="31" spans="1:22" x14ac:dyDescent="0.25">
      <c r="A31" s="57">
        <v>12</v>
      </c>
      <c r="B31" s="57">
        <v>11399</v>
      </c>
      <c r="C31" s="60">
        <v>13</v>
      </c>
      <c r="D31" s="57">
        <v>11404</v>
      </c>
      <c r="E31" s="60">
        <v>13</v>
      </c>
      <c r="F31" s="57">
        <v>11410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6">
        <v>12</v>
      </c>
      <c r="B32" s="56">
        <v>12254</v>
      </c>
      <c r="C32" s="59">
        <v>13</v>
      </c>
      <c r="D32" s="56">
        <v>12285</v>
      </c>
      <c r="E32" s="59">
        <v>13</v>
      </c>
      <c r="F32" s="56">
        <v>12296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6">
        <v>12</v>
      </c>
      <c r="B33" s="56">
        <v>12409</v>
      </c>
      <c r="C33" s="59">
        <v>13</v>
      </c>
      <c r="D33" s="56">
        <v>12421</v>
      </c>
      <c r="E33" s="59">
        <v>13</v>
      </c>
      <c r="F33" s="56">
        <v>12545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25">
      <c r="A34" s="56">
        <v>12</v>
      </c>
      <c r="B34" s="56">
        <v>18413</v>
      </c>
      <c r="C34" s="59">
        <v>13</v>
      </c>
      <c r="D34" s="56">
        <v>18430</v>
      </c>
      <c r="E34" s="59">
        <v>13</v>
      </c>
      <c r="F34" s="56">
        <v>18451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12</v>
      </c>
      <c r="B35" s="56">
        <v>18566</v>
      </c>
      <c r="C35" s="59">
        <v>13</v>
      </c>
      <c r="D35" s="56">
        <v>18575</v>
      </c>
      <c r="E35" s="59">
        <v>13</v>
      </c>
      <c r="F35" s="56">
        <v>18589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12</v>
      </c>
      <c r="B36" s="56">
        <v>18704</v>
      </c>
      <c r="C36" s="59">
        <v>13</v>
      </c>
      <c r="D36" s="56">
        <v>18709</v>
      </c>
      <c r="E36" s="59">
        <v>13</v>
      </c>
      <c r="F36" s="56">
        <v>18729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6">
        <v>12</v>
      </c>
      <c r="B37" s="56">
        <v>18842</v>
      </c>
      <c r="C37" s="59">
        <v>13</v>
      </c>
      <c r="D37" s="56">
        <v>18849</v>
      </c>
      <c r="E37" s="59">
        <v>13</v>
      </c>
      <c r="F37" s="56">
        <v>18856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25">
      <c r="A38" s="56">
        <v>12</v>
      </c>
      <c r="B38" s="56">
        <v>19501</v>
      </c>
      <c r="C38" s="59">
        <v>13</v>
      </c>
      <c r="D38" s="56">
        <v>19509</v>
      </c>
      <c r="E38" s="59">
        <v>13</v>
      </c>
      <c r="F38" s="56">
        <v>19514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25">
      <c r="A39" s="57">
        <v>12</v>
      </c>
      <c r="B39" s="57">
        <v>19622</v>
      </c>
      <c r="C39" s="60">
        <v>13</v>
      </c>
      <c r="D39" s="57">
        <v>19627</v>
      </c>
      <c r="E39" s="60">
        <v>13</v>
      </c>
      <c r="F39" s="57">
        <v>19632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20196</v>
      </c>
      <c r="C40" s="60">
        <v>13</v>
      </c>
      <c r="D40" s="57">
        <v>20225</v>
      </c>
      <c r="E40" s="60">
        <v>13</v>
      </c>
      <c r="F40" s="57">
        <v>20236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20459</v>
      </c>
      <c r="C41" s="60">
        <v>13</v>
      </c>
      <c r="D41" s="57">
        <v>20463</v>
      </c>
      <c r="E41" s="60">
        <v>13</v>
      </c>
      <c r="F41" s="57">
        <v>20473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21</v>
      </c>
      <c r="B42" s="57">
        <v>20677</v>
      </c>
      <c r="C42" s="60">
        <v>22</v>
      </c>
      <c r="D42" s="57">
        <v>20687</v>
      </c>
      <c r="E42" s="60">
        <v>24</v>
      </c>
      <c r="F42" s="57">
        <v>20711</v>
      </c>
      <c r="G42" s="63"/>
      <c r="H42" s="63"/>
      <c r="I42" s="39"/>
      <c r="J42" s="39"/>
      <c r="K42" s="49">
        <v>0</v>
      </c>
      <c r="L42">
        <v>222</v>
      </c>
    </row>
    <row r="43" spans="1:12" x14ac:dyDescent="0.25">
      <c r="A43" s="57">
        <v>12</v>
      </c>
      <c r="B43" s="57">
        <v>20820</v>
      </c>
      <c r="C43" s="60">
        <v>13</v>
      </c>
      <c r="D43" s="57">
        <v>20832</v>
      </c>
      <c r="E43" s="60">
        <v>13</v>
      </c>
      <c r="F43" s="57">
        <v>20839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22387</v>
      </c>
      <c r="C44" s="60">
        <v>13</v>
      </c>
      <c r="D44" s="57">
        <v>22398</v>
      </c>
      <c r="E44" s="60">
        <v>13</v>
      </c>
      <c r="F44" s="57">
        <v>22410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17"/>
      <c r="B45" s="17"/>
      <c r="C45" s="17"/>
      <c r="D45" s="17"/>
      <c r="E45" s="17"/>
      <c r="F45" s="17"/>
      <c r="G45" s="17"/>
      <c r="H4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142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118</v>
      </c>
      <c r="V3" s="25" t="s">
        <v>117</v>
      </c>
      <c r="W3">
        <f>COUNTA(L7:L26)</f>
        <v>20</v>
      </c>
      <c r="AA3" s="25" t="s">
        <v>117</v>
      </c>
      <c r="AB3">
        <f>COUNTA(L27:L45)</f>
        <v>19</v>
      </c>
      <c r="AF3" s="25" t="s">
        <v>117</v>
      </c>
      <c r="AG3">
        <f>COUNTA(L46:L65)</f>
        <v>20</v>
      </c>
      <c r="AK3" s="25" t="s">
        <v>117</v>
      </c>
      <c r="AL3">
        <f>COUNTA(L66:L85)</f>
        <v>20</v>
      </c>
      <c r="AP3" s="25" t="s">
        <v>117</v>
      </c>
      <c r="AQ3">
        <f>COUNTA(L86:L104)</f>
        <v>19</v>
      </c>
      <c r="AU3" s="25" t="s">
        <v>117</v>
      </c>
      <c r="AV3">
        <f>COUNTA(L105:L124)</f>
        <v>20</v>
      </c>
    </row>
    <row r="4" spans="1:48" x14ac:dyDescent="0.25">
      <c r="P4" s="25" t="s">
        <v>85</v>
      </c>
      <c r="Q4" s="26">
        <f>SUM(O7:O14)</f>
        <v>118</v>
      </c>
      <c r="V4" s="25" t="s">
        <v>118</v>
      </c>
      <c r="W4">
        <f>SUM(U7:U14)</f>
        <v>20</v>
      </c>
      <c r="AA4" s="25" t="s">
        <v>118</v>
      </c>
      <c r="AB4">
        <f>SUM(Z7:Z14)</f>
        <v>19</v>
      </c>
      <c r="AF4" s="25" t="s">
        <v>118</v>
      </c>
      <c r="AG4">
        <f>SUM(AE7:AE14)</f>
        <v>20</v>
      </c>
      <c r="AK4" s="25" t="s">
        <v>118</v>
      </c>
      <c r="AL4">
        <f>SUM(AJ7:AJ14)</f>
        <v>20</v>
      </c>
      <c r="AP4" s="25" t="s">
        <v>118</v>
      </c>
      <c r="AQ4">
        <f>SUM(AO7:AO14)</f>
        <v>19</v>
      </c>
      <c r="AU4" s="25" t="s">
        <v>118</v>
      </c>
      <c r="AV4">
        <f>SUM(AT7:AT14)</f>
        <v>20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27</v>
      </c>
      <c r="C7" s="58">
        <v>13</v>
      </c>
      <c r="D7" s="55">
        <v>37</v>
      </c>
      <c r="E7" s="58">
        <v>24</v>
      </c>
      <c r="F7" s="55">
        <v>59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81</v>
      </c>
      <c r="P7" s="34">
        <f>O7/$Q$4</f>
        <v>0.68644067796610164</v>
      </c>
      <c r="Q7" s="34">
        <f>IF(P7=0,0,(P7*((LOG(P7))/LOG(2))))</f>
        <v>-0.37259522681910628</v>
      </c>
      <c r="T7" s="34">
        <f>N7</f>
        <v>111</v>
      </c>
      <c r="U7" s="34">
        <f>COUNTIF(L7:L26,T7)</f>
        <v>11</v>
      </c>
      <c r="V7" s="34">
        <f>U7/(W4-U11)</f>
        <v>0.57894736842105265</v>
      </c>
      <c r="W7" s="34">
        <f>IF(V7=0,0,(V7*((LOG(V7))/LOG(2))))</f>
        <v>-0.45649762330890375</v>
      </c>
      <c r="Y7" s="34">
        <f>N7</f>
        <v>111</v>
      </c>
      <c r="Z7" s="34">
        <f>COUNTIF(L27:L45,Y7)</f>
        <v>12</v>
      </c>
      <c r="AA7" s="34">
        <f>Z7/(AB4-Z11)</f>
        <v>0.63157894736842102</v>
      </c>
      <c r="AB7" s="34">
        <f>IF(AA7=0,0,(AA7*((LOG(AA7))/LOG(2))))</f>
        <v>-0.41871474487732385</v>
      </c>
      <c r="AD7" s="34">
        <f>N7</f>
        <v>111</v>
      </c>
      <c r="AE7" s="34">
        <f>COUNTIF(L46:L65,AD7)</f>
        <v>14</v>
      </c>
      <c r="AF7" s="34">
        <f>AE7/(AG4-AE11)</f>
        <v>0.7</v>
      </c>
      <c r="AG7" s="34">
        <f>IF(AF7=0,0,(AF7*((LOG(AF7))/LOG(2))))</f>
        <v>-0.36020122098083079</v>
      </c>
      <c r="AI7" s="34">
        <f>N7</f>
        <v>111</v>
      </c>
      <c r="AJ7" s="34">
        <f>COUNTIF(L66:L85,AI7)</f>
        <v>11</v>
      </c>
      <c r="AK7" s="34">
        <f>AJ7/(AL4-AJ11)</f>
        <v>0.55000000000000004</v>
      </c>
      <c r="AL7" s="34">
        <f>IF(AK7=0,0,(AK7*((LOG(AK7))/LOG(2))))</f>
        <v>-0.47437306193753576</v>
      </c>
      <c r="AN7" s="34">
        <f>N7</f>
        <v>111</v>
      </c>
      <c r="AO7" s="34">
        <f>COUNTIF(L86:L104,AN7)</f>
        <v>15</v>
      </c>
      <c r="AP7" s="34">
        <f>AO7/(AQ4-AO11)</f>
        <v>0.83333333333333337</v>
      </c>
      <c r="AQ7" s="34">
        <f>IF(AP7=0,0,(AP7*((LOG(AP7))/LOG(2))))</f>
        <v>-0.21919533819482812</v>
      </c>
      <c r="AS7" s="34">
        <f>N7</f>
        <v>111</v>
      </c>
      <c r="AT7" s="34">
        <f>COUNTIF(L105:L124,AS7)</f>
        <v>18</v>
      </c>
      <c r="AU7" s="34">
        <f>AT7/(AV4-AT11)</f>
        <v>0.9</v>
      </c>
      <c r="AV7" s="34">
        <f>IF(AU7=0,0,(AU7*((LOG(AU7))/LOG(2))))</f>
        <v>-0.13680278410054494</v>
      </c>
    </row>
    <row r="8" spans="1:48" x14ac:dyDescent="0.25">
      <c r="A8" s="56">
        <v>12</v>
      </c>
      <c r="B8" s="56">
        <v>172</v>
      </c>
      <c r="C8" s="59">
        <v>13</v>
      </c>
      <c r="D8" s="56">
        <v>177</v>
      </c>
      <c r="E8" s="59">
        <v>13</v>
      </c>
      <c r="F8" s="56">
        <v>186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17</v>
      </c>
      <c r="P8" s="34">
        <f>O8/$Q$4</f>
        <v>0.1440677966101695</v>
      </c>
      <c r="Q8" s="34">
        <f>IF(P8=0,0,(P8*((LOG(P8))/LOG(2))))</f>
        <v>-0.40269545371097915</v>
      </c>
      <c r="T8" s="34">
        <f>N8</f>
        <v>112</v>
      </c>
      <c r="U8" s="34">
        <f>COUNTIF(L7:L26,T8)</f>
        <v>3</v>
      </c>
      <c r="V8" s="34">
        <f>U8/(W4-U11)</f>
        <v>0.15789473684210525</v>
      </c>
      <c r="W8" s="34">
        <f>IF(V8=0,0,(V8*((LOG(V8))/LOG(2))))</f>
        <v>-0.42046815990354147</v>
      </c>
      <c r="Y8" s="34">
        <f>N8</f>
        <v>112</v>
      </c>
      <c r="Z8" s="34">
        <f>COUNTIF(L27:L45,Y8)</f>
        <v>3</v>
      </c>
      <c r="AA8" s="34">
        <f>Z8/(AB4-Z11)</f>
        <v>0.15789473684210525</v>
      </c>
      <c r="AB8" s="34">
        <f>IF(AA8=0,0,(AA8*((LOG(AA8))/LOG(2))))</f>
        <v>-0.42046815990354147</v>
      </c>
      <c r="AD8" s="34">
        <f>N8</f>
        <v>112</v>
      </c>
      <c r="AE8" s="34">
        <f>COUNTIF(L46:L65,AD8)</f>
        <v>4</v>
      </c>
      <c r="AF8" s="34">
        <f>AE8/(AG4-AE11)</f>
        <v>0.2</v>
      </c>
      <c r="AG8" s="34">
        <f>IF(AF8=0,0,(AF8*((LOG(AF8))/LOG(2))))</f>
        <v>-0.46438561897747244</v>
      </c>
      <c r="AI8" s="34">
        <f>N8</f>
        <v>112</v>
      </c>
      <c r="AJ8" s="34">
        <f>COUNTIF(L66:L85,AI8)</f>
        <v>4</v>
      </c>
      <c r="AK8" s="34">
        <f>AJ8/(AL4-AJ11)</f>
        <v>0.2</v>
      </c>
      <c r="AL8" s="34">
        <f>IF(AK8=0,0,(AK8*((LOG(AK8))/LOG(2))))</f>
        <v>-0.46438561897747244</v>
      </c>
      <c r="AN8" s="34">
        <f>N8</f>
        <v>112</v>
      </c>
      <c r="AO8" s="34">
        <f>COUNTIF(L86:L104,AN8)</f>
        <v>2</v>
      </c>
      <c r="AP8" s="34">
        <f>AO8/(AQ4-AO11)</f>
        <v>0.1111111111111111</v>
      </c>
      <c r="AQ8" s="34">
        <f>IF(AP8=0,0,(AP8*((LOG(AP8))/LOG(2))))</f>
        <v>-0.3522138890491458</v>
      </c>
      <c r="AS8" s="34">
        <f>N8</f>
        <v>112</v>
      </c>
      <c r="AT8" s="34">
        <f>COUNTIF(L105:L124,AS8)</f>
        <v>1</v>
      </c>
      <c r="AU8" s="34">
        <f>AT8/(AV4-AT11)</f>
        <v>0.05</v>
      </c>
      <c r="AV8" s="34">
        <f>IF(AU8=0,0,(AU8*((LOG(AU8))/LOG(2))))</f>
        <v>-0.21609640474436814</v>
      </c>
    </row>
    <row r="9" spans="1:48" x14ac:dyDescent="0.25">
      <c r="A9" s="56">
        <v>12</v>
      </c>
      <c r="B9" s="56">
        <v>297</v>
      </c>
      <c r="C9" s="59">
        <v>13</v>
      </c>
      <c r="D9" s="56">
        <v>303</v>
      </c>
      <c r="E9" s="59">
        <v>24</v>
      </c>
      <c r="F9" s="56">
        <v>317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2</v>
      </c>
      <c r="P9" s="34">
        <f>O9/$Q$4</f>
        <v>1.6949152542372881E-2</v>
      </c>
      <c r="Q9" s="34">
        <f>IF(P9=0,0,(P9*((LOG(P9))/LOG(2))))</f>
        <v>-9.9705814395963419E-2</v>
      </c>
      <c r="T9" s="34">
        <f>N9</f>
        <v>121</v>
      </c>
      <c r="U9" s="34">
        <f>COUNTIF(L7:L26,T9)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COUNTIF(L27:L45,Y9)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COUNTIF(L46:L65,AD9)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COUNTIF(L66:L85,AI9)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COUNTIF(L86:L104,AN9)</f>
        <v>1</v>
      </c>
      <c r="AP9" s="34">
        <f>AO9/(AQ4-AO11)</f>
        <v>5.5555555555555552E-2</v>
      </c>
      <c r="AQ9" s="34">
        <f>IF(AP9=0,0,(AP9*((LOG(AP9))/LOG(2))))</f>
        <v>-0.23166250008012845</v>
      </c>
      <c r="AS9" s="34">
        <f>N9</f>
        <v>121</v>
      </c>
      <c r="AT9" s="34">
        <f>COUNTIF(L105:L124,AS9)</f>
        <v>1</v>
      </c>
      <c r="AU9" s="34">
        <f>AT9/(AV4-AT11)</f>
        <v>0.05</v>
      </c>
      <c r="AV9" s="34">
        <f>IF(AU9=0,0,(AU9*((LOG(AU9))/LOG(2))))</f>
        <v>-0.21609640474436814</v>
      </c>
    </row>
    <row r="10" spans="1:48" x14ac:dyDescent="0.25">
      <c r="A10" s="56">
        <v>12</v>
      </c>
      <c r="B10" s="56">
        <v>423</v>
      </c>
      <c r="C10" s="59">
        <v>13</v>
      </c>
      <c r="D10" s="56">
        <v>432</v>
      </c>
      <c r="E10" s="59">
        <v>13</v>
      </c>
      <c r="F10" s="56">
        <v>449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9</v>
      </c>
      <c r="P10" s="34">
        <f>O10/$Q$4</f>
        <v>7.6271186440677971E-2</v>
      </c>
      <c r="Q10" s="34">
        <f>IF(P10=0,0,(P10*((LOG(P10))/LOG(2))))</f>
        <v>-0.28317341043454036</v>
      </c>
      <c r="T10" s="34">
        <f>N10</f>
        <v>122</v>
      </c>
      <c r="U10" s="34">
        <f>COUNTIF(L7:L26,T10)</f>
        <v>2</v>
      </c>
      <c r="V10" s="34">
        <f>U10/(W4-U11)</f>
        <v>0.10526315789473684</v>
      </c>
      <c r="W10" s="34">
        <f>IF(V10=0,0,(V10*((LOG(V10))/LOG(2))))</f>
        <v>-0.34188710667827216</v>
      </c>
      <c r="Y10" s="34">
        <f>N10</f>
        <v>122</v>
      </c>
      <c r="Z10" s="34">
        <f>COUNTIF(L27:L45,Y10)</f>
        <v>3</v>
      </c>
      <c r="AA10" s="34">
        <f>Z10/(AB4-Z11)</f>
        <v>0.15789473684210525</v>
      </c>
      <c r="AB10" s="34">
        <f>IF(AA10=0,0,(AA10*((LOG(AA10))/LOG(2))))</f>
        <v>-0.42046815990354147</v>
      </c>
      <c r="AD10" s="34">
        <f>N10</f>
        <v>122</v>
      </c>
      <c r="AE10" s="34">
        <f>COUNTIF(L46:L65,AD10)</f>
        <v>1</v>
      </c>
      <c r="AF10" s="34">
        <f>AE10/(AG4-AE11)</f>
        <v>0.05</v>
      </c>
      <c r="AG10" s="34">
        <f>IF(AF10=0,0,(AF10*((LOG(AF10))/LOG(2))))</f>
        <v>-0.21609640474436814</v>
      </c>
      <c r="AI10" s="34">
        <f>N10</f>
        <v>122</v>
      </c>
      <c r="AJ10" s="34">
        <f>COUNTIF(L66:L85,AI10)</f>
        <v>3</v>
      </c>
      <c r="AK10" s="34">
        <f>AJ10/(AL4-AJ11)</f>
        <v>0.15</v>
      </c>
      <c r="AL10" s="34">
        <f>IF(AK10=0,0,(AK10*((LOG(AK10))/LOG(2))))</f>
        <v>-0.41054483912493089</v>
      </c>
      <c r="AN10" s="34">
        <f>N10</f>
        <v>122</v>
      </c>
      <c r="AO10" s="34">
        <f>COUNTIF(L86:L104,AN10)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COUNTIF(L105:L124,AS10)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556</v>
      </c>
      <c r="C11" s="59">
        <v>13</v>
      </c>
      <c r="D11" s="56">
        <v>615</v>
      </c>
      <c r="E11" s="59">
        <v>13</v>
      </c>
      <c r="F11" s="56">
        <v>633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2</v>
      </c>
      <c r="P11" s="34">
        <f>O11/$Q$4</f>
        <v>1.6949152542372881E-2</v>
      </c>
      <c r="Q11" s="34">
        <f>IF(P11=0,0,(P11*((LOG(P11))/LOG(2))))</f>
        <v>-9.9705814395963419E-2</v>
      </c>
      <c r="T11" s="34">
        <f>N11</f>
        <v>211</v>
      </c>
      <c r="U11" s="34">
        <f>COUNTIF(L7:L26,T11)</f>
        <v>1</v>
      </c>
      <c r="V11" s="53"/>
      <c r="W11" s="54"/>
      <c r="Y11" s="34">
        <f>N11</f>
        <v>211</v>
      </c>
      <c r="Z11" s="34">
        <f>COUNTIF(L27:L45,Y11)</f>
        <v>0</v>
      </c>
      <c r="AA11" s="53"/>
      <c r="AB11" s="54"/>
      <c r="AD11" s="34">
        <f>N11</f>
        <v>211</v>
      </c>
      <c r="AE11" s="34">
        <f>COUNTIF(L46:L65,AD11)</f>
        <v>0</v>
      </c>
      <c r="AF11" s="53"/>
      <c r="AG11" s="54"/>
      <c r="AI11" s="34">
        <f>N11</f>
        <v>211</v>
      </c>
      <c r="AJ11" s="34">
        <f>COUNTIF(L66:L85,AI11)</f>
        <v>0</v>
      </c>
      <c r="AK11" s="53"/>
      <c r="AL11" s="54"/>
      <c r="AN11" s="34">
        <f>N11</f>
        <v>211</v>
      </c>
      <c r="AO11" s="34">
        <f>COUNTIF(L86:L104,AN11)</f>
        <v>1</v>
      </c>
      <c r="AP11" s="53"/>
      <c r="AQ11" s="54"/>
      <c r="AS11" s="34">
        <f>N11</f>
        <v>211</v>
      </c>
      <c r="AT11" s="34">
        <f>COUNTIF(L105:L124,AS11)</f>
        <v>0</v>
      </c>
      <c r="AU11" s="53"/>
      <c r="AV11" s="54"/>
    </row>
    <row r="12" spans="1:48" x14ac:dyDescent="0.25">
      <c r="A12" s="56">
        <v>12</v>
      </c>
      <c r="B12" s="56">
        <v>735</v>
      </c>
      <c r="C12" s="59">
        <v>13</v>
      </c>
      <c r="D12" s="56">
        <v>741</v>
      </c>
      <c r="E12" s="59">
        <v>13</v>
      </c>
      <c r="F12" s="56">
        <v>766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COUNTIF(L27:L45,Y12)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COUNTIF(L46:L65,AD12)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COUNTIF(L66:L85,AI12)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COUNTIF(L86:L104,AN12)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COUNTIF(L105:L124,AS12)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923</v>
      </c>
      <c r="C13" s="59">
        <v>22</v>
      </c>
      <c r="D13" s="56">
        <v>928</v>
      </c>
      <c r="E13" s="59">
        <v>24</v>
      </c>
      <c r="F13" s="56">
        <v>937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1</v>
      </c>
      <c r="P13" s="34">
        <f>O13/$Q$4</f>
        <v>8.4745762711864406E-3</v>
      </c>
      <c r="Q13" s="34">
        <f>IF(P13=0,0,(P13*((LOG(P13))/LOG(2))))</f>
        <v>-5.8327483469168148E-2</v>
      </c>
      <c r="T13" s="34">
        <f>N13</f>
        <v>221</v>
      </c>
      <c r="U13" s="34">
        <f>COUNTIF(L7:L26,T13)</f>
        <v>1</v>
      </c>
      <c r="V13" s="34">
        <f>U13/(W4-U11)</f>
        <v>5.2631578947368418E-2</v>
      </c>
      <c r="W13" s="34">
        <f>IF(V13=0,0,(V13*((LOG(V13))/LOG(2))))</f>
        <v>-0.22357513228650452</v>
      </c>
      <c r="Y13" s="34">
        <f>N13</f>
        <v>221</v>
      </c>
      <c r="Z13" s="34">
        <f>COUNTIF(L27:L45,Y13)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COUNTIF(L46:L65,AD13)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COUNTIF(L66:L85,AI13)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COUNTIF(L86:L104,AN13)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COUNTIF(L105:L124,AS13)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21</v>
      </c>
      <c r="B14" s="56">
        <v>1068</v>
      </c>
      <c r="C14" s="59">
        <v>22</v>
      </c>
      <c r="D14" s="56">
        <v>1074</v>
      </c>
      <c r="E14" s="59">
        <v>13</v>
      </c>
      <c r="F14" s="56">
        <v>1121</v>
      </c>
      <c r="G14" s="62"/>
      <c r="H14" s="62"/>
      <c r="I14" s="40"/>
      <c r="J14" s="40"/>
      <c r="K14" s="41">
        <v>0</v>
      </c>
      <c r="L14">
        <v>221</v>
      </c>
      <c r="N14" s="34">
        <v>222</v>
      </c>
      <c r="O14" s="34">
        <f>COUNTIF($L$7:$L$500,N14)</f>
        <v>6</v>
      </c>
      <c r="P14" s="34">
        <f>O14/$Q$4</f>
        <v>5.0847457627118647E-2</v>
      </c>
      <c r="Q14" s="34">
        <f>IF(P14=0,0,(P14*((LOG(P14))/LOG(2))))</f>
        <v>-0.21852612959189924</v>
      </c>
      <c r="T14" s="34">
        <f>N14</f>
        <v>222</v>
      </c>
      <c r="U14" s="34">
        <f>COUNTIF(L7:L26,T14)</f>
        <v>2</v>
      </c>
      <c r="V14" s="34">
        <f>U14/(W4-U11)</f>
        <v>0.10526315789473684</v>
      </c>
      <c r="W14" s="34">
        <f>IF(V14=0,0,(V14*((LOG(V14))/LOG(2))))</f>
        <v>-0.34188710667827216</v>
      </c>
      <c r="Y14" s="34">
        <f>N14</f>
        <v>222</v>
      </c>
      <c r="Z14" s="34">
        <f>COUNTIF(L27:L45,Y14)</f>
        <v>1</v>
      </c>
      <c r="AA14" s="34">
        <f>Z14/(AB4-Z11)</f>
        <v>5.2631578947368418E-2</v>
      </c>
      <c r="AB14" s="34">
        <f>IF(AA14=0,0,(AA14*((LOG(AA14))/LOG(2))))</f>
        <v>-0.22357513228650452</v>
      </c>
      <c r="AD14" s="34">
        <f>N14</f>
        <v>222</v>
      </c>
      <c r="AE14" s="34">
        <f>COUNTIF(L46:L65,AD14)</f>
        <v>1</v>
      </c>
      <c r="AF14" s="34">
        <f>AE14/(AG4-AE11)</f>
        <v>0.05</v>
      </c>
      <c r="AG14" s="34">
        <f>IF(AF14=0,0,(AF14*((LOG(AF14))/LOG(2))))</f>
        <v>-0.21609640474436814</v>
      </c>
      <c r="AI14" s="34">
        <f>N14</f>
        <v>222</v>
      </c>
      <c r="AJ14" s="34">
        <f>COUNTIF(L66:L85,AI14)</f>
        <v>2</v>
      </c>
      <c r="AK14" s="34">
        <f>AJ14/(AL4-AJ11)</f>
        <v>0.1</v>
      </c>
      <c r="AL14" s="34">
        <f>IF(AK14=0,0,(AK14*((LOG(AK14))/LOG(2))))</f>
        <v>-0.33219280948873625</v>
      </c>
      <c r="AN14" s="34">
        <f>N14</f>
        <v>222</v>
      </c>
      <c r="AO14" s="34">
        <f>COUNTIF(L86:L104,AN14)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COUNTIF(L105:L124,AS14)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1256</v>
      </c>
      <c r="C15" s="59">
        <v>13</v>
      </c>
      <c r="D15" s="56">
        <v>1262</v>
      </c>
      <c r="E15" s="59">
        <v>24</v>
      </c>
      <c r="F15" s="56">
        <v>1282</v>
      </c>
      <c r="G15" s="62"/>
      <c r="H15" s="62"/>
      <c r="I15" s="40"/>
      <c r="J15" s="40"/>
      <c r="K15" s="41">
        <v>0</v>
      </c>
      <c r="L15">
        <v>112</v>
      </c>
      <c r="P15">
        <f>SUM(P7:P14)</f>
        <v>0.99999999999999989</v>
      </c>
      <c r="Q15">
        <f>-SUM(Q7:Q14)</f>
        <v>1.5347293328176199</v>
      </c>
      <c r="V15">
        <f>SUM(V7:V14)</f>
        <v>1</v>
      </c>
      <c r="W15">
        <f>-SUM(W7:W14)</f>
        <v>1.7843151288554941</v>
      </c>
      <c r="AA15">
        <f>SUM(AA7:AA14)</f>
        <v>1</v>
      </c>
      <c r="AB15">
        <f>-SUM(AB7:AB14)</f>
        <v>1.4832261969709113</v>
      </c>
      <c r="AF15">
        <f>SUM(AF7:AF14)</f>
        <v>1</v>
      </c>
      <c r="AG15">
        <f>-SUM(AG7:AG14)</f>
        <v>1.2567796494470393</v>
      </c>
      <c r="AK15">
        <f>SUM(AK7:AK14)</f>
        <v>1</v>
      </c>
      <c r="AL15">
        <f>-SUM(AL7:AL14)</f>
        <v>1.6814963295286753</v>
      </c>
      <c r="AP15">
        <f>SUM(AP7:AP14)</f>
        <v>1</v>
      </c>
      <c r="AQ15">
        <f>-SUM(AQ7:AQ14)</f>
        <v>0.80307172732410237</v>
      </c>
      <c r="AU15">
        <f>SUM(AU7:AU14)</f>
        <v>1</v>
      </c>
      <c r="AV15">
        <f>-SUM(AV7:AV14)</f>
        <v>0.5689955935892812</v>
      </c>
    </row>
    <row r="16" spans="1:48" x14ac:dyDescent="0.25">
      <c r="A16" s="56">
        <v>12</v>
      </c>
      <c r="B16" s="56">
        <v>1393</v>
      </c>
      <c r="C16" s="59">
        <v>13</v>
      </c>
      <c r="D16" s="56">
        <v>1398</v>
      </c>
      <c r="E16" s="59">
        <v>13</v>
      </c>
      <c r="F16" s="56">
        <v>1420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0.22298546093566773</v>
      </c>
      <c r="V16" s="27" t="s">
        <v>116</v>
      </c>
      <c r="W16" s="27">
        <f>W15/(LOG(W4)/LOG(2))</f>
        <v>0.41285164622850967</v>
      </c>
      <c r="AA16" s="27" t="s">
        <v>119</v>
      </c>
      <c r="AB16" s="27">
        <f>AB15/(LOG(AB4)/LOG(2))</f>
        <v>0.3491646673058536</v>
      </c>
      <c r="AF16" s="27" t="s">
        <v>120</v>
      </c>
      <c r="AG16" s="27">
        <f>AG15/(LOG(AG4)/LOG(2))</f>
        <v>0.29079142962460447</v>
      </c>
      <c r="AK16" s="27" t="s">
        <v>121</v>
      </c>
      <c r="AL16" s="27">
        <f>AL15/(LOG(AL4)/LOG(2))</f>
        <v>0.38906161616103846</v>
      </c>
      <c r="AP16" s="27" t="s">
        <v>122</v>
      </c>
      <c r="AQ16" s="27">
        <f>AQ15/(LOG(AQ4)/LOG(2))</f>
        <v>0.18905024268483614</v>
      </c>
      <c r="AU16" s="27" t="s">
        <v>123</v>
      </c>
      <c r="AV16" s="27">
        <f>AV15/(LOG(AV4)/LOG(2))</f>
        <v>0.13165318374046439</v>
      </c>
    </row>
    <row r="17" spans="1:22" x14ac:dyDescent="0.25">
      <c r="A17" s="56">
        <v>12</v>
      </c>
      <c r="B17" s="56">
        <v>1829</v>
      </c>
      <c r="C17" s="59">
        <v>13</v>
      </c>
      <c r="D17" s="56">
        <v>1849</v>
      </c>
      <c r="E17" s="59">
        <v>13</v>
      </c>
      <c r="F17" s="56">
        <v>1873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1982</v>
      </c>
      <c r="C18" s="59">
        <v>13</v>
      </c>
      <c r="D18" s="56">
        <v>2025</v>
      </c>
      <c r="E18" s="59">
        <v>13</v>
      </c>
      <c r="F18" s="56">
        <v>2032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2169</v>
      </c>
      <c r="C19" s="59">
        <v>13</v>
      </c>
      <c r="D19" s="56">
        <v>2176</v>
      </c>
      <c r="E19" s="59">
        <v>13</v>
      </c>
      <c r="F19" s="56">
        <v>2253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2384</v>
      </c>
      <c r="C20" s="59">
        <v>22</v>
      </c>
      <c r="D20" s="56">
        <v>2390</v>
      </c>
      <c r="E20" s="59">
        <v>24</v>
      </c>
      <c r="F20" s="56">
        <v>2404</v>
      </c>
      <c r="G20" s="62"/>
      <c r="H20" s="62"/>
      <c r="I20" s="40"/>
      <c r="J20" s="40"/>
      <c r="K20" s="41">
        <v>0</v>
      </c>
      <c r="L20">
        <v>222</v>
      </c>
      <c r="N20" s="38">
        <f>COUNTIF(L7:L124,G3)</f>
        <v>2</v>
      </c>
      <c r="O20" s="38"/>
      <c r="P20" s="45">
        <v>20</v>
      </c>
      <c r="Q20" s="45">
        <v>19</v>
      </c>
      <c r="R20" s="45">
        <v>20</v>
      </c>
      <c r="S20" s="45">
        <v>20</v>
      </c>
      <c r="T20" s="45">
        <v>19</v>
      </c>
      <c r="U20" s="45">
        <v>20</v>
      </c>
      <c r="V20" s="44"/>
    </row>
    <row r="21" spans="1:22" x14ac:dyDescent="0.25">
      <c r="A21" s="56">
        <v>12</v>
      </c>
      <c r="B21" s="56">
        <v>2512</v>
      </c>
      <c r="C21" s="59">
        <v>13</v>
      </c>
      <c r="D21" s="56">
        <v>2518</v>
      </c>
      <c r="E21" s="59">
        <v>13</v>
      </c>
      <c r="F21" s="56">
        <v>2546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2687</v>
      </c>
      <c r="C22" s="59">
        <v>11</v>
      </c>
      <c r="D22" s="56">
        <v>2717</v>
      </c>
      <c r="E22" s="59">
        <v>11</v>
      </c>
      <c r="F22" s="56">
        <v>2728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2823</v>
      </c>
      <c r="C23" s="59">
        <v>24</v>
      </c>
      <c r="D23" s="56">
        <v>2844</v>
      </c>
      <c r="E23" s="59">
        <v>24</v>
      </c>
      <c r="F23" s="56">
        <v>2858</v>
      </c>
      <c r="G23" s="62"/>
      <c r="H23" s="62"/>
      <c r="I23" s="40"/>
      <c r="J23" s="40"/>
      <c r="K23" s="41">
        <v>0</v>
      </c>
      <c r="L23">
        <v>122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2990</v>
      </c>
      <c r="C24" s="59">
        <v>13</v>
      </c>
      <c r="D24" s="56">
        <v>3004</v>
      </c>
      <c r="E24" s="59">
        <v>13</v>
      </c>
      <c r="F24" s="56">
        <v>3019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1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1</v>
      </c>
      <c r="U24" s="45">
        <f>AT11</f>
        <v>0</v>
      </c>
      <c r="V24" s="43"/>
    </row>
    <row r="25" spans="1:22" x14ac:dyDescent="0.25">
      <c r="A25" s="56">
        <v>12</v>
      </c>
      <c r="B25" s="56">
        <v>3127</v>
      </c>
      <c r="C25" s="59">
        <v>24</v>
      </c>
      <c r="D25" s="56">
        <v>3141</v>
      </c>
      <c r="E25" s="59">
        <v>24</v>
      </c>
      <c r="F25" s="56">
        <v>3147</v>
      </c>
      <c r="G25" s="62"/>
      <c r="H25" s="62"/>
      <c r="I25" s="40"/>
      <c r="J25" s="40"/>
      <c r="K25" s="41">
        <v>0</v>
      </c>
      <c r="L25">
        <v>122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3264</v>
      </c>
      <c r="C26" s="59">
        <v>13</v>
      </c>
      <c r="D26" s="56">
        <v>3278</v>
      </c>
      <c r="E26" s="59">
        <v>13</v>
      </c>
      <c r="F26" s="56">
        <v>3287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3402</v>
      </c>
      <c r="C27" s="60">
        <v>13</v>
      </c>
      <c r="D27" s="57">
        <v>3409</v>
      </c>
      <c r="E27" s="60">
        <v>24</v>
      </c>
      <c r="F27" s="57">
        <v>3423</v>
      </c>
      <c r="G27" s="63"/>
      <c r="H27" s="63"/>
      <c r="I27" s="39"/>
      <c r="J27" s="39"/>
      <c r="K27" s="49">
        <v>0</v>
      </c>
      <c r="L27">
        <v>112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3536</v>
      </c>
      <c r="C28" s="60">
        <v>24</v>
      </c>
      <c r="D28" s="57">
        <v>3551</v>
      </c>
      <c r="E28" s="60">
        <v>24</v>
      </c>
      <c r="F28" s="57">
        <v>3557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109</v>
      </c>
      <c r="P28">
        <f>F26/P20</f>
        <v>164.35</v>
      </c>
      <c r="Q28">
        <f>(F45-F26)/Q20</f>
        <v>145.73684210526315</v>
      </c>
      <c r="R28">
        <f>(F65-F45)/R20</f>
        <v>174.95</v>
      </c>
      <c r="S28">
        <f>(F85-F65)/S20</f>
        <v>191.25</v>
      </c>
      <c r="T28">
        <f>(F104-F85)/T20</f>
        <v>339.5263157894737</v>
      </c>
      <c r="U28">
        <f>(F124-F104)/U20</f>
        <v>202.3</v>
      </c>
    </row>
    <row r="29" spans="1:22" x14ac:dyDescent="0.25">
      <c r="A29" s="57">
        <v>12</v>
      </c>
      <c r="B29" s="57">
        <v>3659</v>
      </c>
      <c r="C29" s="60">
        <v>13</v>
      </c>
      <c r="D29" s="57">
        <v>3682</v>
      </c>
      <c r="E29" s="60">
        <v>24</v>
      </c>
      <c r="F29" s="57">
        <v>3709</v>
      </c>
      <c r="G29" s="63"/>
      <c r="H29" s="63"/>
      <c r="I29" s="39"/>
      <c r="J29" s="39"/>
      <c r="K29" s="49">
        <v>0</v>
      </c>
      <c r="L29">
        <v>112</v>
      </c>
    </row>
    <row r="30" spans="1:22" x14ac:dyDescent="0.25">
      <c r="A30" s="57">
        <v>12</v>
      </c>
      <c r="B30" s="57">
        <v>3825</v>
      </c>
      <c r="C30" s="60">
        <v>13</v>
      </c>
      <c r="D30" s="57">
        <v>3832</v>
      </c>
      <c r="E30" s="60">
        <v>13</v>
      </c>
      <c r="F30" s="57">
        <v>3842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3957</v>
      </c>
      <c r="C31" s="60">
        <v>13</v>
      </c>
      <c r="D31" s="57">
        <v>3970</v>
      </c>
      <c r="E31" s="60">
        <v>13</v>
      </c>
      <c r="F31" s="57">
        <v>3993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4111</v>
      </c>
      <c r="C32" s="60">
        <v>13</v>
      </c>
      <c r="D32" s="57">
        <v>4118</v>
      </c>
      <c r="E32" s="60">
        <v>13</v>
      </c>
      <c r="F32" s="57">
        <v>4133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4235</v>
      </c>
      <c r="C33" s="60">
        <v>13</v>
      </c>
      <c r="D33" s="57">
        <v>4263</v>
      </c>
      <c r="E33" s="60">
        <v>13</v>
      </c>
      <c r="F33" s="57">
        <v>4276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4380</v>
      </c>
      <c r="C34" s="60">
        <v>13</v>
      </c>
      <c r="D34" s="57">
        <v>4386</v>
      </c>
      <c r="E34" s="60">
        <v>13</v>
      </c>
      <c r="F34" s="57">
        <v>4391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4503</v>
      </c>
      <c r="C35" s="60">
        <v>24</v>
      </c>
      <c r="D35" s="57">
        <v>4518</v>
      </c>
      <c r="E35" s="60">
        <v>24</v>
      </c>
      <c r="F35" s="57">
        <v>4527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4640</v>
      </c>
      <c r="C36" s="60">
        <v>24</v>
      </c>
      <c r="D36" s="57">
        <v>4653</v>
      </c>
      <c r="E36" s="60">
        <v>24</v>
      </c>
      <c r="F36" s="57">
        <v>4658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12</v>
      </c>
      <c r="B37" s="57">
        <v>4764</v>
      </c>
      <c r="C37" s="60">
        <v>13</v>
      </c>
      <c r="D37" s="57">
        <v>4773</v>
      </c>
      <c r="E37" s="60">
        <v>13</v>
      </c>
      <c r="F37" s="57">
        <v>4790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4893</v>
      </c>
      <c r="C38" s="60">
        <v>13</v>
      </c>
      <c r="D38" s="57">
        <v>4899</v>
      </c>
      <c r="E38" s="60">
        <v>13</v>
      </c>
      <c r="F38" s="57">
        <v>4909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5018</v>
      </c>
      <c r="C39" s="60">
        <v>13</v>
      </c>
      <c r="D39" s="57">
        <v>5032</v>
      </c>
      <c r="E39" s="60">
        <v>13</v>
      </c>
      <c r="F39" s="57">
        <v>5039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5164</v>
      </c>
      <c r="C40" s="60">
        <v>13</v>
      </c>
      <c r="D40" s="57">
        <v>5175</v>
      </c>
      <c r="E40" s="60">
        <v>13</v>
      </c>
      <c r="F40" s="57">
        <v>5185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5299</v>
      </c>
      <c r="C41" s="60">
        <v>13</v>
      </c>
      <c r="D41" s="57">
        <v>5329</v>
      </c>
      <c r="E41" s="60">
        <v>24</v>
      </c>
      <c r="F41" s="57">
        <v>5353</v>
      </c>
      <c r="G41" s="63"/>
      <c r="H41" s="63"/>
      <c r="I41" s="39"/>
      <c r="J41" s="39"/>
      <c r="K41" s="49">
        <v>0</v>
      </c>
      <c r="L41">
        <v>112</v>
      </c>
    </row>
    <row r="42" spans="1:12" x14ac:dyDescent="0.25">
      <c r="A42" s="57">
        <v>12</v>
      </c>
      <c r="B42" s="57">
        <v>5469</v>
      </c>
      <c r="C42" s="60">
        <v>13</v>
      </c>
      <c r="D42" s="57">
        <v>5478</v>
      </c>
      <c r="E42" s="60">
        <v>13</v>
      </c>
      <c r="F42" s="57">
        <v>5485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5593</v>
      </c>
      <c r="C43" s="60">
        <v>13</v>
      </c>
      <c r="D43" s="57">
        <v>5600</v>
      </c>
      <c r="E43" s="60">
        <v>13</v>
      </c>
      <c r="F43" s="57">
        <v>5611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21</v>
      </c>
      <c r="B44" s="57">
        <v>5848</v>
      </c>
      <c r="C44" s="60">
        <v>22</v>
      </c>
      <c r="D44" s="57">
        <v>5853</v>
      </c>
      <c r="E44" s="60">
        <v>24</v>
      </c>
      <c r="F44" s="57">
        <v>5909</v>
      </c>
      <c r="G44" s="63"/>
      <c r="H44" s="63"/>
      <c r="I44" s="39"/>
      <c r="J44" s="39"/>
      <c r="K44" s="49">
        <v>0</v>
      </c>
      <c r="L44">
        <v>222</v>
      </c>
    </row>
    <row r="45" spans="1:12" x14ac:dyDescent="0.25">
      <c r="A45" s="57">
        <v>12</v>
      </c>
      <c r="B45" s="57">
        <v>6037</v>
      </c>
      <c r="C45" s="60">
        <v>13</v>
      </c>
      <c r="D45" s="57">
        <v>6051</v>
      </c>
      <c r="E45" s="60">
        <v>13</v>
      </c>
      <c r="F45" s="57">
        <v>6056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6">
        <v>12</v>
      </c>
      <c r="B46" s="56">
        <v>6162</v>
      </c>
      <c r="C46" s="59">
        <v>13</v>
      </c>
      <c r="D46" s="56">
        <v>6167</v>
      </c>
      <c r="E46" s="59">
        <v>13</v>
      </c>
      <c r="F46" s="56">
        <v>6179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21</v>
      </c>
      <c r="B47" s="56">
        <v>6439</v>
      </c>
      <c r="C47" s="59">
        <v>22</v>
      </c>
      <c r="D47" s="56">
        <v>6465</v>
      </c>
      <c r="E47" s="59">
        <v>24</v>
      </c>
      <c r="F47" s="56">
        <v>6483</v>
      </c>
      <c r="G47" s="62"/>
      <c r="H47" s="62"/>
      <c r="I47" s="40"/>
      <c r="J47" s="40"/>
      <c r="K47" s="41">
        <v>0</v>
      </c>
      <c r="L47">
        <v>222</v>
      </c>
    </row>
    <row r="48" spans="1:12" x14ac:dyDescent="0.25">
      <c r="A48" s="56">
        <v>12</v>
      </c>
      <c r="B48" s="56">
        <v>6593</v>
      </c>
      <c r="C48" s="59">
        <v>13</v>
      </c>
      <c r="D48" s="56">
        <v>6598</v>
      </c>
      <c r="E48" s="59">
        <v>24</v>
      </c>
      <c r="F48" s="56">
        <v>6613</v>
      </c>
      <c r="G48" s="62"/>
      <c r="H48" s="62"/>
      <c r="I48" s="40"/>
      <c r="J48" s="40"/>
      <c r="K48" s="41">
        <v>0</v>
      </c>
      <c r="L48">
        <v>112</v>
      </c>
    </row>
    <row r="49" spans="1:12" x14ac:dyDescent="0.25">
      <c r="A49" s="56">
        <v>12</v>
      </c>
      <c r="B49" s="56">
        <v>6731</v>
      </c>
      <c r="C49" s="59">
        <v>13</v>
      </c>
      <c r="D49" s="56">
        <v>6739</v>
      </c>
      <c r="E49" s="59">
        <v>13</v>
      </c>
      <c r="F49" s="56">
        <v>6749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12</v>
      </c>
      <c r="B50" s="56">
        <v>6866</v>
      </c>
      <c r="C50" s="59">
        <v>13</v>
      </c>
      <c r="D50" s="56">
        <v>6877</v>
      </c>
      <c r="E50" s="59">
        <v>13</v>
      </c>
      <c r="F50" s="56">
        <v>6887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12</v>
      </c>
      <c r="B51" s="56">
        <v>7040</v>
      </c>
      <c r="C51" s="59">
        <v>13</v>
      </c>
      <c r="D51" s="56">
        <v>7049</v>
      </c>
      <c r="E51" s="59">
        <v>13</v>
      </c>
      <c r="F51" s="56">
        <v>7064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12</v>
      </c>
      <c r="B52" s="56">
        <v>7310</v>
      </c>
      <c r="C52" s="59">
        <v>13</v>
      </c>
      <c r="D52" s="56">
        <v>7319</v>
      </c>
      <c r="E52" s="59">
        <v>13</v>
      </c>
      <c r="F52" s="56">
        <v>7329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7435</v>
      </c>
      <c r="C53" s="59">
        <v>13</v>
      </c>
      <c r="D53" s="56">
        <v>7442</v>
      </c>
      <c r="E53" s="59">
        <v>13</v>
      </c>
      <c r="F53" s="56">
        <v>7447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12</v>
      </c>
      <c r="B54" s="56">
        <v>7566</v>
      </c>
      <c r="C54" s="59">
        <v>13</v>
      </c>
      <c r="D54" s="56">
        <v>7580</v>
      </c>
      <c r="E54" s="59">
        <v>13</v>
      </c>
      <c r="F54" s="56">
        <v>7586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7729</v>
      </c>
      <c r="C55" s="59">
        <v>13</v>
      </c>
      <c r="D55" s="56">
        <v>7740</v>
      </c>
      <c r="E55" s="59">
        <v>24</v>
      </c>
      <c r="F55" s="56">
        <v>7786</v>
      </c>
      <c r="G55" s="62"/>
      <c r="H55" s="62"/>
      <c r="I55" s="40"/>
      <c r="J55" s="40"/>
      <c r="K55" s="41">
        <v>0</v>
      </c>
      <c r="L55">
        <v>112</v>
      </c>
    </row>
    <row r="56" spans="1:12" x14ac:dyDescent="0.25">
      <c r="A56" s="56">
        <v>12</v>
      </c>
      <c r="B56" s="56">
        <v>7912</v>
      </c>
      <c r="C56" s="59">
        <v>13</v>
      </c>
      <c r="D56" s="56">
        <v>7926</v>
      </c>
      <c r="E56" s="59">
        <v>13</v>
      </c>
      <c r="F56" s="56">
        <v>7931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8040</v>
      </c>
      <c r="C57" s="59">
        <v>13</v>
      </c>
      <c r="D57" s="56">
        <v>8048</v>
      </c>
      <c r="E57" s="59">
        <v>24</v>
      </c>
      <c r="F57" s="56">
        <v>8066</v>
      </c>
      <c r="G57" s="62"/>
      <c r="H57" s="62"/>
      <c r="I57" s="40"/>
      <c r="J57" s="40"/>
      <c r="K57" s="41">
        <v>0</v>
      </c>
      <c r="L57">
        <v>112</v>
      </c>
    </row>
    <row r="58" spans="1:12" x14ac:dyDescent="0.25">
      <c r="A58" s="56">
        <v>12</v>
      </c>
      <c r="B58" s="56">
        <v>8193</v>
      </c>
      <c r="C58" s="59">
        <v>13</v>
      </c>
      <c r="D58" s="56">
        <v>8206</v>
      </c>
      <c r="E58" s="59">
        <v>24</v>
      </c>
      <c r="F58" s="56">
        <v>8250</v>
      </c>
      <c r="G58" s="62"/>
      <c r="H58" s="62"/>
      <c r="I58" s="40"/>
      <c r="J58" s="40"/>
      <c r="K58" s="41">
        <v>0</v>
      </c>
      <c r="L58">
        <v>112</v>
      </c>
    </row>
    <row r="59" spans="1:12" x14ac:dyDescent="0.25">
      <c r="A59" s="56">
        <v>12</v>
      </c>
      <c r="B59" s="56">
        <v>8411</v>
      </c>
      <c r="C59" s="59">
        <v>13</v>
      </c>
      <c r="D59" s="56">
        <v>8427</v>
      </c>
      <c r="E59" s="59">
        <v>13</v>
      </c>
      <c r="F59" s="56">
        <v>8441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12</v>
      </c>
      <c r="B60" s="56">
        <v>8556</v>
      </c>
      <c r="C60" s="59">
        <v>13</v>
      </c>
      <c r="D60" s="56">
        <v>8569</v>
      </c>
      <c r="E60" s="59">
        <v>13</v>
      </c>
      <c r="F60" s="56">
        <v>8575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8697</v>
      </c>
      <c r="C61" s="59">
        <v>13</v>
      </c>
      <c r="D61" s="56">
        <v>8703</v>
      </c>
      <c r="E61" s="59">
        <v>13</v>
      </c>
      <c r="F61" s="56">
        <v>8714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9110</v>
      </c>
      <c r="C62" s="59">
        <v>24</v>
      </c>
      <c r="D62" s="56">
        <v>9129</v>
      </c>
      <c r="E62" s="59">
        <v>24</v>
      </c>
      <c r="F62" s="56">
        <v>9139</v>
      </c>
      <c r="G62" s="62"/>
      <c r="H62" s="62"/>
      <c r="I62" s="40"/>
      <c r="J62" s="40"/>
      <c r="K62" s="41">
        <v>0</v>
      </c>
      <c r="L62">
        <v>122</v>
      </c>
    </row>
    <row r="63" spans="1:12" x14ac:dyDescent="0.25">
      <c r="A63" s="56">
        <v>12</v>
      </c>
      <c r="B63" s="56">
        <v>9252</v>
      </c>
      <c r="C63" s="59">
        <v>13</v>
      </c>
      <c r="D63" s="56">
        <v>9258</v>
      </c>
      <c r="E63" s="59">
        <v>13</v>
      </c>
      <c r="F63" s="56">
        <v>9276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9402</v>
      </c>
      <c r="C64" s="59">
        <v>13</v>
      </c>
      <c r="D64" s="56">
        <v>9418</v>
      </c>
      <c r="E64" s="59">
        <v>13</v>
      </c>
      <c r="F64" s="56">
        <v>9423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9543</v>
      </c>
      <c r="C65" s="59">
        <v>13</v>
      </c>
      <c r="D65" s="56">
        <v>9549</v>
      </c>
      <c r="E65" s="59">
        <v>13</v>
      </c>
      <c r="F65" s="56">
        <v>9555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7">
        <v>12</v>
      </c>
      <c r="B66" s="57">
        <v>9893</v>
      </c>
      <c r="C66" s="60">
        <v>13</v>
      </c>
      <c r="D66" s="57">
        <v>9907</v>
      </c>
      <c r="E66" s="60">
        <v>24</v>
      </c>
      <c r="F66" s="57">
        <v>9926</v>
      </c>
      <c r="G66" s="63"/>
      <c r="H66" s="63"/>
      <c r="I66" s="39"/>
      <c r="J66" s="39"/>
      <c r="K66" s="49">
        <v>0</v>
      </c>
      <c r="L66">
        <v>112</v>
      </c>
    </row>
    <row r="67" spans="1:12" x14ac:dyDescent="0.25">
      <c r="A67" s="57">
        <v>12</v>
      </c>
      <c r="B67" s="57">
        <v>10045</v>
      </c>
      <c r="C67" s="60">
        <v>24</v>
      </c>
      <c r="D67" s="57">
        <v>10091</v>
      </c>
      <c r="E67" s="60">
        <v>24</v>
      </c>
      <c r="F67" s="57">
        <v>10100</v>
      </c>
      <c r="G67" s="63"/>
      <c r="H67" s="63"/>
      <c r="I67" s="39"/>
      <c r="J67" s="39"/>
      <c r="K67" s="49">
        <v>0</v>
      </c>
      <c r="L67">
        <v>122</v>
      </c>
    </row>
    <row r="68" spans="1:12" x14ac:dyDescent="0.25">
      <c r="A68" s="57">
        <v>12</v>
      </c>
      <c r="B68" s="57">
        <v>10220</v>
      </c>
      <c r="C68" s="60">
        <v>24</v>
      </c>
      <c r="D68" s="57">
        <v>10234</v>
      </c>
      <c r="E68" s="60">
        <v>24</v>
      </c>
      <c r="F68" s="57">
        <v>10243</v>
      </c>
      <c r="G68" s="63"/>
      <c r="H68" s="63"/>
      <c r="I68" s="39"/>
      <c r="J68" s="39"/>
      <c r="K68" s="49">
        <v>0</v>
      </c>
      <c r="L68">
        <v>122</v>
      </c>
    </row>
    <row r="69" spans="1:12" x14ac:dyDescent="0.25">
      <c r="A69" s="57">
        <v>12</v>
      </c>
      <c r="B69" s="57">
        <v>10366</v>
      </c>
      <c r="C69" s="60">
        <v>13</v>
      </c>
      <c r="D69" s="57">
        <v>10376</v>
      </c>
      <c r="E69" s="60">
        <v>13</v>
      </c>
      <c r="F69" s="57">
        <v>10386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7">
        <v>21</v>
      </c>
      <c r="B70" s="57">
        <v>10592</v>
      </c>
      <c r="C70" s="60">
        <v>22</v>
      </c>
      <c r="D70" s="57">
        <v>10609</v>
      </c>
      <c r="E70" s="60">
        <v>24</v>
      </c>
      <c r="F70" s="57">
        <v>10632</v>
      </c>
      <c r="G70" s="63"/>
      <c r="H70" s="63"/>
      <c r="I70" s="39"/>
      <c r="J70" s="39"/>
      <c r="K70" s="49">
        <v>0</v>
      </c>
      <c r="L70">
        <v>222</v>
      </c>
    </row>
    <row r="71" spans="1:12" x14ac:dyDescent="0.25">
      <c r="A71" s="57">
        <v>12</v>
      </c>
      <c r="B71" s="57">
        <v>10747</v>
      </c>
      <c r="C71" s="60">
        <v>13</v>
      </c>
      <c r="D71" s="57">
        <v>10755</v>
      </c>
      <c r="E71" s="60">
        <v>13</v>
      </c>
      <c r="F71" s="57">
        <v>10766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21</v>
      </c>
      <c r="B72" s="57">
        <v>10916</v>
      </c>
      <c r="C72" s="60">
        <v>22</v>
      </c>
      <c r="D72" s="57">
        <v>10924</v>
      </c>
      <c r="E72" s="60">
        <v>24</v>
      </c>
      <c r="F72" s="57">
        <v>10955</v>
      </c>
      <c r="G72" s="63"/>
      <c r="H72" s="63"/>
      <c r="I72" s="39"/>
      <c r="J72" s="39"/>
      <c r="K72" s="49">
        <v>0</v>
      </c>
      <c r="L72">
        <v>222</v>
      </c>
    </row>
    <row r="73" spans="1:12" x14ac:dyDescent="0.25">
      <c r="A73" s="57">
        <v>12</v>
      </c>
      <c r="B73" s="57">
        <v>11071</v>
      </c>
      <c r="C73" s="60">
        <v>13</v>
      </c>
      <c r="D73" s="57">
        <v>11170</v>
      </c>
      <c r="E73" s="60">
        <v>24</v>
      </c>
      <c r="F73" s="57">
        <v>11185</v>
      </c>
      <c r="G73" s="63"/>
      <c r="H73" s="63"/>
      <c r="I73" s="39"/>
      <c r="J73" s="39"/>
      <c r="K73" s="49">
        <v>0</v>
      </c>
      <c r="L73">
        <v>112</v>
      </c>
    </row>
    <row r="74" spans="1:12" x14ac:dyDescent="0.25">
      <c r="A74" s="57">
        <v>12</v>
      </c>
      <c r="B74" s="57">
        <v>11303</v>
      </c>
      <c r="C74" s="60">
        <v>13</v>
      </c>
      <c r="D74" s="57">
        <v>11311</v>
      </c>
      <c r="E74" s="60">
        <v>13</v>
      </c>
      <c r="F74" s="57">
        <v>11322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12</v>
      </c>
      <c r="B75" s="57">
        <v>11454</v>
      </c>
      <c r="C75" s="60">
        <v>13</v>
      </c>
      <c r="D75" s="57">
        <v>11472</v>
      </c>
      <c r="E75" s="60">
        <v>13</v>
      </c>
      <c r="F75" s="57">
        <v>11482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25">
      <c r="A76" s="57">
        <v>12</v>
      </c>
      <c r="B76" s="57">
        <v>11631</v>
      </c>
      <c r="C76" s="60">
        <v>13</v>
      </c>
      <c r="D76" s="57">
        <v>11646</v>
      </c>
      <c r="E76" s="60">
        <v>13</v>
      </c>
      <c r="F76" s="57">
        <v>11654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25">
      <c r="A77" s="57">
        <v>12</v>
      </c>
      <c r="B77" s="57">
        <v>11761</v>
      </c>
      <c r="C77" s="60">
        <v>13</v>
      </c>
      <c r="D77" s="57">
        <v>11770</v>
      </c>
      <c r="E77" s="60">
        <v>13</v>
      </c>
      <c r="F77" s="57">
        <v>11776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12</v>
      </c>
      <c r="B78" s="57">
        <v>11882</v>
      </c>
      <c r="C78" s="60">
        <v>13</v>
      </c>
      <c r="D78" s="57">
        <v>11890</v>
      </c>
      <c r="E78" s="60">
        <v>13</v>
      </c>
      <c r="F78" s="57">
        <v>11929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12118</v>
      </c>
      <c r="C79" s="60">
        <v>13</v>
      </c>
      <c r="D79" s="57">
        <v>12124</v>
      </c>
      <c r="E79" s="60">
        <v>24</v>
      </c>
      <c r="F79" s="57">
        <v>12143</v>
      </c>
      <c r="G79" s="63"/>
      <c r="H79" s="63"/>
      <c r="I79" s="39"/>
      <c r="J79" s="39"/>
      <c r="K79" s="49">
        <v>0</v>
      </c>
      <c r="L79">
        <v>112</v>
      </c>
    </row>
    <row r="80" spans="1:12" x14ac:dyDescent="0.25">
      <c r="A80" s="57">
        <v>12</v>
      </c>
      <c r="B80" s="57">
        <v>12258</v>
      </c>
      <c r="C80" s="60">
        <v>13</v>
      </c>
      <c r="D80" s="57">
        <v>12264</v>
      </c>
      <c r="E80" s="60">
        <v>13</v>
      </c>
      <c r="F80" s="57">
        <v>12286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12587</v>
      </c>
      <c r="C81" s="60">
        <v>13</v>
      </c>
      <c r="D81" s="57">
        <v>12597</v>
      </c>
      <c r="E81" s="60">
        <v>13</v>
      </c>
      <c r="F81" s="57">
        <v>12611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12739</v>
      </c>
      <c r="C82" s="60">
        <v>13</v>
      </c>
      <c r="D82" s="57">
        <v>12747</v>
      </c>
      <c r="E82" s="60">
        <v>13</v>
      </c>
      <c r="F82" s="57">
        <v>12763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13021</v>
      </c>
      <c r="C83" s="60">
        <v>13</v>
      </c>
      <c r="D83" s="57">
        <v>13036</v>
      </c>
      <c r="E83" s="60">
        <v>13</v>
      </c>
      <c r="F83" s="57">
        <v>13049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13195</v>
      </c>
      <c r="C84" s="60">
        <v>24</v>
      </c>
      <c r="D84" s="57">
        <v>13226</v>
      </c>
      <c r="E84" s="60">
        <v>24</v>
      </c>
      <c r="F84" s="57">
        <v>13237</v>
      </c>
      <c r="G84" s="63"/>
      <c r="H84" s="63"/>
      <c r="I84" s="39"/>
      <c r="J84" s="39"/>
      <c r="K84" s="49">
        <v>0</v>
      </c>
      <c r="L84">
        <v>122</v>
      </c>
    </row>
    <row r="85" spans="1:12" x14ac:dyDescent="0.25">
      <c r="A85" s="57">
        <v>12</v>
      </c>
      <c r="B85" s="57">
        <v>13345</v>
      </c>
      <c r="C85" s="60">
        <v>13</v>
      </c>
      <c r="D85" s="57">
        <v>13354</v>
      </c>
      <c r="E85" s="60">
        <v>24</v>
      </c>
      <c r="F85" s="57">
        <v>13380</v>
      </c>
      <c r="G85" s="63"/>
      <c r="H85" s="63"/>
      <c r="I85" s="39"/>
      <c r="J85" s="39"/>
      <c r="K85" s="49">
        <v>0</v>
      </c>
      <c r="L85">
        <v>112</v>
      </c>
    </row>
    <row r="86" spans="1:12" x14ac:dyDescent="0.25">
      <c r="A86" s="56">
        <v>12</v>
      </c>
      <c r="B86" s="56">
        <v>13494</v>
      </c>
      <c r="C86" s="59">
        <v>13</v>
      </c>
      <c r="D86" s="56">
        <v>13519</v>
      </c>
      <c r="E86" s="59">
        <v>13</v>
      </c>
      <c r="F86" s="56">
        <v>13529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13870</v>
      </c>
      <c r="C87" s="59">
        <v>24</v>
      </c>
      <c r="D87" s="56">
        <v>13902</v>
      </c>
      <c r="E87" s="59">
        <v>13</v>
      </c>
      <c r="F87" s="56">
        <v>13935</v>
      </c>
      <c r="G87" s="62"/>
      <c r="H87" s="62"/>
      <c r="I87" s="40"/>
      <c r="J87" s="40"/>
      <c r="K87" s="41">
        <v>0</v>
      </c>
      <c r="L87">
        <v>121</v>
      </c>
    </row>
    <row r="88" spans="1:12" x14ac:dyDescent="0.25">
      <c r="A88" s="56">
        <v>12</v>
      </c>
      <c r="B88" s="56">
        <v>14050</v>
      </c>
      <c r="C88" s="59">
        <v>13</v>
      </c>
      <c r="D88" s="56">
        <v>14058</v>
      </c>
      <c r="E88" s="59">
        <v>13</v>
      </c>
      <c r="F88" s="56">
        <v>14074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25">
      <c r="A89" s="56">
        <v>12</v>
      </c>
      <c r="B89" s="56">
        <v>14184</v>
      </c>
      <c r="C89" s="59">
        <v>13</v>
      </c>
      <c r="D89" s="56">
        <v>14240</v>
      </c>
      <c r="E89" s="59">
        <v>13</v>
      </c>
      <c r="F89" s="56">
        <v>14263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25">
      <c r="A90" s="56">
        <v>12</v>
      </c>
      <c r="B90" s="56">
        <v>14471</v>
      </c>
      <c r="C90" s="59">
        <v>13</v>
      </c>
      <c r="D90" s="56">
        <v>14483</v>
      </c>
      <c r="E90" s="59">
        <v>13</v>
      </c>
      <c r="F90" s="56">
        <v>14490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25">
      <c r="A91" s="56">
        <v>12</v>
      </c>
      <c r="B91" s="56">
        <v>15997</v>
      </c>
      <c r="C91" s="59">
        <v>13</v>
      </c>
      <c r="D91" s="56">
        <v>16021</v>
      </c>
      <c r="E91" s="59">
        <v>13</v>
      </c>
      <c r="F91" s="56">
        <v>16029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16144</v>
      </c>
      <c r="C92" s="59">
        <v>13</v>
      </c>
      <c r="D92" s="56">
        <v>16150</v>
      </c>
      <c r="E92" s="59">
        <v>13</v>
      </c>
      <c r="F92" s="56">
        <v>16156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25">
      <c r="A93" s="56">
        <v>12</v>
      </c>
      <c r="B93" s="56">
        <v>16334</v>
      </c>
      <c r="C93" s="59">
        <v>13</v>
      </c>
      <c r="D93" s="56">
        <v>16343</v>
      </c>
      <c r="E93" s="59">
        <v>13</v>
      </c>
      <c r="F93" s="56">
        <v>16351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6">
        <v>12</v>
      </c>
      <c r="B94" s="56">
        <v>16668</v>
      </c>
      <c r="C94" s="59">
        <v>13</v>
      </c>
      <c r="D94" s="56">
        <v>16690</v>
      </c>
      <c r="E94" s="59">
        <v>24</v>
      </c>
      <c r="F94" s="56">
        <v>16710</v>
      </c>
      <c r="G94" s="62"/>
      <c r="H94" s="62"/>
      <c r="I94" s="40"/>
      <c r="J94" s="40"/>
      <c r="K94" s="41">
        <v>0</v>
      </c>
      <c r="L94">
        <v>112</v>
      </c>
    </row>
    <row r="95" spans="1:12" x14ac:dyDescent="0.25">
      <c r="A95" s="56">
        <v>12</v>
      </c>
      <c r="B95" s="56">
        <v>17628</v>
      </c>
      <c r="C95" s="59">
        <v>13</v>
      </c>
      <c r="D95" s="56">
        <v>17649</v>
      </c>
      <c r="E95" s="59">
        <v>13</v>
      </c>
      <c r="F95" s="56">
        <v>17655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18344</v>
      </c>
      <c r="C96" s="59">
        <v>13</v>
      </c>
      <c r="D96" s="56">
        <v>18386</v>
      </c>
      <c r="E96" s="59">
        <v>13</v>
      </c>
      <c r="F96" s="56">
        <v>18395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21</v>
      </c>
      <c r="B97" s="56">
        <v>18724</v>
      </c>
      <c r="C97" s="59">
        <v>11</v>
      </c>
      <c r="D97" s="56">
        <v>18775</v>
      </c>
      <c r="E97" s="59">
        <v>11</v>
      </c>
      <c r="F97" s="56">
        <v>18796</v>
      </c>
      <c r="G97" s="62"/>
      <c r="H97" s="62"/>
      <c r="I97" s="40"/>
      <c r="J97" s="40"/>
      <c r="K97" s="41">
        <v>0</v>
      </c>
      <c r="L97">
        <v>211</v>
      </c>
    </row>
    <row r="98" spans="1:12" x14ac:dyDescent="0.25">
      <c r="A98" s="56">
        <v>12</v>
      </c>
      <c r="B98" s="56">
        <v>18890</v>
      </c>
      <c r="C98" s="59">
        <v>13</v>
      </c>
      <c r="D98" s="56">
        <v>18909</v>
      </c>
      <c r="E98" s="59">
        <v>13</v>
      </c>
      <c r="F98" s="56">
        <v>18914</v>
      </c>
      <c r="G98" s="62"/>
      <c r="H98" s="62"/>
      <c r="I98" s="40"/>
      <c r="J98" s="40"/>
      <c r="K98" s="41">
        <v>0</v>
      </c>
      <c r="L98">
        <v>111</v>
      </c>
    </row>
    <row r="99" spans="1:12" x14ac:dyDescent="0.25">
      <c r="A99" s="56">
        <v>12</v>
      </c>
      <c r="B99" s="56">
        <v>19081</v>
      </c>
      <c r="C99" s="59">
        <v>13</v>
      </c>
      <c r="D99" s="56">
        <v>19091</v>
      </c>
      <c r="E99" s="59">
        <v>13</v>
      </c>
      <c r="F99" s="56">
        <v>19098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25">
      <c r="A100" s="56">
        <v>12</v>
      </c>
      <c r="B100" s="56">
        <v>19216</v>
      </c>
      <c r="C100" s="59">
        <v>13</v>
      </c>
      <c r="D100" s="56">
        <v>19226</v>
      </c>
      <c r="E100" s="59">
        <v>13</v>
      </c>
      <c r="F100" s="56">
        <v>19242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25">
      <c r="A101" s="56">
        <v>12</v>
      </c>
      <c r="B101" s="56">
        <v>19349</v>
      </c>
      <c r="C101" s="59">
        <v>13</v>
      </c>
      <c r="D101" s="56">
        <v>19369</v>
      </c>
      <c r="E101" s="59">
        <v>13</v>
      </c>
      <c r="F101" s="56">
        <v>19381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6">
        <v>12</v>
      </c>
      <c r="B102" s="56">
        <v>19505</v>
      </c>
      <c r="C102" s="59">
        <v>13</v>
      </c>
      <c r="D102" s="56">
        <v>19515</v>
      </c>
      <c r="E102" s="59">
        <v>24</v>
      </c>
      <c r="F102" s="56">
        <v>19541</v>
      </c>
      <c r="G102" s="62"/>
      <c r="H102" s="62"/>
      <c r="I102" s="40"/>
      <c r="J102" s="40"/>
      <c r="K102" s="41">
        <v>0</v>
      </c>
      <c r="L102">
        <v>112</v>
      </c>
    </row>
    <row r="103" spans="1:12" x14ac:dyDescent="0.25">
      <c r="A103" s="56">
        <v>12</v>
      </c>
      <c r="B103" s="56">
        <v>19676</v>
      </c>
      <c r="C103" s="59">
        <v>13</v>
      </c>
      <c r="D103" s="56">
        <v>19686</v>
      </c>
      <c r="E103" s="59">
        <v>13</v>
      </c>
      <c r="F103" s="56">
        <v>19698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25">
      <c r="A104" s="56">
        <v>12</v>
      </c>
      <c r="B104" s="56">
        <v>19816</v>
      </c>
      <c r="C104" s="59">
        <v>13</v>
      </c>
      <c r="D104" s="56">
        <v>19825</v>
      </c>
      <c r="E104" s="59">
        <v>13</v>
      </c>
      <c r="F104" s="56">
        <v>19831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7">
        <v>12</v>
      </c>
      <c r="B105" s="57">
        <v>19953</v>
      </c>
      <c r="C105" s="60">
        <v>13</v>
      </c>
      <c r="D105" s="57">
        <v>19963</v>
      </c>
      <c r="E105" s="60">
        <v>13</v>
      </c>
      <c r="F105" s="57">
        <v>19979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12</v>
      </c>
      <c r="B106" s="57">
        <v>20104</v>
      </c>
      <c r="C106" s="60">
        <v>13</v>
      </c>
      <c r="D106" s="57">
        <v>20113</v>
      </c>
      <c r="E106" s="60">
        <v>13</v>
      </c>
      <c r="F106" s="57">
        <v>20123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20366</v>
      </c>
      <c r="C107" s="60">
        <v>13</v>
      </c>
      <c r="D107" s="57">
        <v>20384</v>
      </c>
      <c r="E107" s="60">
        <v>13</v>
      </c>
      <c r="F107" s="57">
        <v>20393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12</v>
      </c>
      <c r="B108" s="57">
        <v>20510</v>
      </c>
      <c r="C108" s="60">
        <v>13</v>
      </c>
      <c r="D108" s="57">
        <v>20527</v>
      </c>
      <c r="E108" s="60">
        <v>13</v>
      </c>
      <c r="F108" s="57">
        <v>20549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20709</v>
      </c>
      <c r="C109" s="60">
        <v>13</v>
      </c>
      <c r="D109" s="57">
        <v>20738</v>
      </c>
      <c r="E109" s="60">
        <v>24</v>
      </c>
      <c r="F109" s="57">
        <v>20758</v>
      </c>
      <c r="G109" s="63"/>
      <c r="H109" s="63"/>
      <c r="I109" s="39"/>
      <c r="J109" s="39"/>
      <c r="K109" s="49">
        <v>0</v>
      </c>
      <c r="L109">
        <v>112</v>
      </c>
    </row>
    <row r="110" spans="1:12" x14ac:dyDescent="0.25">
      <c r="A110" s="57">
        <v>12</v>
      </c>
      <c r="B110" s="57">
        <v>20886</v>
      </c>
      <c r="C110" s="60">
        <v>13</v>
      </c>
      <c r="D110" s="57">
        <v>20897</v>
      </c>
      <c r="E110" s="60">
        <v>13</v>
      </c>
      <c r="F110" s="57">
        <v>20910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7">
        <v>12</v>
      </c>
      <c r="B111" s="57">
        <v>21368</v>
      </c>
      <c r="C111" s="60">
        <v>13</v>
      </c>
      <c r="D111" s="57">
        <v>21395</v>
      </c>
      <c r="E111" s="60">
        <v>13</v>
      </c>
      <c r="F111" s="57">
        <v>21408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12</v>
      </c>
      <c r="B112" s="57">
        <v>21530</v>
      </c>
      <c r="C112" s="60">
        <v>13</v>
      </c>
      <c r="D112" s="57">
        <v>21550</v>
      </c>
      <c r="E112" s="60">
        <v>13</v>
      </c>
      <c r="F112" s="57">
        <v>21568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12</v>
      </c>
      <c r="B113" s="57">
        <v>21685</v>
      </c>
      <c r="C113" s="60">
        <v>13</v>
      </c>
      <c r="D113" s="57">
        <v>21693</v>
      </c>
      <c r="E113" s="60">
        <v>13</v>
      </c>
      <c r="F113" s="57">
        <v>21735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12</v>
      </c>
      <c r="B114" s="57">
        <v>21836</v>
      </c>
      <c r="C114" s="60">
        <v>13</v>
      </c>
      <c r="D114" s="57">
        <v>21850</v>
      </c>
      <c r="E114" s="60">
        <v>13</v>
      </c>
      <c r="F114" s="57">
        <v>21860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25">
      <c r="A115" s="57">
        <v>12</v>
      </c>
      <c r="B115" s="57">
        <v>22287</v>
      </c>
      <c r="C115" s="60">
        <v>13</v>
      </c>
      <c r="D115" s="57">
        <v>22301</v>
      </c>
      <c r="E115" s="60">
        <v>13</v>
      </c>
      <c r="F115" s="57">
        <v>22311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12</v>
      </c>
      <c r="B116" s="57">
        <v>22423</v>
      </c>
      <c r="C116" s="60">
        <v>13</v>
      </c>
      <c r="D116" s="57">
        <v>22435</v>
      </c>
      <c r="E116" s="60">
        <v>13</v>
      </c>
      <c r="F116" s="57">
        <v>22442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12</v>
      </c>
      <c r="B117" s="57">
        <v>22560</v>
      </c>
      <c r="C117" s="60">
        <v>24</v>
      </c>
      <c r="D117" s="57">
        <v>22588</v>
      </c>
      <c r="E117" s="60">
        <v>13</v>
      </c>
      <c r="F117" s="57">
        <v>22660</v>
      </c>
      <c r="G117" s="63"/>
      <c r="H117" s="63"/>
      <c r="I117" s="39"/>
      <c r="J117" s="39"/>
      <c r="K117" s="49">
        <v>0</v>
      </c>
      <c r="L117">
        <v>121</v>
      </c>
    </row>
    <row r="118" spans="1:12" x14ac:dyDescent="0.25">
      <c r="A118" s="57">
        <v>12</v>
      </c>
      <c r="B118" s="57">
        <v>22763</v>
      </c>
      <c r="C118" s="60">
        <v>13</v>
      </c>
      <c r="D118" s="57">
        <v>22784</v>
      </c>
      <c r="E118" s="60">
        <v>13</v>
      </c>
      <c r="F118" s="57">
        <v>22800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7">
        <v>12</v>
      </c>
      <c r="B119" s="57">
        <v>22922</v>
      </c>
      <c r="C119" s="60">
        <v>13</v>
      </c>
      <c r="D119" s="57">
        <v>22934</v>
      </c>
      <c r="E119" s="60">
        <v>13</v>
      </c>
      <c r="F119" s="57">
        <v>22940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23040</v>
      </c>
      <c r="C120" s="60">
        <v>13</v>
      </c>
      <c r="D120" s="57">
        <v>23056</v>
      </c>
      <c r="E120" s="60">
        <v>13</v>
      </c>
      <c r="F120" s="57">
        <v>23065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12</v>
      </c>
      <c r="B121" s="57">
        <v>23363</v>
      </c>
      <c r="C121" s="60">
        <v>13</v>
      </c>
      <c r="D121" s="57">
        <v>23376</v>
      </c>
      <c r="E121" s="60">
        <v>13</v>
      </c>
      <c r="F121" s="57">
        <v>23404</v>
      </c>
      <c r="G121" s="63"/>
      <c r="H121" s="63"/>
      <c r="I121" s="39"/>
      <c r="J121" s="39"/>
      <c r="K121" s="49">
        <v>0</v>
      </c>
      <c r="L121">
        <v>111</v>
      </c>
    </row>
    <row r="122" spans="1:12" x14ac:dyDescent="0.25">
      <c r="A122" s="57">
        <v>12</v>
      </c>
      <c r="B122" s="57">
        <v>23512</v>
      </c>
      <c r="C122" s="60">
        <v>13</v>
      </c>
      <c r="D122" s="57">
        <v>23527</v>
      </c>
      <c r="E122" s="60">
        <v>13</v>
      </c>
      <c r="F122" s="57">
        <v>23537</v>
      </c>
      <c r="G122" s="63"/>
      <c r="H122" s="63"/>
      <c r="I122" s="39"/>
      <c r="J122" s="39"/>
      <c r="K122" s="49">
        <v>0</v>
      </c>
      <c r="L122">
        <v>111</v>
      </c>
    </row>
    <row r="123" spans="1:12" x14ac:dyDescent="0.25">
      <c r="A123" s="57">
        <v>12</v>
      </c>
      <c r="B123" s="57">
        <v>23651</v>
      </c>
      <c r="C123" s="60">
        <v>13</v>
      </c>
      <c r="D123" s="57">
        <v>23662</v>
      </c>
      <c r="E123" s="60">
        <v>13</v>
      </c>
      <c r="F123" s="57">
        <v>23679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12</v>
      </c>
      <c r="B124" s="57">
        <v>23853</v>
      </c>
      <c r="C124" s="60">
        <v>13</v>
      </c>
      <c r="D124" s="57">
        <v>23871</v>
      </c>
      <c r="E124" s="60">
        <v>13</v>
      </c>
      <c r="F124" s="57">
        <v>23877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17"/>
      <c r="B125" s="17"/>
      <c r="C125" s="17"/>
      <c r="D125" s="17"/>
      <c r="E125" s="17"/>
      <c r="F125" s="17"/>
      <c r="G125" s="17"/>
      <c r="H12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143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140</v>
      </c>
      <c r="V3" s="25" t="s">
        <v>117</v>
      </c>
      <c r="W3">
        <f>COUNTA(L7:L29)</f>
        <v>23</v>
      </c>
      <c r="AA3" s="25" t="s">
        <v>117</v>
      </c>
      <c r="AB3">
        <f>COUNTA(L30:L53)</f>
        <v>24</v>
      </c>
      <c r="AF3" s="25" t="s">
        <v>117</v>
      </c>
      <c r="AG3">
        <f>COUNTA(L54:L76)</f>
        <v>23</v>
      </c>
      <c r="AK3" s="25" t="s">
        <v>117</v>
      </c>
      <c r="AL3">
        <f>COUNTA(L77:L99)</f>
        <v>23</v>
      </c>
      <c r="AP3" s="25" t="s">
        <v>117</v>
      </c>
      <c r="AQ3">
        <f>COUNTA(L100:L123)</f>
        <v>24</v>
      </c>
      <c r="AU3" s="25" t="s">
        <v>117</v>
      </c>
      <c r="AV3">
        <f>COUNTA(L124:L146)</f>
        <v>23</v>
      </c>
    </row>
    <row r="4" spans="1:48" x14ac:dyDescent="0.25">
      <c r="P4" s="25" t="s">
        <v>85</v>
      </c>
      <c r="Q4" s="26">
        <f>SUM(O7:O14)</f>
        <v>140</v>
      </c>
      <c r="V4" s="25" t="s">
        <v>118</v>
      </c>
      <c r="W4">
        <f>SUM(U7:U14)</f>
        <v>23</v>
      </c>
      <c r="AA4" s="25" t="s">
        <v>118</v>
      </c>
      <c r="AB4">
        <f>SUM(Z7:Z14)</f>
        <v>24</v>
      </c>
      <c r="AF4" s="25" t="s">
        <v>118</v>
      </c>
      <c r="AG4">
        <f>SUM(AE7:AE14)</f>
        <v>23</v>
      </c>
      <c r="AK4" s="25" t="s">
        <v>118</v>
      </c>
      <c r="AL4">
        <f>SUM(AJ7:AJ14)</f>
        <v>23</v>
      </c>
      <c r="AP4" s="25" t="s">
        <v>118</v>
      </c>
      <c r="AQ4">
        <f>SUM(AO7:AO14)</f>
        <v>24</v>
      </c>
      <c r="AU4" s="25" t="s">
        <v>118</v>
      </c>
      <c r="AV4">
        <f>SUM(AT7:AT14)</f>
        <v>23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9</v>
      </c>
      <c r="C7" s="58">
        <v>13</v>
      </c>
      <c r="D7" s="55">
        <v>18</v>
      </c>
      <c r="E7" s="58">
        <v>24</v>
      </c>
      <c r="F7" s="55">
        <v>30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121</v>
      </c>
      <c r="P7" s="34">
        <f>O7/$Q$4</f>
        <v>0.86428571428571432</v>
      </c>
      <c r="Q7" s="34">
        <f>IF(P7=0,0,(P7*((LOG(P7))/LOG(2))))</f>
        <v>-0.18186280957224998</v>
      </c>
      <c r="T7" s="34">
        <f>N7</f>
        <v>111</v>
      </c>
      <c r="U7" s="34">
        <f>COUNTIF(L7:L29,T7)</f>
        <v>20</v>
      </c>
      <c r="V7" s="34">
        <f>U7/(W4-U11)</f>
        <v>0.95238095238095233</v>
      </c>
      <c r="W7" s="34">
        <f>IF(V7=0,0,(V7*((LOG(V7))/LOG(2))))</f>
        <v>-6.7037455134664775E-2</v>
      </c>
      <c r="Y7" s="34">
        <f>N7</f>
        <v>111</v>
      </c>
      <c r="Z7" s="34">
        <f>COUNTIF(L30:L53,Y7)</f>
        <v>21</v>
      </c>
      <c r="AA7" s="34">
        <f>Z7/(AB4-Z11)</f>
        <v>0.875</v>
      </c>
      <c r="AB7" s="34">
        <f>IF(AA7=0,0,(AA7*((LOG(AA7))/LOG(2))))</f>
        <v>-0.1685644431995964</v>
      </c>
      <c r="AD7" s="34">
        <f>N7</f>
        <v>111</v>
      </c>
      <c r="AE7" s="34">
        <f>COUNTIF(L54:L76,AD7)</f>
        <v>20</v>
      </c>
      <c r="AF7" s="34">
        <f>AE7/(AG4-AE11)</f>
        <v>0.86956521739130432</v>
      </c>
      <c r="AG7" s="34">
        <f>IF(AF7=0,0,(AF7*((LOG(AF7))/LOG(2))))</f>
        <v>-0.17533379232143528</v>
      </c>
      <c r="AI7" s="34">
        <f>N7</f>
        <v>111</v>
      </c>
      <c r="AJ7" s="34">
        <f>COUNTIF(L77:L99,AI7)</f>
        <v>21</v>
      </c>
      <c r="AK7" s="34">
        <f>AJ7/(AL4-AJ11)</f>
        <v>0.91304347826086951</v>
      </c>
      <c r="AL7" s="34">
        <f>IF(AK7=0,0,(AK7*((LOG(AK7))/LOG(2))))</f>
        <v>-0.11983196516710025</v>
      </c>
      <c r="AN7" s="34">
        <f>N7</f>
        <v>111</v>
      </c>
      <c r="AO7" s="34">
        <f>COUNTIF(L100:L123,AN7)</f>
        <v>17</v>
      </c>
      <c r="AP7" s="34">
        <f>AO7/(AQ4-AO11)</f>
        <v>0.73913043478260865</v>
      </c>
      <c r="AQ7" s="34">
        <f>IF(AP7=0,0,(AP7*((LOG(AP7))/LOG(2))))</f>
        <v>-0.3223341283353674</v>
      </c>
      <c r="AS7" s="34">
        <f>N7</f>
        <v>111</v>
      </c>
      <c r="AT7" s="34">
        <f>COUNTIF(L124:L146,AS7)</f>
        <v>22</v>
      </c>
      <c r="AU7" s="34">
        <f>AT7/(AV4-AT11)</f>
        <v>0.95652173913043481</v>
      </c>
      <c r="AV7" s="34">
        <f>IF(AU7=0,0,(AU7*((LOG(AU7))/LOG(2))))</f>
        <v>-6.1342061879727947E-2</v>
      </c>
    </row>
    <row r="8" spans="1:48" x14ac:dyDescent="0.25">
      <c r="A8" s="56">
        <v>12</v>
      </c>
      <c r="B8" s="56">
        <v>133</v>
      </c>
      <c r="C8" s="59">
        <v>13</v>
      </c>
      <c r="D8" s="56">
        <v>148</v>
      </c>
      <c r="E8" s="59">
        <v>13</v>
      </c>
      <c r="F8" s="56">
        <v>153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5</v>
      </c>
      <c r="P8" s="34">
        <f>O8/$Q$4</f>
        <v>3.5714285714285712E-2</v>
      </c>
      <c r="Q8" s="34">
        <f>IF(P8=0,0,(P8*((LOG(P8))/LOG(2))))</f>
        <v>-0.17169124721634299</v>
      </c>
      <c r="T8" s="34">
        <f>N8</f>
        <v>112</v>
      </c>
      <c r="U8" s="34">
        <f>COUNTIF(L7:L29,T8)</f>
        <v>1</v>
      </c>
      <c r="V8" s="34">
        <f>U8/(W4-U11)</f>
        <v>4.7619047619047616E-2</v>
      </c>
      <c r="W8" s="34">
        <f>IF(V8=0,0,(V8*((LOG(V8))/LOG(2))))</f>
        <v>-0.20915797251327431</v>
      </c>
      <c r="Y8" s="34">
        <f>N8</f>
        <v>112</v>
      </c>
      <c r="Z8" s="34">
        <f>COUNTIF(L30:L53,Y8)</f>
        <v>1</v>
      </c>
      <c r="AA8" s="34">
        <f>Z8/(AB4-Z11)</f>
        <v>4.1666666666666664E-2</v>
      </c>
      <c r="AB8" s="34">
        <f>IF(AA8=0,0,(AA8*((LOG(AA8))/LOG(2))))</f>
        <v>-0.19104010419671485</v>
      </c>
      <c r="AD8" s="34">
        <f>N8</f>
        <v>112</v>
      </c>
      <c r="AE8" s="34">
        <f>COUNTIF(L54:L76,AD8)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COUNTIF(L77:L99,AI8)</f>
        <v>1</v>
      </c>
      <c r="AK8" s="34">
        <f>AJ8/(AL4-AJ11)</f>
        <v>4.3478260869565216E-2</v>
      </c>
      <c r="AL8" s="34">
        <f>IF(AK8=0,0,(AK8*((LOG(AK8))/LOG(2))))</f>
        <v>-0.19667660678508753</v>
      </c>
      <c r="AN8" s="34">
        <f>N8</f>
        <v>112</v>
      </c>
      <c r="AO8" s="34">
        <f>COUNTIF(L100:L123,AN8)</f>
        <v>1</v>
      </c>
      <c r="AP8" s="34">
        <f>AO8/(AQ4-AO11)</f>
        <v>4.3478260869565216E-2</v>
      </c>
      <c r="AQ8" s="34">
        <f>IF(AP8=0,0,(AP8*((LOG(AP8))/LOG(2))))</f>
        <v>-0.19667660678508753</v>
      </c>
      <c r="AS8" s="34">
        <f>N8</f>
        <v>112</v>
      </c>
      <c r="AT8" s="34">
        <f>COUNTIF(L124:L146,AS8)</f>
        <v>1</v>
      </c>
      <c r="AU8" s="34">
        <f>AT8/(AV4-AT11)</f>
        <v>4.3478260869565216E-2</v>
      </c>
      <c r="AV8" s="34">
        <f>IF(AU8=0,0,(AU8*((LOG(AU8))/LOG(2))))</f>
        <v>-0.19667660678508753</v>
      </c>
    </row>
    <row r="9" spans="1:48" x14ac:dyDescent="0.25">
      <c r="A9" s="56">
        <v>12</v>
      </c>
      <c r="B9" s="56">
        <v>254</v>
      </c>
      <c r="C9" s="59">
        <v>13</v>
      </c>
      <c r="D9" s="56">
        <v>261</v>
      </c>
      <c r="E9" s="59">
        <v>13</v>
      </c>
      <c r="F9" s="56">
        <v>266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COUNTIF(L30:L53,Y9)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COUNTIF(L54:L76,AD9)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COUNTIF(L77:L99,AI9)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COUNTIF(L100:L123,AN9)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COUNTIF(L124:L146,AS9)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375</v>
      </c>
      <c r="C10" s="59">
        <v>13</v>
      </c>
      <c r="D10" s="56">
        <v>382</v>
      </c>
      <c r="E10" s="59">
        <v>13</v>
      </c>
      <c r="F10" s="56">
        <v>391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7</v>
      </c>
      <c r="P10" s="34">
        <f>O10/$Q$4</f>
        <v>0.05</v>
      </c>
      <c r="Q10" s="34">
        <f>IF(P10=0,0,(P10*((LOG(P10))/LOG(2))))</f>
        <v>-0.21609640474436814</v>
      </c>
      <c r="T10" s="34">
        <f>N10</f>
        <v>122</v>
      </c>
      <c r="U10" s="34">
        <f>COUNTIF(L7:L29,T10)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COUNTIF(L30:L53,Y10)</f>
        <v>1</v>
      </c>
      <c r="AA10" s="34">
        <f>Z10/(AB4-Z11)</f>
        <v>4.1666666666666664E-2</v>
      </c>
      <c r="AB10" s="34">
        <f>IF(AA10=0,0,(AA10*((LOG(AA10))/LOG(2))))</f>
        <v>-0.19104010419671485</v>
      </c>
      <c r="AD10" s="34">
        <f>N10</f>
        <v>122</v>
      </c>
      <c r="AE10" s="34">
        <f>COUNTIF(L54:L76,AD10)</f>
        <v>2</v>
      </c>
      <c r="AF10" s="34">
        <f>AE10/(AG4-AE11)</f>
        <v>8.6956521739130432E-2</v>
      </c>
      <c r="AG10" s="34">
        <f>IF(AF10=0,0,(AF10*((LOG(AF10))/LOG(2))))</f>
        <v>-0.30639669183104457</v>
      </c>
      <c r="AI10" s="34">
        <f>N10</f>
        <v>122</v>
      </c>
      <c r="AJ10" s="34">
        <f>COUNTIF(L77:L99,AI10)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COUNTIF(L100:L123,AN10)</f>
        <v>4</v>
      </c>
      <c r="AP10" s="34">
        <f>AO10/(AQ4-AO11)</f>
        <v>0.17391304347826086</v>
      </c>
      <c r="AQ10" s="34">
        <f>IF(AP10=0,0,(AP10*((LOG(AP10))/LOG(2))))</f>
        <v>-0.43888034018382832</v>
      </c>
      <c r="AS10" s="34">
        <f>N10</f>
        <v>122</v>
      </c>
      <c r="AT10" s="34">
        <f>COUNTIF(L124:L146,AS10)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514</v>
      </c>
      <c r="C11" s="59">
        <v>13</v>
      </c>
      <c r="D11" s="56">
        <v>541</v>
      </c>
      <c r="E11" s="59">
        <v>13</v>
      </c>
      <c r="F11" s="56">
        <v>546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3</v>
      </c>
      <c r="P11" s="34">
        <f>O11/$Q$4</f>
        <v>2.1428571428571429E-2</v>
      </c>
      <c r="Q11" s="34">
        <f>IF(P11=0,0,(P11*((LOG(P11))/LOG(2))))</f>
        <v>-0.11880686820479594</v>
      </c>
      <c r="T11" s="34">
        <f>N11</f>
        <v>211</v>
      </c>
      <c r="U11" s="34">
        <f>COUNTIF(L7:L29,T11)</f>
        <v>2</v>
      </c>
      <c r="V11" s="53"/>
      <c r="W11" s="54"/>
      <c r="Y11" s="34">
        <f>N11</f>
        <v>211</v>
      </c>
      <c r="Z11" s="34">
        <f>COUNTIF(L30:L53,Y11)</f>
        <v>0</v>
      </c>
      <c r="AA11" s="53"/>
      <c r="AB11" s="54"/>
      <c r="AD11" s="34">
        <f>N11</f>
        <v>211</v>
      </c>
      <c r="AE11" s="34">
        <f>COUNTIF(L54:L76,AD11)</f>
        <v>0</v>
      </c>
      <c r="AF11" s="53"/>
      <c r="AG11" s="54"/>
      <c r="AI11" s="34">
        <f>N11</f>
        <v>211</v>
      </c>
      <c r="AJ11" s="34">
        <f>COUNTIF(L77:L99,AI11)</f>
        <v>0</v>
      </c>
      <c r="AK11" s="53"/>
      <c r="AL11" s="54"/>
      <c r="AN11" s="34">
        <f>N11</f>
        <v>211</v>
      </c>
      <c r="AO11" s="34">
        <f>COUNTIF(L100:L123,AN11)</f>
        <v>1</v>
      </c>
      <c r="AP11" s="53"/>
      <c r="AQ11" s="54"/>
      <c r="AS11" s="34">
        <f>N11</f>
        <v>211</v>
      </c>
      <c r="AT11" s="34">
        <f>COUNTIF(L124:L146,AS11)</f>
        <v>0</v>
      </c>
      <c r="AU11" s="53"/>
      <c r="AV11" s="54"/>
    </row>
    <row r="12" spans="1:48" x14ac:dyDescent="0.25">
      <c r="A12" s="56">
        <v>12</v>
      </c>
      <c r="B12" s="56">
        <v>655</v>
      </c>
      <c r="C12" s="59">
        <v>13</v>
      </c>
      <c r="D12" s="56">
        <v>660</v>
      </c>
      <c r="E12" s="59">
        <v>13</v>
      </c>
      <c r="F12" s="56">
        <v>665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COUNTIF(L30:L53,Y12)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COUNTIF(L54:L76,AD12)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COUNTIF(L77:L99,AI12)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COUNTIF(L100:L123,AN12)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COUNTIF(L124:L146,AS12)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769</v>
      </c>
      <c r="C13" s="59">
        <v>13</v>
      </c>
      <c r="D13" s="56">
        <v>779</v>
      </c>
      <c r="E13" s="59">
        <v>13</v>
      </c>
      <c r="F13" s="56">
        <v>791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COUNTIF(L30:L53,Y13)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COUNTIF(L54:L76,AD13)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COUNTIF(L77:L99,AI13)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COUNTIF(L100:L123,AN13)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COUNTIF(L124:L146,AS13)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894</v>
      </c>
      <c r="C14" s="59">
        <v>13</v>
      </c>
      <c r="D14" s="56">
        <v>900</v>
      </c>
      <c r="E14" s="59">
        <v>13</v>
      </c>
      <c r="F14" s="56">
        <v>906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4</v>
      </c>
      <c r="P14" s="34">
        <f>O14/$Q$4</f>
        <v>2.8571428571428571E-2</v>
      </c>
      <c r="Q14" s="34">
        <f>IF(P14=0,0,(P14*((LOG(P14))/LOG(2))))</f>
        <v>-0.14655094334128474</v>
      </c>
      <c r="T14" s="34">
        <f>N14</f>
        <v>222</v>
      </c>
      <c r="U14" s="34">
        <f>COUNTIF(L7:L29,T14)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COUNTIF(L30:L53,Y14)</f>
        <v>1</v>
      </c>
      <c r="AA14" s="34">
        <f>Z14/(AB4-Z11)</f>
        <v>4.1666666666666664E-2</v>
      </c>
      <c r="AB14" s="34">
        <f>IF(AA14=0,0,(AA14*((LOG(AA14))/LOG(2))))</f>
        <v>-0.19104010419671485</v>
      </c>
      <c r="AD14" s="34">
        <f>N14</f>
        <v>222</v>
      </c>
      <c r="AE14" s="34">
        <f>COUNTIF(L54:L76,AD14)</f>
        <v>1</v>
      </c>
      <c r="AF14" s="34">
        <f>AE14/(AG4-AE11)</f>
        <v>4.3478260869565216E-2</v>
      </c>
      <c r="AG14" s="34">
        <f>IF(AF14=0,0,(AF14*((LOG(AF14))/LOG(2))))</f>
        <v>-0.19667660678508753</v>
      </c>
      <c r="AI14" s="34">
        <f>N14</f>
        <v>222</v>
      </c>
      <c r="AJ14" s="34">
        <f>COUNTIF(L77:L99,AI14)</f>
        <v>1</v>
      </c>
      <c r="AK14" s="34">
        <f>AJ14/(AL4-AJ11)</f>
        <v>4.3478260869565216E-2</v>
      </c>
      <c r="AL14" s="34">
        <f>IF(AK14=0,0,(AK14*((LOG(AK14))/LOG(2))))</f>
        <v>-0.19667660678508753</v>
      </c>
      <c r="AN14" s="34">
        <f>N14</f>
        <v>222</v>
      </c>
      <c r="AO14" s="34">
        <f>COUNTIF(L100:L123,AN14)</f>
        <v>1</v>
      </c>
      <c r="AP14" s="34">
        <f>AO14/(AQ4-AO11)</f>
        <v>4.3478260869565216E-2</v>
      </c>
      <c r="AQ14" s="34">
        <f>IF(AP14=0,0,(AP14*((LOG(AP14))/LOG(2))))</f>
        <v>-0.19667660678508753</v>
      </c>
      <c r="AS14" s="34">
        <f>N14</f>
        <v>222</v>
      </c>
      <c r="AT14" s="34">
        <f>COUNTIF(L124:L146,AS14)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1006</v>
      </c>
      <c r="C15" s="59">
        <v>13</v>
      </c>
      <c r="D15" s="56">
        <v>1013</v>
      </c>
      <c r="E15" s="59">
        <v>13</v>
      </c>
      <c r="F15" s="56">
        <v>1018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0.8350082730790418</v>
      </c>
      <c r="V15">
        <f>SUM(V7:V14)</f>
        <v>1</v>
      </c>
      <c r="W15">
        <f>-SUM(W7:W14)</f>
        <v>0.27619542764793908</v>
      </c>
      <c r="AA15">
        <f>SUM(AA7:AA14)</f>
        <v>0.99999999999999989</v>
      </c>
      <c r="AB15">
        <f>-SUM(AB7:AB14)</f>
        <v>0.74168475578974102</v>
      </c>
      <c r="AF15">
        <f>SUM(AF7:AF14)</f>
        <v>1</v>
      </c>
      <c r="AG15">
        <f>-SUM(AG7:AG14)</f>
        <v>0.67840709093756746</v>
      </c>
      <c r="AK15">
        <f>SUM(AK7:AK14)</f>
        <v>0.99999999999999989</v>
      </c>
      <c r="AL15">
        <f>-SUM(AL7:AL14)</f>
        <v>0.51318517873727532</v>
      </c>
      <c r="AP15">
        <f>SUM(AP7:AP14)</f>
        <v>0.99999999999999989</v>
      </c>
      <c r="AQ15">
        <f>-SUM(AQ7:AQ14)</f>
        <v>1.1545676820893709</v>
      </c>
      <c r="AU15">
        <f>SUM(AU7:AU14)</f>
        <v>1</v>
      </c>
      <c r="AV15">
        <f>-SUM(AV7:AV14)</f>
        <v>0.25801866866481549</v>
      </c>
    </row>
    <row r="16" spans="1:48" x14ac:dyDescent="0.25">
      <c r="A16" s="56">
        <v>12</v>
      </c>
      <c r="B16" s="56">
        <v>1122</v>
      </c>
      <c r="C16" s="59">
        <v>13</v>
      </c>
      <c r="D16" s="56">
        <v>1138</v>
      </c>
      <c r="E16" s="59">
        <v>13</v>
      </c>
      <c r="F16" s="56">
        <v>1143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0.11712373756160106</v>
      </c>
      <c r="V16" s="27" t="s">
        <v>116</v>
      </c>
      <c r="W16" s="27">
        <f>W15/(LOG(W4)/LOG(2))</f>
        <v>6.1057067490391199E-2</v>
      </c>
      <c r="AA16" s="27" t="s">
        <v>119</v>
      </c>
      <c r="AB16" s="27">
        <f>AB15/(LOG(AB4)/LOG(2))</f>
        <v>0.16176462853798335</v>
      </c>
      <c r="AF16" s="27" t="s">
        <v>120</v>
      </c>
      <c r="AG16" s="27">
        <f>AG15/(LOG(AG4)/LOG(2))</f>
        <v>0.14997188002016548</v>
      </c>
      <c r="AK16" s="27" t="s">
        <v>121</v>
      </c>
      <c r="AL16" s="27">
        <f>AL15/(LOG(AL4)/LOG(2))</f>
        <v>0.11344714269915647</v>
      </c>
      <c r="AP16" s="27" t="s">
        <v>122</v>
      </c>
      <c r="AQ16" s="27">
        <f>AQ15/(LOG(AQ4)/LOG(2))</f>
        <v>0.25181616685147851</v>
      </c>
      <c r="AU16" s="27" t="s">
        <v>123</v>
      </c>
      <c r="AV16" s="27">
        <f>AV15/(LOG(AV4)/LOG(2))</f>
        <v>5.7038827183372734E-2</v>
      </c>
    </row>
    <row r="17" spans="1:22" x14ac:dyDescent="0.25">
      <c r="A17" s="56">
        <v>21</v>
      </c>
      <c r="B17" s="56">
        <v>1236</v>
      </c>
      <c r="C17" s="59">
        <v>11</v>
      </c>
      <c r="D17" s="56">
        <v>1267</v>
      </c>
      <c r="E17" s="59">
        <v>11</v>
      </c>
      <c r="F17" s="56">
        <v>1277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1381</v>
      </c>
      <c r="C18" s="59">
        <v>11</v>
      </c>
      <c r="D18" s="56">
        <v>1404</v>
      </c>
      <c r="E18" s="59">
        <v>11</v>
      </c>
      <c r="F18" s="56">
        <v>1415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12</v>
      </c>
      <c r="B19" s="56">
        <v>1511</v>
      </c>
      <c r="C19" s="59">
        <v>13</v>
      </c>
      <c r="D19" s="56">
        <v>1526</v>
      </c>
      <c r="E19" s="59">
        <v>13</v>
      </c>
      <c r="F19" s="56">
        <v>1539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1643</v>
      </c>
      <c r="C20" s="59">
        <v>13</v>
      </c>
      <c r="D20" s="56">
        <v>1652</v>
      </c>
      <c r="E20" s="59">
        <v>13</v>
      </c>
      <c r="F20" s="56">
        <v>1661</v>
      </c>
      <c r="G20" s="62"/>
      <c r="H20" s="62"/>
      <c r="I20" s="40"/>
      <c r="J20" s="40"/>
      <c r="K20" s="41">
        <v>0</v>
      </c>
      <c r="L20">
        <v>111</v>
      </c>
      <c r="N20" s="38">
        <f>COUNTIF(L7:L146,G3)</f>
        <v>3</v>
      </c>
      <c r="O20" s="38"/>
      <c r="P20" s="45">
        <v>23</v>
      </c>
      <c r="Q20" s="45">
        <v>24</v>
      </c>
      <c r="R20" s="45">
        <v>23</v>
      </c>
      <c r="S20" s="45">
        <v>23</v>
      </c>
      <c r="T20" s="45">
        <v>24</v>
      </c>
      <c r="U20" s="45">
        <v>23</v>
      </c>
      <c r="V20" s="44"/>
    </row>
    <row r="21" spans="1:22" x14ac:dyDescent="0.25">
      <c r="A21" s="56">
        <v>12</v>
      </c>
      <c r="B21" s="56">
        <v>1771</v>
      </c>
      <c r="C21" s="59">
        <v>13</v>
      </c>
      <c r="D21" s="56">
        <v>1777</v>
      </c>
      <c r="E21" s="59">
        <v>13</v>
      </c>
      <c r="F21" s="56">
        <v>1782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1885</v>
      </c>
      <c r="C22" s="59">
        <v>13</v>
      </c>
      <c r="D22" s="56">
        <v>1891</v>
      </c>
      <c r="E22" s="59">
        <v>13</v>
      </c>
      <c r="F22" s="56">
        <v>1897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2016</v>
      </c>
      <c r="C23" s="59">
        <v>13</v>
      </c>
      <c r="D23" s="56">
        <v>2032</v>
      </c>
      <c r="E23" s="59">
        <v>13</v>
      </c>
      <c r="F23" s="56">
        <v>2040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2143</v>
      </c>
      <c r="C24" s="59">
        <v>13</v>
      </c>
      <c r="D24" s="56">
        <v>2153</v>
      </c>
      <c r="E24" s="59">
        <v>13</v>
      </c>
      <c r="F24" s="56">
        <v>2158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2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1</v>
      </c>
      <c r="U24" s="45">
        <f>AT11</f>
        <v>0</v>
      </c>
      <c r="V24" s="43"/>
    </row>
    <row r="25" spans="1:22" x14ac:dyDescent="0.25">
      <c r="A25" s="56">
        <v>12</v>
      </c>
      <c r="B25" s="56">
        <v>2260</v>
      </c>
      <c r="C25" s="59">
        <v>13</v>
      </c>
      <c r="D25" s="56">
        <v>2265</v>
      </c>
      <c r="E25" s="59">
        <v>13</v>
      </c>
      <c r="F25" s="56">
        <v>2285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2390</v>
      </c>
      <c r="C26" s="59">
        <v>13</v>
      </c>
      <c r="D26" s="56">
        <v>2396</v>
      </c>
      <c r="E26" s="59">
        <v>13</v>
      </c>
      <c r="F26" s="56">
        <v>2406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2513</v>
      </c>
      <c r="C27" s="59">
        <v>13</v>
      </c>
      <c r="D27" s="56">
        <v>2519</v>
      </c>
      <c r="E27" s="59">
        <v>13</v>
      </c>
      <c r="F27" s="56">
        <v>2527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2629</v>
      </c>
      <c r="C28" s="59">
        <v>13</v>
      </c>
      <c r="D28" s="56">
        <v>2638</v>
      </c>
      <c r="E28" s="59">
        <v>13</v>
      </c>
      <c r="F28" s="56">
        <v>2646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F29/P20</f>
        <v>120.30434782608695</v>
      </c>
      <c r="Q28">
        <f>(F53-F29)/Q20</f>
        <v>135.41666666666666</v>
      </c>
      <c r="R28">
        <f>(F76-F53)/R20</f>
        <v>143.39130434782609</v>
      </c>
      <c r="S28">
        <f>(F99-F76)/S20</f>
        <v>168.13043478260869</v>
      </c>
      <c r="T28">
        <f>(F123-F99)/T20</f>
        <v>173.79166666666666</v>
      </c>
      <c r="U28">
        <f>(F146-F123)/U20</f>
        <v>282.95652173913044</v>
      </c>
    </row>
    <row r="29" spans="1:22" x14ac:dyDescent="0.25">
      <c r="A29" s="56">
        <v>12</v>
      </c>
      <c r="B29" s="56">
        <v>2750</v>
      </c>
      <c r="C29" s="59">
        <v>13</v>
      </c>
      <c r="D29" s="56">
        <v>2758</v>
      </c>
      <c r="E29" s="59">
        <v>13</v>
      </c>
      <c r="F29" s="56">
        <v>2767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7">
        <v>12</v>
      </c>
      <c r="B30" s="57">
        <v>2867</v>
      </c>
      <c r="C30" s="60">
        <v>13</v>
      </c>
      <c r="D30" s="57">
        <v>2875</v>
      </c>
      <c r="E30" s="60">
        <v>13</v>
      </c>
      <c r="F30" s="57">
        <v>2880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3009</v>
      </c>
      <c r="C31" s="60">
        <v>24</v>
      </c>
      <c r="D31" s="57">
        <v>3045</v>
      </c>
      <c r="E31" s="60">
        <v>24</v>
      </c>
      <c r="F31" s="57">
        <v>3053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7">
        <v>12</v>
      </c>
      <c r="B32" s="57">
        <v>3158</v>
      </c>
      <c r="C32" s="60">
        <v>13</v>
      </c>
      <c r="D32" s="57">
        <v>3163</v>
      </c>
      <c r="E32" s="60">
        <v>13</v>
      </c>
      <c r="F32" s="57">
        <v>3169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3270</v>
      </c>
      <c r="C33" s="60">
        <v>13</v>
      </c>
      <c r="D33" s="57">
        <v>3277</v>
      </c>
      <c r="E33" s="60">
        <v>13</v>
      </c>
      <c r="F33" s="57">
        <v>3298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21</v>
      </c>
      <c r="B34" s="57">
        <v>3475</v>
      </c>
      <c r="C34" s="60">
        <v>22</v>
      </c>
      <c r="D34" s="57">
        <v>3494</v>
      </c>
      <c r="E34" s="60">
        <v>24</v>
      </c>
      <c r="F34" s="57">
        <v>3513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25">
      <c r="A35" s="57">
        <v>12</v>
      </c>
      <c r="B35" s="57">
        <v>3618</v>
      </c>
      <c r="C35" s="60">
        <v>13</v>
      </c>
      <c r="D35" s="57">
        <v>3625</v>
      </c>
      <c r="E35" s="60">
        <v>13</v>
      </c>
      <c r="F35" s="57">
        <v>3630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3735</v>
      </c>
      <c r="C36" s="60">
        <v>13</v>
      </c>
      <c r="D36" s="57">
        <v>3745</v>
      </c>
      <c r="E36" s="60">
        <v>13</v>
      </c>
      <c r="F36" s="57">
        <v>3758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3860</v>
      </c>
      <c r="C37" s="60">
        <v>13</v>
      </c>
      <c r="D37" s="57">
        <v>3866</v>
      </c>
      <c r="E37" s="60">
        <v>13</v>
      </c>
      <c r="F37" s="57">
        <v>3878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3981</v>
      </c>
      <c r="C38" s="60">
        <v>13</v>
      </c>
      <c r="D38" s="57">
        <v>3986</v>
      </c>
      <c r="E38" s="60">
        <v>13</v>
      </c>
      <c r="F38" s="57">
        <v>3992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4095</v>
      </c>
      <c r="C39" s="60">
        <v>13</v>
      </c>
      <c r="D39" s="57">
        <v>4104</v>
      </c>
      <c r="E39" s="60">
        <v>13</v>
      </c>
      <c r="F39" s="57">
        <v>4109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4226</v>
      </c>
      <c r="C40" s="60">
        <v>13</v>
      </c>
      <c r="D40" s="57">
        <v>4237</v>
      </c>
      <c r="E40" s="60">
        <v>13</v>
      </c>
      <c r="F40" s="57">
        <v>4251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4353</v>
      </c>
      <c r="C41" s="60">
        <v>13</v>
      </c>
      <c r="D41" s="57">
        <v>4363</v>
      </c>
      <c r="E41" s="60">
        <v>24</v>
      </c>
      <c r="F41" s="57">
        <v>4378</v>
      </c>
      <c r="G41" s="63"/>
      <c r="H41" s="63"/>
      <c r="I41" s="39"/>
      <c r="J41" s="39"/>
      <c r="K41" s="49">
        <v>0</v>
      </c>
      <c r="L41">
        <v>112</v>
      </c>
    </row>
    <row r="42" spans="1:12" x14ac:dyDescent="0.25">
      <c r="A42" s="57">
        <v>12</v>
      </c>
      <c r="B42" s="57">
        <v>4553</v>
      </c>
      <c r="C42" s="60">
        <v>13</v>
      </c>
      <c r="D42" s="57">
        <v>4564</v>
      </c>
      <c r="E42" s="60">
        <v>13</v>
      </c>
      <c r="F42" s="57">
        <v>4570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4672</v>
      </c>
      <c r="C43" s="60">
        <v>13</v>
      </c>
      <c r="D43" s="57">
        <v>4678</v>
      </c>
      <c r="E43" s="60">
        <v>13</v>
      </c>
      <c r="F43" s="57">
        <v>4692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4795</v>
      </c>
      <c r="C44" s="60">
        <v>13</v>
      </c>
      <c r="D44" s="57">
        <v>4809</v>
      </c>
      <c r="E44" s="60">
        <v>13</v>
      </c>
      <c r="F44" s="57">
        <v>4813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4925</v>
      </c>
      <c r="C45" s="60">
        <v>13</v>
      </c>
      <c r="D45" s="57">
        <v>4935</v>
      </c>
      <c r="E45" s="60">
        <v>13</v>
      </c>
      <c r="F45" s="57">
        <v>4943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5045</v>
      </c>
      <c r="C46" s="60">
        <v>13</v>
      </c>
      <c r="D46" s="57">
        <v>5055</v>
      </c>
      <c r="E46" s="60">
        <v>13</v>
      </c>
      <c r="F46" s="57">
        <v>5061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5165</v>
      </c>
      <c r="C47" s="60">
        <v>13</v>
      </c>
      <c r="D47" s="57">
        <v>5171</v>
      </c>
      <c r="E47" s="60">
        <v>13</v>
      </c>
      <c r="F47" s="57">
        <v>5184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5310</v>
      </c>
      <c r="C48" s="60">
        <v>13</v>
      </c>
      <c r="D48" s="57">
        <v>5330</v>
      </c>
      <c r="E48" s="60">
        <v>13</v>
      </c>
      <c r="F48" s="57">
        <v>5335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5442</v>
      </c>
      <c r="C49" s="60">
        <v>13</v>
      </c>
      <c r="D49" s="57">
        <v>5471</v>
      </c>
      <c r="E49" s="60">
        <v>13</v>
      </c>
      <c r="F49" s="57">
        <v>5490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5595</v>
      </c>
      <c r="C50" s="60">
        <v>13</v>
      </c>
      <c r="D50" s="57">
        <v>5602</v>
      </c>
      <c r="E50" s="60">
        <v>13</v>
      </c>
      <c r="F50" s="57">
        <v>5607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5721</v>
      </c>
      <c r="C51" s="60">
        <v>13</v>
      </c>
      <c r="D51" s="57">
        <v>5734</v>
      </c>
      <c r="E51" s="60">
        <v>13</v>
      </c>
      <c r="F51" s="57">
        <v>5743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5870</v>
      </c>
      <c r="C52" s="60">
        <v>13</v>
      </c>
      <c r="D52" s="57">
        <v>5879</v>
      </c>
      <c r="E52" s="60">
        <v>13</v>
      </c>
      <c r="F52" s="57">
        <v>5892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5996</v>
      </c>
      <c r="C53" s="60">
        <v>13</v>
      </c>
      <c r="D53" s="57">
        <v>6004</v>
      </c>
      <c r="E53" s="60">
        <v>13</v>
      </c>
      <c r="F53" s="57">
        <v>6017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6">
        <v>12</v>
      </c>
      <c r="B54" s="56">
        <v>6116</v>
      </c>
      <c r="C54" s="59">
        <v>13</v>
      </c>
      <c r="D54" s="56">
        <v>6123</v>
      </c>
      <c r="E54" s="59">
        <v>13</v>
      </c>
      <c r="F54" s="56">
        <v>6131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6236</v>
      </c>
      <c r="C55" s="59">
        <v>13</v>
      </c>
      <c r="D55" s="56">
        <v>6247</v>
      </c>
      <c r="E55" s="59">
        <v>13</v>
      </c>
      <c r="F55" s="56">
        <v>6261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6360</v>
      </c>
      <c r="C56" s="59">
        <v>13</v>
      </c>
      <c r="D56" s="56">
        <v>6373</v>
      </c>
      <c r="E56" s="59">
        <v>13</v>
      </c>
      <c r="F56" s="56">
        <v>6383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6485</v>
      </c>
      <c r="C57" s="59">
        <v>13</v>
      </c>
      <c r="D57" s="56">
        <v>6491</v>
      </c>
      <c r="E57" s="59">
        <v>13</v>
      </c>
      <c r="F57" s="56">
        <v>6501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12</v>
      </c>
      <c r="B58" s="56">
        <v>6612</v>
      </c>
      <c r="C58" s="59">
        <v>13</v>
      </c>
      <c r="D58" s="56">
        <v>6618</v>
      </c>
      <c r="E58" s="59">
        <v>13</v>
      </c>
      <c r="F58" s="56">
        <v>6623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6739</v>
      </c>
      <c r="C59" s="59">
        <v>24</v>
      </c>
      <c r="D59" s="56">
        <v>6756</v>
      </c>
      <c r="E59" s="59">
        <v>24</v>
      </c>
      <c r="F59" s="56">
        <v>6764</v>
      </c>
      <c r="G59" s="62"/>
      <c r="H59" s="62"/>
      <c r="I59" s="40"/>
      <c r="J59" s="40"/>
      <c r="K59" s="41">
        <v>0</v>
      </c>
      <c r="L59">
        <v>122</v>
      </c>
    </row>
    <row r="60" spans="1:12" x14ac:dyDescent="0.25">
      <c r="A60" s="56">
        <v>12</v>
      </c>
      <c r="B60" s="56">
        <v>6874</v>
      </c>
      <c r="C60" s="59">
        <v>13</v>
      </c>
      <c r="D60" s="56">
        <v>6880</v>
      </c>
      <c r="E60" s="59">
        <v>13</v>
      </c>
      <c r="F60" s="56">
        <v>6888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7194</v>
      </c>
      <c r="C61" s="59">
        <v>13</v>
      </c>
      <c r="D61" s="56">
        <v>7210</v>
      </c>
      <c r="E61" s="59">
        <v>13</v>
      </c>
      <c r="F61" s="56">
        <v>7233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7337</v>
      </c>
      <c r="C62" s="59">
        <v>13</v>
      </c>
      <c r="D62" s="56">
        <v>7343</v>
      </c>
      <c r="E62" s="59">
        <v>13</v>
      </c>
      <c r="F62" s="56">
        <v>7352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7479</v>
      </c>
      <c r="C63" s="59">
        <v>13</v>
      </c>
      <c r="D63" s="56">
        <v>7494</v>
      </c>
      <c r="E63" s="59">
        <v>13</v>
      </c>
      <c r="F63" s="56">
        <v>7509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7623</v>
      </c>
      <c r="C64" s="59">
        <v>13</v>
      </c>
      <c r="D64" s="56">
        <v>7629</v>
      </c>
      <c r="E64" s="59">
        <v>13</v>
      </c>
      <c r="F64" s="56">
        <v>7639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7756</v>
      </c>
      <c r="C65" s="59">
        <v>13</v>
      </c>
      <c r="D65" s="56">
        <v>7761</v>
      </c>
      <c r="E65" s="59">
        <v>13</v>
      </c>
      <c r="F65" s="56">
        <v>7767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7871</v>
      </c>
      <c r="C66" s="59">
        <v>13</v>
      </c>
      <c r="D66" s="56">
        <v>7876</v>
      </c>
      <c r="E66" s="59">
        <v>13</v>
      </c>
      <c r="F66" s="56">
        <v>7885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7995</v>
      </c>
      <c r="C67" s="59">
        <v>13</v>
      </c>
      <c r="D67" s="56">
        <v>8003</v>
      </c>
      <c r="E67" s="59">
        <v>13</v>
      </c>
      <c r="F67" s="56">
        <v>8008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21</v>
      </c>
      <c r="B68" s="56">
        <v>8183</v>
      </c>
      <c r="C68" s="59">
        <v>22</v>
      </c>
      <c r="D68" s="56">
        <v>8209</v>
      </c>
      <c r="E68" s="59">
        <v>24</v>
      </c>
      <c r="F68" s="56">
        <v>8230</v>
      </c>
      <c r="G68" s="62"/>
      <c r="H68" s="62"/>
      <c r="I68" s="40"/>
      <c r="J68" s="40"/>
      <c r="K68" s="41">
        <v>0</v>
      </c>
      <c r="L68">
        <v>222</v>
      </c>
    </row>
    <row r="69" spans="1:12" x14ac:dyDescent="0.25">
      <c r="A69" s="56">
        <v>12</v>
      </c>
      <c r="B69" s="56">
        <v>8355</v>
      </c>
      <c r="C69" s="59">
        <v>13</v>
      </c>
      <c r="D69" s="56">
        <v>8365</v>
      </c>
      <c r="E69" s="59">
        <v>13</v>
      </c>
      <c r="F69" s="56">
        <v>8374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12</v>
      </c>
      <c r="B70" s="56">
        <v>8477</v>
      </c>
      <c r="C70" s="59">
        <v>13</v>
      </c>
      <c r="D70" s="56">
        <v>8485</v>
      </c>
      <c r="E70" s="59">
        <v>13</v>
      </c>
      <c r="F70" s="56">
        <v>8499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8628</v>
      </c>
      <c r="C71" s="59">
        <v>13</v>
      </c>
      <c r="D71" s="56">
        <v>8633</v>
      </c>
      <c r="E71" s="59">
        <v>13</v>
      </c>
      <c r="F71" s="56">
        <v>8647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8752</v>
      </c>
      <c r="C72" s="59">
        <v>13</v>
      </c>
      <c r="D72" s="56">
        <v>8757</v>
      </c>
      <c r="E72" s="59">
        <v>13</v>
      </c>
      <c r="F72" s="56">
        <v>8765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8868</v>
      </c>
      <c r="C73" s="59">
        <v>24</v>
      </c>
      <c r="D73" s="56">
        <v>8888</v>
      </c>
      <c r="E73" s="59">
        <v>24</v>
      </c>
      <c r="F73" s="56">
        <v>8901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9051</v>
      </c>
      <c r="C74" s="59">
        <v>13</v>
      </c>
      <c r="D74" s="56">
        <v>9057</v>
      </c>
      <c r="E74" s="59">
        <v>13</v>
      </c>
      <c r="F74" s="56">
        <v>9066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9175</v>
      </c>
      <c r="C75" s="59">
        <v>13</v>
      </c>
      <c r="D75" s="56">
        <v>9181</v>
      </c>
      <c r="E75" s="59">
        <v>13</v>
      </c>
      <c r="F75" s="56">
        <v>9186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9293</v>
      </c>
      <c r="C76" s="59">
        <v>13</v>
      </c>
      <c r="D76" s="56">
        <v>9301</v>
      </c>
      <c r="E76" s="59">
        <v>13</v>
      </c>
      <c r="F76" s="56">
        <v>9315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7">
        <v>12</v>
      </c>
      <c r="B77" s="57">
        <v>9419</v>
      </c>
      <c r="C77" s="60">
        <v>13</v>
      </c>
      <c r="D77" s="57">
        <v>9432</v>
      </c>
      <c r="E77" s="60">
        <v>13</v>
      </c>
      <c r="F77" s="57">
        <v>9438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12</v>
      </c>
      <c r="B78" s="57">
        <v>9579</v>
      </c>
      <c r="C78" s="60">
        <v>13</v>
      </c>
      <c r="D78" s="57">
        <v>9589</v>
      </c>
      <c r="E78" s="60">
        <v>13</v>
      </c>
      <c r="F78" s="57">
        <v>9598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9709</v>
      </c>
      <c r="C79" s="60">
        <v>13</v>
      </c>
      <c r="D79" s="57">
        <v>9714</v>
      </c>
      <c r="E79" s="60">
        <v>13</v>
      </c>
      <c r="F79" s="57">
        <v>9723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9838</v>
      </c>
      <c r="C80" s="60">
        <v>13</v>
      </c>
      <c r="D80" s="57">
        <v>9851</v>
      </c>
      <c r="E80" s="60">
        <v>13</v>
      </c>
      <c r="F80" s="57">
        <v>9877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21</v>
      </c>
      <c r="B81" s="57">
        <v>10000</v>
      </c>
      <c r="C81" s="60">
        <v>22</v>
      </c>
      <c r="D81" s="57">
        <v>10005</v>
      </c>
      <c r="E81" s="60">
        <v>24</v>
      </c>
      <c r="F81" s="57">
        <v>10018</v>
      </c>
      <c r="G81" s="63"/>
      <c r="H81" s="63"/>
      <c r="I81" s="39"/>
      <c r="J81" s="39"/>
      <c r="K81" s="49">
        <v>0</v>
      </c>
      <c r="L81">
        <v>222</v>
      </c>
    </row>
    <row r="82" spans="1:12" x14ac:dyDescent="0.25">
      <c r="A82" s="57">
        <v>12</v>
      </c>
      <c r="B82" s="57">
        <v>10149</v>
      </c>
      <c r="C82" s="60">
        <v>13</v>
      </c>
      <c r="D82" s="57">
        <v>10154</v>
      </c>
      <c r="E82" s="60">
        <v>13</v>
      </c>
      <c r="F82" s="57">
        <v>10164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10272</v>
      </c>
      <c r="C83" s="60">
        <v>13</v>
      </c>
      <c r="D83" s="57">
        <v>10281</v>
      </c>
      <c r="E83" s="60">
        <v>13</v>
      </c>
      <c r="F83" s="57">
        <v>10294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10473</v>
      </c>
      <c r="C84" s="60">
        <v>13</v>
      </c>
      <c r="D84" s="57">
        <v>10481</v>
      </c>
      <c r="E84" s="60">
        <v>13</v>
      </c>
      <c r="F84" s="57">
        <v>10494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10602</v>
      </c>
      <c r="C85" s="60">
        <v>13</v>
      </c>
      <c r="D85" s="57">
        <v>10608</v>
      </c>
      <c r="E85" s="60">
        <v>13</v>
      </c>
      <c r="F85" s="57">
        <v>10622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10756</v>
      </c>
      <c r="C86" s="60">
        <v>13</v>
      </c>
      <c r="D86" s="57">
        <v>10773</v>
      </c>
      <c r="E86" s="60">
        <v>13</v>
      </c>
      <c r="F86" s="57">
        <v>10786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12</v>
      </c>
      <c r="B87" s="57">
        <v>10902</v>
      </c>
      <c r="C87" s="60">
        <v>13</v>
      </c>
      <c r="D87" s="57">
        <v>10907</v>
      </c>
      <c r="E87" s="60">
        <v>13</v>
      </c>
      <c r="F87" s="57">
        <v>10915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11145</v>
      </c>
      <c r="C88" s="60">
        <v>13</v>
      </c>
      <c r="D88" s="57">
        <v>11153</v>
      </c>
      <c r="E88" s="60">
        <v>13</v>
      </c>
      <c r="F88" s="57">
        <v>11159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11268</v>
      </c>
      <c r="C89" s="60">
        <v>13</v>
      </c>
      <c r="D89" s="57">
        <v>11274</v>
      </c>
      <c r="E89" s="60">
        <v>13</v>
      </c>
      <c r="F89" s="57">
        <v>11281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11442</v>
      </c>
      <c r="C90" s="60">
        <v>13</v>
      </c>
      <c r="D90" s="57">
        <v>11456</v>
      </c>
      <c r="E90" s="60">
        <v>13</v>
      </c>
      <c r="F90" s="57">
        <v>11466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12</v>
      </c>
      <c r="B91" s="57">
        <v>11577</v>
      </c>
      <c r="C91" s="60">
        <v>13</v>
      </c>
      <c r="D91" s="57">
        <v>11613</v>
      </c>
      <c r="E91" s="60">
        <v>13</v>
      </c>
      <c r="F91" s="57">
        <v>11628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12</v>
      </c>
      <c r="B92" s="57">
        <v>11753</v>
      </c>
      <c r="C92" s="60">
        <v>13</v>
      </c>
      <c r="D92" s="57">
        <v>11766</v>
      </c>
      <c r="E92" s="60">
        <v>24</v>
      </c>
      <c r="F92" s="57">
        <v>11786</v>
      </c>
      <c r="G92" s="63"/>
      <c r="H92" s="63"/>
      <c r="I92" s="39"/>
      <c r="J92" s="39"/>
      <c r="K92" s="49">
        <v>0</v>
      </c>
      <c r="L92">
        <v>112</v>
      </c>
    </row>
    <row r="93" spans="1:12" x14ac:dyDescent="0.25">
      <c r="A93" s="57">
        <v>12</v>
      </c>
      <c r="B93" s="57">
        <v>11908</v>
      </c>
      <c r="C93" s="60">
        <v>13</v>
      </c>
      <c r="D93" s="57">
        <v>11915</v>
      </c>
      <c r="E93" s="60">
        <v>13</v>
      </c>
      <c r="F93" s="57">
        <v>11929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12127</v>
      </c>
      <c r="C94" s="60">
        <v>13</v>
      </c>
      <c r="D94" s="57">
        <v>12136</v>
      </c>
      <c r="E94" s="60">
        <v>13</v>
      </c>
      <c r="F94" s="57">
        <v>12147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12308</v>
      </c>
      <c r="C95" s="60">
        <v>13</v>
      </c>
      <c r="D95" s="57">
        <v>12315</v>
      </c>
      <c r="E95" s="60">
        <v>13</v>
      </c>
      <c r="F95" s="57">
        <v>12325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12</v>
      </c>
      <c r="B96" s="57">
        <v>12492</v>
      </c>
      <c r="C96" s="60">
        <v>13</v>
      </c>
      <c r="D96" s="57">
        <v>12498</v>
      </c>
      <c r="E96" s="60">
        <v>13</v>
      </c>
      <c r="F96" s="57">
        <v>12504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12614</v>
      </c>
      <c r="C97" s="60">
        <v>13</v>
      </c>
      <c r="D97" s="57">
        <v>12620</v>
      </c>
      <c r="E97" s="60">
        <v>13</v>
      </c>
      <c r="F97" s="57">
        <v>12626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13014</v>
      </c>
      <c r="C98" s="60">
        <v>13</v>
      </c>
      <c r="D98" s="57">
        <v>13023</v>
      </c>
      <c r="E98" s="60">
        <v>13</v>
      </c>
      <c r="F98" s="57">
        <v>13034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12</v>
      </c>
      <c r="B99" s="57">
        <v>13157</v>
      </c>
      <c r="C99" s="60">
        <v>13</v>
      </c>
      <c r="D99" s="57">
        <v>13165</v>
      </c>
      <c r="E99" s="60">
        <v>13</v>
      </c>
      <c r="F99" s="57">
        <v>13182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6">
        <v>12</v>
      </c>
      <c r="B100" s="56">
        <v>13312</v>
      </c>
      <c r="C100" s="59">
        <v>13</v>
      </c>
      <c r="D100" s="56">
        <v>13320</v>
      </c>
      <c r="E100" s="59">
        <v>13</v>
      </c>
      <c r="F100" s="56">
        <v>13326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25">
      <c r="A101" s="56">
        <v>12</v>
      </c>
      <c r="B101" s="56">
        <v>13456</v>
      </c>
      <c r="C101" s="59">
        <v>24</v>
      </c>
      <c r="D101" s="56">
        <v>13479</v>
      </c>
      <c r="E101" s="59">
        <v>24</v>
      </c>
      <c r="F101" s="56">
        <v>13485</v>
      </c>
      <c r="G101" s="62"/>
      <c r="H101" s="62"/>
      <c r="I101" s="40"/>
      <c r="J101" s="40"/>
      <c r="K101" s="41">
        <v>0</v>
      </c>
      <c r="L101">
        <v>122</v>
      </c>
    </row>
    <row r="102" spans="1:12" x14ac:dyDescent="0.25">
      <c r="A102" s="56">
        <v>12</v>
      </c>
      <c r="B102" s="56">
        <v>13603</v>
      </c>
      <c r="C102" s="59">
        <v>13</v>
      </c>
      <c r="D102" s="56">
        <v>13608</v>
      </c>
      <c r="E102" s="59">
        <v>13</v>
      </c>
      <c r="F102" s="56">
        <v>13615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12</v>
      </c>
      <c r="B103" s="56">
        <v>13788</v>
      </c>
      <c r="C103" s="59">
        <v>13</v>
      </c>
      <c r="D103" s="56">
        <v>13798</v>
      </c>
      <c r="E103" s="59">
        <v>13</v>
      </c>
      <c r="F103" s="56">
        <v>13809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25">
      <c r="A104" s="56">
        <v>12</v>
      </c>
      <c r="B104" s="56">
        <v>13956</v>
      </c>
      <c r="C104" s="59">
        <v>13</v>
      </c>
      <c r="D104" s="56">
        <v>13961</v>
      </c>
      <c r="E104" s="59">
        <v>13</v>
      </c>
      <c r="F104" s="56">
        <v>13973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12</v>
      </c>
      <c r="B105" s="56">
        <v>14093</v>
      </c>
      <c r="C105" s="59">
        <v>24</v>
      </c>
      <c r="D105" s="56">
        <v>14111</v>
      </c>
      <c r="E105" s="59">
        <v>24</v>
      </c>
      <c r="F105" s="56">
        <v>14119</v>
      </c>
      <c r="G105" s="62"/>
      <c r="H105" s="62"/>
      <c r="I105" s="40"/>
      <c r="J105" s="40"/>
      <c r="K105" s="41">
        <v>0</v>
      </c>
      <c r="L105">
        <v>122</v>
      </c>
    </row>
    <row r="106" spans="1:12" x14ac:dyDescent="0.25">
      <c r="A106" s="56">
        <v>12</v>
      </c>
      <c r="B106" s="56">
        <v>14230</v>
      </c>
      <c r="C106" s="59">
        <v>13</v>
      </c>
      <c r="D106" s="56">
        <v>14251</v>
      </c>
      <c r="E106" s="59">
        <v>13</v>
      </c>
      <c r="F106" s="56">
        <v>14266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14378</v>
      </c>
      <c r="C107" s="59">
        <v>13</v>
      </c>
      <c r="D107" s="56">
        <v>14396</v>
      </c>
      <c r="E107" s="59">
        <v>24</v>
      </c>
      <c r="F107" s="56">
        <v>14442</v>
      </c>
      <c r="G107" s="62"/>
      <c r="H107" s="62"/>
      <c r="I107" s="40"/>
      <c r="J107" s="40"/>
      <c r="K107" s="41">
        <v>0</v>
      </c>
      <c r="L107">
        <v>112</v>
      </c>
    </row>
    <row r="108" spans="1:12" x14ac:dyDescent="0.25">
      <c r="A108" s="56">
        <v>12</v>
      </c>
      <c r="B108" s="56">
        <v>14585</v>
      </c>
      <c r="C108" s="59">
        <v>13</v>
      </c>
      <c r="D108" s="56">
        <v>14602</v>
      </c>
      <c r="E108" s="59">
        <v>13</v>
      </c>
      <c r="F108" s="56">
        <v>14613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12</v>
      </c>
      <c r="B109" s="56">
        <v>14737</v>
      </c>
      <c r="C109" s="59">
        <v>13</v>
      </c>
      <c r="D109" s="56">
        <v>14749</v>
      </c>
      <c r="E109" s="59">
        <v>13</v>
      </c>
      <c r="F109" s="56">
        <v>14754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25">
      <c r="A110" s="56">
        <v>12</v>
      </c>
      <c r="B110" s="56">
        <v>14870</v>
      </c>
      <c r="C110" s="59">
        <v>13</v>
      </c>
      <c r="D110" s="56">
        <v>14876</v>
      </c>
      <c r="E110" s="59">
        <v>13</v>
      </c>
      <c r="F110" s="56">
        <v>14882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6">
        <v>12</v>
      </c>
      <c r="B111" s="56">
        <v>15034</v>
      </c>
      <c r="C111" s="59">
        <v>13</v>
      </c>
      <c r="D111" s="56">
        <v>15039</v>
      </c>
      <c r="E111" s="59">
        <v>13</v>
      </c>
      <c r="F111" s="56">
        <v>15056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12</v>
      </c>
      <c r="B112" s="56">
        <v>15186</v>
      </c>
      <c r="C112" s="59">
        <v>13</v>
      </c>
      <c r="D112" s="56">
        <v>15200</v>
      </c>
      <c r="E112" s="59">
        <v>13</v>
      </c>
      <c r="F112" s="56">
        <v>15205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25">
      <c r="A113" s="56">
        <v>12</v>
      </c>
      <c r="B113" s="56">
        <v>15598</v>
      </c>
      <c r="C113" s="59">
        <v>13</v>
      </c>
      <c r="D113" s="56">
        <v>15608</v>
      </c>
      <c r="E113" s="59">
        <v>13</v>
      </c>
      <c r="F113" s="56">
        <v>15617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12</v>
      </c>
      <c r="B114" s="56">
        <v>16004</v>
      </c>
      <c r="C114" s="59">
        <v>13</v>
      </c>
      <c r="D114" s="56">
        <v>16013</v>
      </c>
      <c r="E114" s="59">
        <v>13</v>
      </c>
      <c r="F114" s="56">
        <v>16028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25">
      <c r="A115" s="56">
        <v>12</v>
      </c>
      <c r="B115" s="56">
        <v>16151</v>
      </c>
      <c r="C115" s="59">
        <v>13</v>
      </c>
      <c r="D115" s="56">
        <v>16163</v>
      </c>
      <c r="E115" s="59">
        <v>13</v>
      </c>
      <c r="F115" s="56">
        <v>16182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25">
      <c r="A116" s="56">
        <v>12</v>
      </c>
      <c r="B116" s="56">
        <v>16317</v>
      </c>
      <c r="C116" s="59">
        <v>24</v>
      </c>
      <c r="D116" s="56">
        <v>16354</v>
      </c>
      <c r="E116" s="59">
        <v>24</v>
      </c>
      <c r="F116" s="56">
        <v>16359</v>
      </c>
      <c r="G116" s="62"/>
      <c r="H116" s="62"/>
      <c r="I116" s="40"/>
      <c r="J116" s="40"/>
      <c r="K116" s="41">
        <v>0</v>
      </c>
      <c r="L116">
        <v>122</v>
      </c>
    </row>
    <row r="117" spans="1:12" x14ac:dyDescent="0.25">
      <c r="A117" s="56">
        <v>21</v>
      </c>
      <c r="B117" s="56">
        <v>16451</v>
      </c>
      <c r="C117" s="59">
        <v>11</v>
      </c>
      <c r="D117" s="56">
        <v>16472</v>
      </c>
      <c r="E117" s="59">
        <v>11</v>
      </c>
      <c r="F117" s="56">
        <v>16480</v>
      </c>
      <c r="G117" s="62"/>
      <c r="H117" s="62"/>
      <c r="I117" s="40"/>
      <c r="J117" s="40"/>
      <c r="K117" s="41">
        <v>0</v>
      </c>
      <c r="L117">
        <v>211</v>
      </c>
    </row>
    <row r="118" spans="1:12" x14ac:dyDescent="0.25">
      <c r="A118" s="56">
        <v>12</v>
      </c>
      <c r="B118" s="56">
        <v>16632</v>
      </c>
      <c r="C118" s="59">
        <v>13</v>
      </c>
      <c r="D118" s="56">
        <v>16675</v>
      </c>
      <c r="E118" s="59">
        <v>13</v>
      </c>
      <c r="F118" s="56">
        <v>16682</v>
      </c>
      <c r="G118" s="62"/>
      <c r="H118" s="62"/>
      <c r="I118" s="40"/>
      <c r="J118" s="40"/>
      <c r="K118" s="41">
        <v>0</v>
      </c>
      <c r="L118">
        <v>111</v>
      </c>
    </row>
    <row r="119" spans="1:12" x14ac:dyDescent="0.25">
      <c r="A119" s="56">
        <v>12</v>
      </c>
      <c r="B119" s="56">
        <v>16786</v>
      </c>
      <c r="C119" s="59">
        <v>24</v>
      </c>
      <c r="D119" s="56">
        <v>16816</v>
      </c>
      <c r="E119" s="59">
        <v>24</v>
      </c>
      <c r="F119" s="56">
        <v>16822</v>
      </c>
      <c r="G119" s="62"/>
      <c r="H119" s="62"/>
      <c r="I119" s="40"/>
      <c r="J119" s="40"/>
      <c r="K119" s="41">
        <v>0</v>
      </c>
      <c r="L119">
        <v>122</v>
      </c>
    </row>
    <row r="120" spans="1:12" x14ac:dyDescent="0.25">
      <c r="A120" s="56">
        <v>12</v>
      </c>
      <c r="B120" s="56">
        <v>16936</v>
      </c>
      <c r="C120" s="59">
        <v>13</v>
      </c>
      <c r="D120" s="56">
        <v>16943</v>
      </c>
      <c r="E120" s="59">
        <v>13</v>
      </c>
      <c r="F120" s="56">
        <v>16951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25">
      <c r="A121" s="56">
        <v>12</v>
      </c>
      <c r="B121" s="56">
        <v>17061</v>
      </c>
      <c r="C121" s="59">
        <v>13</v>
      </c>
      <c r="D121" s="56">
        <v>17069</v>
      </c>
      <c r="E121" s="59">
        <v>13</v>
      </c>
      <c r="F121" s="56">
        <v>17076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12</v>
      </c>
      <c r="B122" s="56">
        <v>17186</v>
      </c>
      <c r="C122" s="59">
        <v>13</v>
      </c>
      <c r="D122" s="56">
        <v>17195</v>
      </c>
      <c r="E122" s="59">
        <v>13</v>
      </c>
      <c r="F122" s="56">
        <v>17205</v>
      </c>
      <c r="G122" s="62"/>
      <c r="H122" s="62"/>
      <c r="I122" s="40"/>
      <c r="J122" s="40"/>
      <c r="K122" s="41">
        <v>0</v>
      </c>
      <c r="L122">
        <v>111</v>
      </c>
    </row>
    <row r="123" spans="1:12" x14ac:dyDescent="0.25">
      <c r="A123" s="56">
        <v>21</v>
      </c>
      <c r="B123" s="56">
        <v>17334</v>
      </c>
      <c r="C123" s="59">
        <v>22</v>
      </c>
      <c r="D123" s="56">
        <v>17344</v>
      </c>
      <c r="E123" s="59">
        <v>24</v>
      </c>
      <c r="F123" s="56">
        <v>17353</v>
      </c>
      <c r="G123" s="62"/>
      <c r="H123" s="62"/>
      <c r="I123" s="40"/>
      <c r="J123" s="40"/>
      <c r="K123" s="41">
        <v>0</v>
      </c>
      <c r="L123">
        <v>222</v>
      </c>
    </row>
    <row r="124" spans="1:12" x14ac:dyDescent="0.25">
      <c r="A124" s="57">
        <v>12</v>
      </c>
      <c r="B124" s="57">
        <v>17569</v>
      </c>
      <c r="C124" s="60">
        <v>13</v>
      </c>
      <c r="D124" s="57">
        <v>17578</v>
      </c>
      <c r="E124" s="60">
        <v>13</v>
      </c>
      <c r="F124" s="57">
        <v>17593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17702</v>
      </c>
      <c r="C125" s="60">
        <v>13</v>
      </c>
      <c r="D125" s="57">
        <v>17714</v>
      </c>
      <c r="E125" s="60">
        <v>13</v>
      </c>
      <c r="F125" s="57">
        <v>17724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12</v>
      </c>
      <c r="B126" s="57">
        <v>18031</v>
      </c>
      <c r="C126" s="60">
        <v>13</v>
      </c>
      <c r="D126" s="57">
        <v>18037</v>
      </c>
      <c r="E126" s="60">
        <v>13</v>
      </c>
      <c r="F126" s="57">
        <v>18051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25">
      <c r="A127" s="57">
        <v>12</v>
      </c>
      <c r="B127" s="57">
        <v>18302</v>
      </c>
      <c r="C127" s="60">
        <v>13</v>
      </c>
      <c r="D127" s="57">
        <v>18311</v>
      </c>
      <c r="E127" s="60">
        <v>13</v>
      </c>
      <c r="F127" s="57">
        <v>18331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12</v>
      </c>
      <c r="B128" s="57">
        <v>18451</v>
      </c>
      <c r="C128" s="60">
        <v>13</v>
      </c>
      <c r="D128" s="57">
        <v>18461</v>
      </c>
      <c r="E128" s="60">
        <v>13</v>
      </c>
      <c r="F128" s="57">
        <v>18471</v>
      </c>
      <c r="G128" s="63"/>
      <c r="H128" s="63"/>
      <c r="I128" s="39"/>
      <c r="J128" s="39"/>
      <c r="K128" s="49">
        <v>0</v>
      </c>
      <c r="L128">
        <v>111</v>
      </c>
    </row>
    <row r="129" spans="1:12" x14ac:dyDescent="0.25">
      <c r="A129" s="57">
        <v>12</v>
      </c>
      <c r="B129" s="57">
        <v>18600</v>
      </c>
      <c r="C129" s="60">
        <v>13</v>
      </c>
      <c r="D129" s="57">
        <v>18608</v>
      </c>
      <c r="E129" s="60">
        <v>13</v>
      </c>
      <c r="F129" s="57">
        <v>18616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12</v>
      </c>
      <c r="B130" s="57">
        <v>18755</v>
      </c>
      <c r="C130" s="60">
        <v>13</v>
      </c>
      <c r="D130" s="57">
        <v>18764</v>
      </c>
      <c r="E130" s="60">
        <v>13</v>
      </c>
      <c r="F130" s="57">
        <v>18776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25">
      <c r="A131" s="57">
        <v>12</v>
      </c>
      <c r="B131" s="57">
        <v>18908</v>
      </c>
      <c r="C131" s="60">
        <v>13</v>
      </c>
      <c r="D131" s="57">
        <v>18950</v>
      </c>
      <c r="E131" s="60">
        <v>13</v>
      </c>
      <c r="F131" s="57">
        <v>18964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12</v>
      </c>
      <c r="B132" s="57">
        <v>19097</v>
      </c>
      <c r="C132" s="60">
        <v>13</v>
      </c>
      <c r="D132" s="57">
        <v>19107</v>
      </c>
      <c r="E132" s="60">
        <v>13</v>
      </c>
      <c r="F132" s="57">
        <v>19128</v>
      </c>
      <c r="G132" s="63"/>
      <c r="H132" s="63"/>
      <c r="I132" s="39"/>
      <c r="J132" s="39"/>
      <c r="K132" s="49">
        <v>0</v>
      </c>
      <c r="L132">
        <v>111</v>
      </c>
    </row>
    <row r="133" spans="1:12" x14ac:dyDescent="0.25">
      <c r="A133" s="57">
        <v>12</v>
      </c>
      <c r="B133" s="57">
        <v>19280</v>
      </c>
      <c r="C133" s="60">
        <v>13</v>
      </c>
      <c r="D133" s="57">
        <v>19295</v>
      </c>
      <c r="E133" s="60">
        <v>13</v>
      </c>
      <c r="F133" s="57">
        <v>19304</v>
      </c>
      <c r="G133" s="63"/>
      <c r="H133" s="63"/>
      <c r="I133" s="39"/>
      <c r="J133" s="39"/>
      <c r="K133" s="49">
        <v>0</v>
      </c>
      <c r="L133">
        <v>111</v>
      </c>
    </row>
    <row r="134" spans="1:12" x14ac:dyDescent="0.25">
      <c r="A134" s="57">
        <v>12</v>
      </c>
      <c r="B134" s="57">
        <v>19539</v>
      </c>
      <c r="C134" s="60">
        <v>13</v>
      </c>
      <c r="D134" s="57">
        <v>19646</v>
      </c>
      <c r="E134" s="60">
        <v>13</v>
      </c>
      <c r="F134" s="57">
        <v>19671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12</v>
      </c>
      <c r="B135" s="57">
        <v>19812</v>
      </c>
      <c r="C135" s="60">
        <v>13</v>
      </c>
      <c r="D135" s="57">
        <v>19825</v>
      </c>
      <c r="E135" s="60">
        <v>13</v>
      </c>
      <c r="F135" s="57">
        <v>19842</v>
      </c>
      <c r="G135" s="63"/>
      <c r="H135" s="63"/>
      <c r="I135" s="39"/>
      <c r="J135" s="39"/>
      <c r="K135" s="49">
        <v>0</v>
      </c>
      <c r="L135">
        <v>111</v>
      </c>
    </row>
    <row r="136" spans="1:12" x14ac:dyDescent="0.25">
      <c r="A136" s="57">
        <v>12</v>
      </c>
      <c r="B136" s="57">
        <v>21478</v>
      </c>
      <c r="C136" s="60">
        <v>13</v>
      </c>
      <c r="D136" s="57">
        <v>21492</v>
      </c>
      <c r="E136" s="60">
        <v>13</v>
      </c>
      <c r="F136" s="57">
        <v>21505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25">
      <c r="A137" s="57">
        <v>12</v>
      </c>
      <c r="B137" s="57">
        <v>21627</v>
      </c>
      <c r="C137" s="60">
        <v>13</v>
      </c>
      <c r="D137" s="57">
        <v>21636</v>
      </c>
      <c r="E137" s="60">
        <v>13</v>
      </c>
      <c r="F137" s="57">
        <v>21651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12</v>
      </c>
      <c r="B138" s="57">
        <v>21852</v>
      </c>
      <c r="C138" s="60">
        <v>13</v>
      </c>
      <c r="D138" s="57">
        <v>21862</v>
      </c>
      <c r="E138" s="60">
        <v>13</v>
      </c>
      <c r="F138" s="57">
        <v>21963</v>
      </c>
      <c r="G138" s="63"/>
      <c r="H138" s="63"/>
      <c r="I138" s="39"/>
      <c r="J138" s="39"/>
      <c r="K138" s="49">
        <v>0</v>
      </c>
      <c r="L138">
        <v>111</v>
      </c>
    </row>
    <row r="139" spans="1:12" x14ac:dyDescent="0.25">
      <c r="A139" s="57">
        <v>12</v>
      </c>
      <c r="B139" s="57">
        <v>22076</v>
      </c>
      <c r="C139" s="60">
        <v>13</v>
      </c>
      <c r="D139" s="57">
        <v>22085</v>
      </c>
      <c r="E139" s="60">
        <v>13</v>
      </c>
      <c r="F139" s="57">
        <v>22100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25">
      <c r="A140" s="57">
        <v>12</v>
      </c>
      <c r="B140" s="57">
        <v>22221</v>
      </c>
      <c r="C140" s="60">
        <v>13</v>
      </c>
      <c r="D140" s="57">
        <v>22231</v>
      </c>
      <c r="E140" s="60">
        <v>13</v>
      </c>
      <c r="F140" s="57">
        <v>22245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25">
      <c r="A141" s="57">
        <v>12</v>
      </c>
      <c r="B141" s="57">
        <v>22380</v>
      </c>
      <c r="C141" s="60">
        <v>13</v>
      </c>
      <c r="D141" s="57">
        <v>22395</v>
      </c>
      <c r="E141" s="60">
        <v>13</v>
      </c>
      <c r="F141" s="57">
        <v>22410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25">
      <c r="A142" s="57">
        <v>12</v>
      </c>
      <c r="B142" s="57">
        <v>22571</v>
      </c>
      <c r="C142" s="60">
        <v>13</v>
      </c>
      <c r="D142" s="57">
        <v>22592</v>
      </c>
      <c r="E142" s="60">
        <v>13</v>
      </c>
      <c r="F142" s="57">
        <v>22605</v>
      </c>
      <c r="G142" s="63"/>
      <c r="H142" s="63"/>
      <c r="I142" s="39"/>
      <c r="J142" s="39"/>
      <c r="K142" s="49">
        <v>0</v>
      </c>
      <c r="L142">
        <v>111</v>
      </c>
    </row>
    <row r="143" spans="1:12" x14ac:dyDescent="0.25">
      <c r="A143" s="57">
        <v>12</v>
      </c>
      <c r="B143" s="57">
        <v>22739</v>
      </c>
      <c r="C143" s="60">
        <v>13</v>
      </c>
      <c r="D143" s="57">
        <v>22774</v>
      </c>
      <c r="E143" s="60">
        <v>13</v>
      </c>
      <c r="F143" s="57">
        <v>22800</v>
      </c>
      <c r="G143" s="63"/>
      <c r="H143" s="63"/>
      <c r="I143" s="39"/>
      <c r="J143" s="39"/>
      <c r="K143" s="49">
        <v>0</v>
      </c>
      <c r="L143">
        <v>111</v>
      </c>
    </row>
    <row r="144" spans="1:12" x14ac:dyDescent="0.25">
      <c r="A144" s="57">
        <v>12</v>
      </c>
      <c r="B144" s="57">
        <v>22929</v>
      </c>
      <c r="C144" s="60">
        <v>13</v>
      </c>
      <c r="D144" s="57">
        <v>22948</v>
      </c>
      <c r="E144" s="60">
        <v>24</v>
      </c>
      <c r="F144" s="57">
        <v>22970</v>
      </c>
      <c r="G144" s="63"/>
      <c r="H144" s="63"/>
      <c r="I144" s="39"/>
      <c r="J144" s="39"/>
      <c r="K144" s="49">
        <v>0</v>
      </c>
      <c r="L144">
        <v>112</v>
      </c>
    </row>
    <row r="145" spans="1:12" x14ac:dyDescent="0.25">
      <c r="A145" s="57">
        <v>12</v>
      </c>
      <c r="B145" s="57">
        <v>23652</v>
      </c>
      <c r="C145" s="60">
        <v>13</v>
      </c>
      <c r="D145" s="57">
        <v>23661</v>
      </c>
      <c r="E145" s="60">
        <v>13</v>
      </c>
      <c r="F145" s="57">
        <v>23672</v>
      </c>
      <c r="G145" s="63"/>
      <c r="H145" s="63"/>
      <c r="I145" s="39"/>
      <c r="J145" s="39"/>
      <c r="K145" s="49">
        <v>0</v>
      </c>
      <c r="L145">
        <v>111</v>
      </c>
    </row>
    <row r="146" spans="1:12" x14ac:dyDescent="0.25">
      <c r="A146" s="57">
        <v>12</v>
      </c>
      <c r="B146" s="57">
        <v>23789</v>
      </c>
      <c r="C146" s="60">
        <v>13</v>
      </c>
      <c r="D146" s="57">
        <v>23825</v>
      </c>
      <c r="E146" s="60">
        <v>13</v>
      </c>
      <c r="F146" s="57">
        <v>23861</v>
      </c>
      <c r="G146" s="63"/>
      <c r="H146" s="63"/>
      <c r="I146" s="39"/>
      <c r="J146" s="39"/>
      <c r="K146" s="49">
        <v>0</v>
      </c>
      <c r="L146">
        <v>111</v>
      </c>
    </row>
    <row r="147" spans="1:12" x14ac:dyDescent="0.25">
      <c r="A147" s="17"/>
      <c r="B147" s="17"/>
      <c r="C147" s="17"/>
      <c r="D147" s="17"/>
      <c r="E147" s="17"/>
      <c r="F147" s="17"/>
      <c r="G147" s="17"/>
      <c r="H14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144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141</v>
      </c>
      <c r="V3" s="25" t="s">
        <v>117</v>
      </c>
      <c r="W3">
        <f>COUNTA(L7:L30)</f>
        <v>24</v>
      </c>
      <c r="AA3" s="25" t="s">
        <v>117</v>
      </c>
      <c r="AB3">
        <f>COUNTA(L31:L53)</f>
        <v>23</v>
      </c>
      <c r="AF3" s="25" t="s">
        <v>117</v>
      </c>
      <c r="AG3">
        <f>COUNTA(L54:L77)</f>
        <v>24</v>
      </c>
      <c r="AK3" s="25" t="s">
        <v>117</v>
      </c>
      <c r="AL3">
        <f>COUNTA(L78:L100)</f>
        <v>23</v>
      </c>
      <c r="AP3" s="25" t="s">
        <v>117</v>
      </c>
      <c r="AQ3">
        <f>COUNTA(L101:L124)</f>
        <v>24</v>
      </c>
      <c r="AU3" s="25" t="s">
        <v>117</v>
      </c>
      <c r="AV3">
        <f>COUNTA(L125:L147)</f>
        <v>23</v>
      </c>
    </row>
    <row r="4" spans="1:48" x14ac:dyDescent="0.25">
      <c r="P4" s="25" t="s">
        <v>85</v>
      </c>
      <c r="Q4" s="26">
        <f>SUM(O7:O14)</f>
        <v>140</v>
      </c>
      <c r="V4" s="25" t="s">
        <v>118</v>
      </c>
      <c r="W4">
        <f>SUM(U7:U14)</f>
        <v>24</v>
      </c>
      <c r="AA4" s="25" t="s">
        <v>118</v>
      </c>
      <c r="AB4">
        <f>SUM(Z7:Z14)</f>
        <v>23</v>
      </c>
      <c r="AF4" s="25" t="s">
        <v>118</v>
      </c>
      <c r="AG4">
        <f>SUM(AE7:AE14)</f>
        <v>24</v>
      </c>
      <c r="AK4" s="25" t="s">
        <v>118</v>
      </c>
      <c r="AL4">
        <f>SUM(AJ7:AJ14)</f>
        <v>23</v>
      </c>
      <c r="AP4" s="25" t="s">
        <v>118</v>
      </c>
      <c r="AQ4">
        <f>SUM(AO7:AO14)</f>
        <v>24</v>
      </c>
      <c r="AU4" s="25" t="s">
        <v>118</v>
      </c>
      <c r="AV4">
        <f>SUM(AT7:AT14)</f>
        <v>22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16</v>
      </c>
      <c r="C7" s="58">
        <v>24</v>
      </c>
      <c r="D7" s="55">
        <v>33</v>
      </c>
      <c r="E7" s="58">
        <v>24</v>
      </c>
      <c r="F7" s="55">
        <v>44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127</v>
      </c>
      <c r="P7" s="34">
        <f>O7/$Q$4</f>
        <v>0.90714285714285714</v>
      </c>
      <c r="Q7" s="34">
        <f>IF(P7=0,0,(P7*((LOG(P7))/LOG(2))))</f>
        <v>-0.1275427709424691</v>
      </c>
      <c r="T7" s="34">
        <f>N7</f>
        <v>111</v>
      </c>
      <c r="U7" s="34">
        <f>COUNTIF(L7:L30,T7)</f>
        <v>20</v>
      </c>
      <c r="V7" s="34">
        <f>U7/(W4-U11)</f>
        <v>0.83333333333333337</v>
      </c>
      <c r="W7" s="34">
        <f>IF(V7=0,0,(V7*((LOG(V7))/LOG(2))))</f>
        <v>-0.21919533819482812</v>
      </c>
      <c r="Y7" s="34">
        <f>N7</f>
        <v>111</v>
      </c>
      <c r="Z7" s="34">
        <f>COUNTIF(L31:L53,Y7)</f>
        <v>22</v>
      </c>
      <c r="AA7" s="34">
        <f>Z7/(AB4-Z11)</f>
        <v>0.95652173913043481</v>
      </c>
      <c r="AB7" s="34">
        <f>IF(AA7=0,0,(AA7*((LOG(AA7))/LOG(2))))</f>
        <v>-6.1342061879727947E-2</v>
      </c>
      <c r="AD7" s="34">
        <f>N7</f>
        <v>111</v>
      </c>
      <c r="AE7" s="34">
        <f>COUNTIF(L54:L77,AD7)</f>
        <v>24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COUNTIF(L78:L100,AI7)</f>
        <v>22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COUNTIF(L101:L124,AN7)</f>
        <v>23</v>
      </c>
      <c r="AP7" s="34">
        <f>AO7/(AQ4-AO11)</f>
        <v>0.95833333333333337</v>
      </c>
      <c r="AQ7" s="34">
        <f>IF(AP7=0,0,(AP7*((LOG(AP7))/LOG(2))))</f>
        <v>-5.8842188636470616E-2</v>
      </c>
      <c r="AS7" s="34">
        <f>N7</f>
        <v>111</v>
      </c>
      <c r="AT7" s="34">
        <f>COUNTIF(L125:L147,AS7)</f>
        <v>16</v>
      </c>
      <c r="AU7" s="34">
        <f>AT7/(AV4-AT11)</f>
        <v>0.72727272727272729</v>
      </c>
      <c r="AV7" s="34">
        <f>IF(AU7=0,0,(AU7*((LOG(AU7))/LOG(2))))</f>
        <v>-0.33413208628167068</v>
      </c>
    </row>
    <row r="8" spans="1:48" x14ac:dyDescent="0.25">
      <c r="A8" s="56">
        <v>12</v>
      </c>
      <c r="B8" s="56">
        <v>151</v>
      </c>
      <c r="C8" s="59">
        <v>13</v>
      </c>
      <c r="D8" s="56">
        <v>160</v>
      </c>
      <c r="E8" s="59">
        <v>13</v>
      </c>
      <c r="F8" s="56">
        <v>168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7</v>
      </c>
      <c r="P8" s="34">
        <f>O8/$Q$4</f>
        <v>0.05</v>
      </c>
      <c r="Q8" s="34">
        <f>IF(P8=0,0,(P8*((LOG(P8))/LOG(2))))</f>
        <v>-0.21609640474436814</v>
      </c>
      <c r="T8" s="34">
        <f>N8</f>
        <v>112</v>
      </c>
      <c r="U8" s="34">
        <f>COUNTIF(L7:L30,T8)</f>
        <v>2</v>
      </c>
      <c r="V8" s="34">
        <f>U8/(W4-U11)</f>
        <v>8.3333333333333329E-2</v>
      </c>
      <c r="W8" s="34">
        <f>IF(V8=0,0,(V8*((LOG(V8))/LOG(2))))</f>
        <v>-0.29874687506009634</v>
      </c>
      <c r="Y8" s="34">
        <f>N8</f>
        <v>112</v>
      </c>
      <c r="Z8" s="34">
        <f>COUNTIF(L31:L53,Y8)</f>
        <v>1</v>
      </c>
      <c r="AA8" s="34">
        <f>Z8/(AB4-Z11)</f>
        <v>4.3478260869565216E-2</v>
      </c>
      <c r="AB8" s="34">
        <f>IF(AA8=0,0,(AA8*((LOG(AA8))/LOG(2))))</f>
        <v>-0.19667660678508753</v>
      </c>
      <c r="AD8" s="34">
        <f>N8</f>
        <v>112</v>
      </c>
      <c r="AE8" s="34">
        <f>COUNTIF(L54:L77,AD8)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COUNTIF(L78:L100,AI8)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COUNTIF(L101:L124,AN8)</f>
        <v>1</v>
      </c>
      <c r="AP8" s="34">
        <f>AO8/(AQ4-AO11)</f>
        <v>4.1666666666666664E-2</v>
      </c>
      <c r="AQ8" s="34">
        <f>IF(AP8=0,0,(AP8*((LOG(AP8))/LOG(2))))</f>
        <v>-0.19104010419671485</v>
      </c>
      <c r="AS8" s="34">
        <f>N8</f>
        <v>112</v>
      </c>
      <c r="AT8" s="34">
        <f>COUNTIF(L125:L147,AS8)</f>
        <v>3</v>
      </c>
      <c r="AU8" s="34">
        <f>AT8/(AV4-AT11)</f>
        <v>0.13636363636363635</v>
      </c>
      <c r="AV8" s="34">
        <f>IF(AU8=0,0,(AU8*((LOG(AU8))/LOG(2))))</f>
        <v>-0.39197306153401923</v>
      </c>
    </row>
    <row r="9" spans="1:48" x14ac:dyDescent="0.25">
      <c r="A9" s="56">
        <v>12</v>
      </c>
      <c r="B9" s="56">
        <v>276</v>
      </c>
      <c r="C9" s="59">
        <v>13</v>
      </c>
      <c r="D9" s="56">
        <v>282</v>
      </c>
      <c r="E9" s="59">
        <v>24</v>
      </c>
      <c r="F9" s="56">
        <v>295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COUNTIF(L7:L30,T9)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COUNTIF(L31:L53,Y9)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COUNTIF(L54:L77,AD9)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COUNTIF(L78:L100,AI9)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COUNTIF(L101:L124,AN9)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COUNTIF(L125:L147,AS9)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397</v>
      </c>
      <c r="C10" s="59">
        <v>13</v>
      </c>
      <c r="D10" s="56">
        <v>402</v>
      </c>
      <c r="E10" s="59">
        <v>13</v>
      </c>
      <c r="F10" s="56">
        <v>411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4</v>
      </c>
      <c r="P10" s="34">
        <f>O10/$Q$4</f>
        <v>2.8571428571428571E-2</v>
      </c>
      <c r="Q10" s="34">
        <f>IF(P10=0,0,(P10*((LOG(P10))/LOG(2))))</f>
        <v>-0.14655094334128474</v>
      </c>
      <c r="T10" s="34">
        <f>N10</f>
        <v>122</v>
      </c>
      <c r="U10" s="34">
        <f>COUNTIF(L7:L30,T10)</f>
        <v>2</v>
      </c>
      <c r="V10" s="34">
        <f>U10/(W4-U11)</f>
        <v>8.3333333333333329E-2</v>
      </c>
      <c r="W10" s="34">
        <f>IF(V10=0,0,(V10*((LOG(V10))/LOG(2))))</f>
        <v>-0.29874687506009634</v>
      </c>
      <c r="Y10" s="34">
        <f>N10</f>
        <v>122</v>
      </c>
      <c r="Z10" s="34">
        <f>COUNTIF(L31:L53,Y10)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COUNTIF(L54:L77,AD10)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COUNTIF(L78:L100,AI10)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COUNTIF(L101:L124,AN10)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COUNTIF(L125:L147,AS10)</f>
        <v>2</v>
      </c>
      <c r="AU10" s="34">
        <f>AT10/(AV4-AT11)</f>
        <v>9.0909090909090912E-2</v>
      </c>
      <c r="AV10" s="34">
        <f>IF(AU10=0,0,(AU10*((LOG(AU10))/LOG(2))))</f>
        <v>-0.31449378351248153</v>
      </c>
    </row>
    <row r="11" spans="1:48" x14ac:dyDescent="0.25">
      <c r="A11" s="56">
        <v>12</v>
      </c>
      <c r="B11" s="56">
        <v>512</v>
      </c>
      <c r="C11" s="59">
        <v>24</v>
      </c>
      <c r="D11" s="56">
        <v>531</v>
      </c>
      <c r="E11" s="59">
        <v>24</v>
      </c>
      <c r="F11" s="56">
        <v>536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1</v>
      </c>
      <c r="P11" s="34">
        <f>O11/$Q$4</f>
        <v>7.1428571428571426E-3</v>
      </c>
      <c r="Q11" s="34">
        <f>IF(P11=0,0,(P11*((LOG(P11))/LOG(2))))</f>
        <v>-5.0923450121035475E-2</v>
      </c>
      <c r="T11" s="34">
        <f>N11</f>
        <v>211</v>
      </c>
      <c r="U11" s="34">
        <f>COUNTIF(L7:L30,T11)</f>
        <v>0</v>
      </c>
      <c r="V11" s="53"/>
      <c r="W11" s="54"/>
      <c r="Y11" s="34">
        <f>N11</f>
        <v>211</v>
      </c>
      <c r="Z11" s="34">
        <f>COUNTIF(L31:L53,Y11)</f>
        <v>0</v>
      </c>
      <c r="AA11" s="53"/>
      <c r="AB11" s="54"/>
      <c r="AD11" s="34">
        <f>N11</f>
        <v>211</v>
      </c>
      <c r="AE11" s="34">
        <f>COUNTIF(L54:L77,AD11)</f>
        <v>0</v>
      </c>
      <c r="AF11" s="53"/>
      <c r="AG11" s="54"/>
      <c r="AI11" s="34">
        <f>N11</f>
        <v>211</v>
      </c>
      <c r="AJ11" s="34">
        <f>COUNTIF(L78:L100,AI11)</f>
        <v>1</v>
      </c>
      <c r="AK11" s="53"/>
      <c r="AL11" s="54"/>
      <c r="AN11" s="34">
        <f>N11</f>
        <v>211</v>
      </c>
      <c r="AO11" s="34">
        <f>COUNTIF(L101:L124,AN11)</f>
        <v>0</v>
      </c>
      <c r="AP11" s="53"/>
      <c r="AQ11" s="54"/>
      <c r="AS11" s="34">
        <f>N11</f>
        <v>211</v>
      </c>
      <c r="AT11" s="34">
        <f>COUNTIF(L125:L147,AS11)</f>
        <v>0</v>
      </c>
      <c r="AU11" s="53"/>
      <c r="AV11" s="54"/>
    </row>
    <row r="12" spans="1:48" x14ac:dyDescent="0.25">
      <c r="A12" s="56">
        <v>12</v>
      </c>
      <c r="B12" s="56">
        <v>639</v>
      </c>
      <c r="C12" s="59">
        <v>13</v>
      </c>
      <c r="D12" s="56">
        <v>649</v>
      </c>
      <c r="E12" s="59">
        <v>13</v>
      </c>
      <c r="F12" s="56">
        <v>654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COUNTIF(L31:L53,Y12)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COUNTIF(L54:L77,AD12)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COUNTIF(L78:L100,AI12)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COUNTIF(L101:L124,AN12)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COUNTIF(L125:L147,AS12)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757</v>
      </c>
      <c r="C13" s="59">
        <v>13</v>
      </c>
      <c r="D13" s="56">
        <v>765</v>
      </c>
      <c r="E13" s="59">
        <v>13</v>
      </c>
      <c r="F13" s="56">
        <v>774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7.1428571428571426E-3</v>
      </c>
      <c r="Q13" s="34">
        <f>IF(P13=0,0,(P13*((LOG(P13))/LOG(2))))</f>
        <v>-5.0923450121035475E-2</v>
      </c>
      <c r="T13" s="34">
        <f>N13</f>
        <v>221</v>
      </c>
      <c r="U13" s="34">
        <f>COUNTIF(L7:L30,T13)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COUNTIF(L31:L53,Y13)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COUNTIF(L54:L77,AD13)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COUNTIF(L78:L100,AI13)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COUNTIF(L101:L124,AN13)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COUNTIF(L125:L147,AS13)</f>
        <v>1</v>
      </c>
      <c r="AU13" s="34">
        <f>AT13/(AV4-AT11)</f>
        <v>4.5454545454545456E-2</v>
      </c>
      <c r="AV13" s="34">
        <f>IF(AU13=0,0,(AU13*((LOG(AU13))/LOG(2))))</f>
        <v>-0.20270143721078623</v>
      </c>
    </row>
    <row r="14" spans="1:48" x14ac:dyDescent="0.25">
      <c r="A14" s="56">
        <v>12</v>
      </c>
      <c r="B14" s="56">
        <v>876</v>
      </c>
      <c r="C14" s="59">
        <v>13</v>
      </c>
      <c r="D14" s="56">
        <v>882</v>
      </c>
      <c r="E14" s="59">
        <v>13</v>
      </c>
      <c r="F14" s="56">
        <v>891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COUNTIF(L7:L30,T14)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COUNTIF(L31:L53,Y14)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COUNTIF(L54:L77,AD14)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COUNTIF(L78:L100,AI14)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COUNTIF(L101:L124,AN14)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COUNTIF(L125:L147,AS14)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993</v>
      </c>
      <c r="C15" s="59">
        <v>13</v>
      </c>
      <c r="D15" s="56">
        <v>1006</v>
      </c>
      <c r="E15" s="59">
        <v>13</v>
      </c>
      <c r="F15" s="56">
        <v>1014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0.59203701927019292</v>
      </c>
      <c r="V15">
        <f>SUM(V7:V14)</f>
        <v>1</v>
      </c>
      <c r="W15">
        <f>-SUM(W7:W14)</f>
        <v>0.81668908831502085</v>
      </c>
      <c r="AA15">
        <f>SUM(AA7:AA14)</f>
        <v>1</v>
      </c>
      <c r="AB15">
        <f>-SUM(AB7:AB14)</f>
        <v>0.25801866866481549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0.24988229283318547</v>
      </c>
      <c r="AU15">
        <f>SUM(AU7:AU14)</f>
        <v>1</v>
      </c>
      <c r="AV15">
        <f>-SUM(AV7:AV14)</f>
        <v>1.2433003685389576</v>
      </c>
    </row>
    <row r="16" spans="1:48" x14ac:dyDescent="0.25">
      <c r="A16" s="56">
        <v>12</v>
      </c>
      <c r="B16" s="56">
        <v>1123</v>
      </c>
      <c r="C16" s="59">
        <v>13</v>
      </c>
      <c r="D16" s="56">
        <v>1130</v>
      </c>
      <c r="E16" s="59">
        <v>13</v>
      </c>
      <c r="F16" s="56">
        <v>1148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8.3042995749086135E-2</v>
      </c>
      <c r="V16" s="27" t="s">
        <v>116</v>
      </c>
      <c r="W16" s="27">
        <f>W15/(LOG(W4)/LOG(2))</f>
        <v>0.17812339537925689</v>
      </c>
      <c r="AA16" s="27" t="s">
        <v>119</v>
      </c>
      <c r="AB16" s="27">
        <f>AB15/(LOG(AB4)/LOG(2))</f>
        <v>5.7038827183372734E-2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5.4500400558103186E-2</v>
      </c>
      <c r="AU16" s="27" t="s">
        <v>123</v>
      </c>
      <c r="AV16" s="27">
        <f>AV15/(LOG(AV4)/LOG(2))</f>
        <v>0.27880242929229676</v>
      </c>
    </row>
    <row r="17" spans="1:22" x14ac:dyDescent="0.25">
      <c r="A17" s="56">
        <v>12</v>
      </c>
      <c r="B17" s="56">
        <v>1254</v>
      </c>
      <c r="C17" s="59">
        <v>13</v>
      </c>
      <c r="D17" s="56">
        <v>1262</v>
      </c>
      <c r="E17" s="59">
        <v>13</v>
      </c>
      <c r="F17" s="56">
        <v>1274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1386</v>
      </c>
      <c r="C18" s="59">
        <v>13</v>
      </c>
      <c r="D18" s="56">
        <v>1403</v>
      </c>
      <c r="E18" s="59">
        <v>13</v>
      </c>
      <c r="F18" s="56">
        <v>1416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1521</v>
      </c>
      <c r="C19" s="59">
        <v>13</v>
      </c>
      <c r="D19" s="56">
        <v>1527</v>
      </c>
      <c r="E19" s="59">
        <v>13</v>
      </c>
      <c r="F19" s="56">
        <v>1533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1639</v>
      </c>
      <c r="C20" s="59">
        <v>13</v>
      </c>
      <c r="D20" s="56">
        <v>1647</v>
      </c>
      <c r="E20" s="59">
        <v>13</v>
      </c>
      <c r="F20" s="56">
        <v>1653</v>
      </c>
      <c r="G20" s="62"/>
      <c r="H20" s="62"/>
      <c r="I20" s="40"/>
      <c r="J20" s="40"/>
      <c r="K20" s="41">
        <v>0</v>
      </c>
      <c r="L20">
        <v>111</v>
      </c>
      <c r="N20" s="38">
        <f>COUNTIF(L7:L147,G3)</f>
        <v>1</v>
      </c>
      <c r="O20" s="38"/>
      <c r="P20" s="45">
        <v>24</v>
      </c>
      <c r="Q20" s="45">
        <v>23</v>
      </c>
      <c r="R20" s="45">
        <v>24</v>
      </c>
      <c r="S20" s="45">
        <v>23</v>
      </c>
      <c r="T20" s="45">
        <v>24</v>
      </c>
      <c r="U20" s="45">
        <v>23</v>
      </c>
      <c r="V20" s="44"/>
    </row>
    <row r="21" spans="1:22" x14ac:dyDescent="0.25">
      <c r="A21" s="56">
        <v>12</v>
      </c>
      <c r="B21" s="56">
        <v>1766</v>
      </c>
      <c r="C21" s="59">
        <v>13</v>
      </c>
      <c r="D21" s="56">
        <v>1784</v>
      </c>
      <c r="E21" s="59">
        <v>13</v>
      </c>
      <c r="F21" s="56">
        <v>1799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1902</v>
      </c>
      <c r="C22" s="59">
        <v>13</v>
      </c>
      <c r="D22" s="56">
        <v>1910</v>
      </c>
      <c r="E22" s="59">
        <v>13</v>
      </c>
      <c r="F22" s="56">
        <v>1915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2017</v>
      </c>
      <c r="C23" s="59">
        <v>13</v>
      </c>
      <c r="D23" s="56">
        <v>2042</v>
      </c>
      <c r="E23" s="59">
        <v>24</v>
      </c>
      <c r="F23" s="56">
        <v>2056</v>
      </c>
      <c r="G23" s="62"/>
      <c r="H23" s="62"/>
      <c r="I23" s="40"/>
      <c r="J23" s="40"/>
      <c r="K23" s="41">
        <v>0</v>
      </c>
      <c r="L23">
        <v>112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2164</v>
      </c>
      <c r="C24" s="59">
        <v>13</v>
      </c>
      <c r="D24" s="56">
        <v>2174</v>
      </c>
      <c r="E24" s="59">
        <v>13</v>
      </c>
      <c r="F24" s="56">
        <v>2183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1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2283</v>
      </c>
      <c r="C25" s="59">
        <v>13</v>
      </c>
      <c r="D25" s="56">
        <v>2292</v>
      </c>
      <c r="E25" s="59">
        <v>13</v>
      </c>
      <c r="F25" s="56">
        <v>2305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2477</v>
      </c>
      <c r="C26" s="59">
        <v>13</v>
      </c>
      <c r="D26" s="56">
        <v>2486</v>
      </c>
      <c r="E26" s="59">
        <v>13</v>
      </c>
      <c r="F26" s="56">
        <v>2504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2605</v>
      </c>
      <c r="C27" s="59">
        <v>13</v>
      </c>
      <c r="D27" s="56">
        <v>2615</v>
      </c>
      <c r="E27" s="59">
        <v>13</v>
      </c>
      <c r="F27" s="56">
        <v>2624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2734</v>
      </c>
      <c r="C28" s="59">
        <v>13</v>
      </c>
      <c r="D28" s="56">
        <v>2739</v>
      </c>
      <c r="E28" s="59">
        <v>13</v>
      </c>
      <c r="F28" s="56">
        <v>2746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F30/P20</f>
        <v>124.20833333333333</v>
      </c>
      <c r="Q28">
        <f>(F53-F30)/Q20</f>
        <v>137.78260869565219</v>
      </c>
      <c r="R28">
        <f>(F77-F53)/R20</f>
        <v>170.29166666666666</v>
      </c>
      <c r="S28">
        <f>(F100-F77)/S20</f>
        <v>171.86956521739131</v>
      </c>
      <c r="T28">
        <f>(F124-F100)/T20</f>
        <v>215.25</v>
      </c>
      <c r="U28">
        <f>(F147-F124)/U20</f>
        <v>-841.56521739130437</v>
      </c>
    </row>
    <row r="29" spans="1:22" x14ac:dyDescent="0.25">
      <c r="A29" s="56">
        <v>12</v>
      </c>
      <c r="B29" s="56">
        <v>2850</v>
      </c>
      <c r="C29" s="59">
        <v>13</v>
      </c>
      <c r="D29" s="56">
        <v>2859</v>
      </c>
      <c r="E29" s="59">
        <v>13</v>
      </c>
      <c r="F29" s="56">
        <v>2866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2967</v>
      </c>
      <c r="C30" s="59">
        <v>13</v>
      </c>
      <c r="D30" s="56">
        <v>2974</v>
      </c>
      <c r="E30" s="59">
        <v>13</v>
      </c>
      <c r="F30" s="56">
        <v>2981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7">
        <v>12</v>
      </c>
      <c r="B31" s="57">
        <v>3094</v>
      </c>
      <c r="C31" s="60">
        <v>13</v>
      </c>
      <c r="D31" s="57">
        <v>3100</v>
      </c>
      <c r="E31" s="60">
        <v>13</v>
      </c>
      <c r="F31" s="57">
        <v>3118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3218</v>
      </c>
      <c r="C32" s="60">
        <v>13</v>
      </c>
      <c r="D32" s="57">
        <v>3246</v>
      </c>
      <c r="E32" s="60">
        <v>13</v>
      </c>
      <c r="F32" s="57">
        <v>3259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3362</v>
      </c>
      <c r="C33" s="60">
        <v>13</v>
      </c>
      <c r="D33" s="57">
        <v>3371</v>
      </c>
      <c r="E33" s="60">
        <v>13</v>
      </c>
      <c r="F33" s="57">
        <v>3376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3482</v>
      </c>
      <c r="C34" s="60">
        <v>13</v>
      </c>
      <c r="D34" s="57">
        <v>3487</v>
      </c>
      <c r="E34" s="60">
        <v>13</v>
      </c>
      <c r="F34" s="57">
        <v>3491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3597</v>
      </c>
      <c r="C35" s="60">
        <v>13</v>
      </c>
      <c r="D35" s="57">
        <v>3602</v>
      </c>
      <c r="E35" s="60">
        <v>13</v>
      </c>
      <c r="F35" s="57">
        <v>3609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3708</v>
      </c>
      <c r="C36" s="60">
        <v>13</v>
      </c>
      <c r="D36" s="57">
        <v>3714</v>
      </c>
      <c r="E36" s="60">
        <v>13</v>
      </c>
      <c r="F36" s="57">
        <v>3725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3825</v>
      </c>
      <c r="C37" s="60">
        <v>13</v>
      </c>
      <c r="D37" s="57">
        <v>3832</v>
      </c>
      <c r="E37" s="60">
        <v>13</v>
      </c>
      <c r="F37" s="57">
        <v>3837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3952</v>
      </c>
      <c r="C38" s="60">
        <v>13</v>
      </c>
      <c r="D38" s="57">
        <v>3962</v>
      </c>
      <c r="E38" s="60">
        <v>24</v>
      </c>
      <c r="F38" s="57">
        <v>3977</v>
      </c>
      <c r="G38" s="63"/>
      <c r="H38" s="63"/>
      <c r="I38" s="39"/>
      <c r="J38" s="39"/>
      <c r="K38" s="49">
        <v>0</v>
      </c>
      <c r="L38">
        <v>112</v>
      </c>
    </row>
    <row r="39" spans="1:12" x14ac:dyDescent="0.25">
      <c r="A39" s="57">
        <v>12</v>
      </c>
      <c r="B39" s="57">
        <v>4082</v>
      </c>
      <c r="C39" s="60">
        <v>13</v>
      </c>
      <c r="D39" s="57">
        <v>4097</v>
      </c>
      <c r="E39" s="60">
        <v>13</v>
      </c>
      <c r="F39" s="57">
        <v>4107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4210</v>
      </c>
      <c r="C40" s="60">
        <v>13</v>
      </c>
      <c r="D40" s="57">
        <v>4216</v>
      </c>
      <c r="E40" s="60">
        <v>13</v>
      </c>
      <c r="F40" s="57">
        <v>4222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4338</v>
      </c>
      <c r="C41" s="60">
        <v>13</v>
      </c>
      <c r="D41" s="57">
        <v>4351</v>
      </c>
      <c r="E41" s="60">
        <v>13</v>
      </c>
      <c r="F41" s="57">
        <v>4357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4460</v>
      </c>
      <c r="C42" s="60">
        <v>13</v>
      </c>
      <c r="D42" s="57">
        <v>4473</v>
      </c>
      <c r="E42" s="60">
        <v>13</v>
      </c>
      <c r="F42" s="57">
        <v>4483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4584</v>
      </c>
      <c r="C43" s="60">
        <v>13</v>
      </c>
      <c r="D43" s="57">
        <v>4589</v>
      </c>
      <c r="E43" s="60">
        <v>13</v>
      </c>
      <c r="F43" s="57">
        <v>4599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4704</v>
      </c>
      <c r="C44" s="60">
        <v>13</v>
      </c>
      <c r="D44" s="57">
        <v>4709</v>
      </c>
      <c r="E44" s="60">
        <v>13</v>
      </c>
      <c r="F44" s="57">
        <v>4715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4871</v>
      </c>
      <c r="C45" s="60">
        <v>13</v>
      </c>
      <c r="D45" s="57">
        <v>4877</v>
      </c>
      <c r="E45" s="60">
        <v>13</v>
      </c>
      <c r="F45" s="57">
        <v>4890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5027</v>
      </c>
      <c r="C46" s="60">
        <v>13</v>
      </c>
      <c r="D46" s="57">
        <v>5035</v>
      </c>
      <c r="E46" s="60">
        <v>13</v>
      </c>
      <c r="F46" s="57">
        <v>5048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5219</v>
      </c>
      <c r="C47" s="60">
        <v>13</v>
      </c>
      <c r="D47" s="57">
        <v>5243</v>
      </c>
      <c r="E47" s="60">
        <v>13</v>
      </c>
      <c r="F47" s="57">
        <v>5271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5373</v>
      </c>
      <c r="C48" s="60">
        <v>13</v>
      </c>
      <c r="D48" s="57">
        <v>5387</v>
      </c>
      <c r="E48" s="60">
        <v>13</v>
      </c>
      <c r="F48" s="57">
        <v>5398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5519</v>
      </c>
      <c r="C49" s="60">
        <v>13</v>
      </c>
      <c r="D49" s="57">
        <v>5530</v>
      </c>
      <c r="E49" s="60">
        <v>13</v>
      </c>
      <c r="F49" s="57">
        <v>5535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5672</v>
      </c>
      <c r="C50" s="60">
        <v>13</v>
      </c>
      <c r="D50" s="57">
        <v>5685</v>
      </c>
      <c r="E50" s="60">
        <v>13</v>
      </c>
      <c r="F50" s="57">
        <v>5694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5800</v>
      </c>
      <c r="C51" s="60">
        <v>13</v>
      </c>
      <c r="D51" s="57">
        <v>5805</v>
      </c>
      <c r="E51" s="60">
        <v>13</v>
      </c>
      <c r="F51" s="57">
        <v>5822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5929</v>
      </c>
      <c r="C52" s="60">
        <v>13</v>
      </c>
      <c r="D52" s="57">
        <v>5944</v>
      </c>
      <c r="E52" s="60">
        <v>13</v>
      </c>
      <c r="F52" s="57">
        <v>5951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6129</v>
      </c>
      <c r="C53" s="60">
        <v>13</v>
      </c>
      <c r="D53" s="57">
        <v>6138</v>
      </c>
      <c r="E53" s="60">
        <v>13</v>
      </c>
      <c r="F53" s="57">
        <v>6150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6">
        <v>12</v>
      </c>
      <c r="B54" s="56">
        <v>6258</v>
      </c>
      <c r="C54" s="59">
        <v>13</v>
      </c>
      <c r="D54" s="56">
        <v>6267</v>
      </c>
      <c r="E54" s="59">
        <v>13</v>
      </c>
      <c r="F54" s="56">
        <v>6280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6409</v>
      </c>
      <c r="C55" s="59">
        <v>13</v>
      </c>
      <c r="D55" s="56">
        <v>6418</v>
      </c>
      <c r="E55" s="59">
        <v>13</v>
      </c>
      <c r="F55" s="56">
        <v>6431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6598</v>
      </c>
      <c r="C56" s="59">
        <v>13</v>
      </c>
      <c r="D56" s="56">
        <v>6605</v>
      </c>
      <c r="E56" s="59">
        <v>13</v>
      </c>
      <c r="F56" s="56">
        <v>6612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6728</v>
      </c>
      <c r="C57" s="59">
        <v>13</v>
      </c>
      <c r="D57" s="56">
        <v>6733</v>
      </c>
      <c r="E57" s="59">
        <v>13</v>
      </c>
      <c r="F57" s="56">
        <v>6737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12</v>
      </c>
      <c r="B58" s="56">
        <v>6836</v>
      </c>
      <c r="C58" s="59">
        <v>13</v>
      </c>
      <c r="D58" s="56">
        <v>6848</v>
      </c>
      <c r="E58" s="59">
        <v>13</v>
      </c>
      <c r="F58" s="56">
        <v>6863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6983</v>
      </c>
      <c r="C59" s="59">
        <v>13</v>
      </c>
      <c r="D59" s="56">
        <v>6990</v>
      </c>
      <c r="E59" s="59">
        <v>13</v>
      </c>
      <c r="F59" s="56">
        <v>6996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12</v>
      </c>
      <c r="B60" s="56">
        <v>7114</v>
      </c>
      <c r="C60" s="59">
        <v>13</v>
      </c>
      <c r="D60" s="56">
        <v>7123</v>
      </c>
      <c r="E60" s="59">
        <v>13</v>
      </c>
      <c r="F60" s="56">
        <v>7132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7240</v>
      </c>
      <c r="C61" s="59">
        <v>13</v>
      </c>
      <c r="D61" s="56">
        <v>7244</v>
      </c>
      <c r="E61" s="59">
        <v>13</v>
      </c>
      <c r="F61" s="56">
        <v>7253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7371</v>
      </c>
      <c r="C62" s="59">
        <v>13</v>
      </c>
      <c r="D62" s="56">
        <v>7380</v>
      </c>
      <c r="E62" s="59">
        <v>13</v>
      </c>
      <c r="F62" s="56">
        <v>7390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7783</v>
      </c>
      <c r="C63" s="59">
        <v>13</v>
      </c>
      <c r="D63" s="56">
        <v>7816</v>
      </c>
      <c r="E63" s="59">
        <v>13</v>
      </c>
      <c r="F63" s="56">
        <v>7825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8101</v>
      </c>
      <c r="C64" s="59">
        <v>13</v>
      </c>
      <c r="D64" s="56">
        <v>8115</v>
      </c>
      <c r="E64" s="59">
        <v>13</v>
      </c>
      <c r="F64" s="56">
        <v>8135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8241</v>
      </c>
      <c r="C65" s="59">
        <v>13</v>
      </c>
      <c r="D65" s="56">
        <v>8254</v>
      </c>
      <c r="E65" s="59">
        <v>13</v>
      </c>
      <c r="F65" s="56">
        <v>8264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8378</v>
      </c>
      <c r="C66" s="59">
        <v>13</v>
      </c>
      <c r="D66" s="56">
        <v>8384</v>
      </c>
      <c r="E66" s="59">
        <v>13</v>
      </c>
      <c r="F66" s="56">
        <v>8402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8554</v>
      </c>
      <c r="C67" s="59">
        <v>13</v>
      </c>
      <c r="D67" s="56">
        <v>8571</v>
      </c>
      <c r="E67" s="59">
        <v>13</v>
      </c>
      <c r="F67" s="56">
        <v>8580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8724</v>
      </c>
      <c r="C68" s="59">
        <v>13</v>
      </c>
      <c r="D68" s="56">
        <v>8733</v>
      </c>
      <c r="E68" s="59">
        <v>13</v>
      </c>
      <c r="F68" s="56">
        <v>8742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8865</v>
      </c>
      <c r="C69" s="59">
        <v>13</v>
      </c>
      <c r="D69" s="56">
        <v>8880</v>
      </c>
      <c r="E69" s="59">
        <v>13</v>
      </c>
      <c r="F69" s="56">
        <v>8918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12</v>
      </c>
      <c r="B70" s="56">
        <v>9091</v>
      </c>
      <c r="C70" s="59">
        <v>13</v>
      </c>
      <c r="D70" s="56">
        <v>9097</v>
      </c>
      <c r="E70" s="59">
        <v>13</v>
      </c>
      <c r="F70" s="56">
        <v>9110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9253</v>
      </c>
      <c r="C71" s="59">
        <v>13</v>
      </c>
      <c r="D71" s="56">
        <v>9272</v>
      </c>
      <c r="E71" s="59">
        <v>13</v>
      </c>
      <c r="F71" s="56">
        <v>9279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9404</v>
      </c>
      <c r="C72" s="59">
        <v>13</v>
      </c>
      <c r="D72" s="56">
        <v>9414</v>
      </c>
      <c r="E72" s="59">
        <v>13</v>
      </c>
      <c r="F72" s="56">
        <v>9419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9602</v>
      </c>
      <c r="C73" s="59">
        <v>13</v>
      </c>
      <c r="D73" s="56">
        <v>9629</v>
      </c>
      <c r="E73" s="59">
        <v>13</v>
      </c>
      <c r="F73" s="56">
        <v>9649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12</v>
      </c>
      <c r="B74" s="56">
        <v>9760</v>
      </c>
      <c r="C74" s="59">
        <v>13</v>
      </c>
      <c r="D74" s="56">
        <v>9765</v>
      </c>
      <c r="E74" s="59">
        <v>13</v>
      </c>
      <c r="F74" s="56">
        <v>9776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9916</v>
      </c>
      <c r="C75" s="59">
        <v>13</v>
      </c>
      <c r="D75" s="56">
        <v>9926</v>
      </c>
      <c r="E75" s="59">
        <v>13</v>
      </c>
      <c r="F75" s="56">
        <v>9932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10074</v>
      </c>
      <c r="C76" s="59">
        <v>13</v>
      </c>
      <c r="D76" s="56">
        <v>10080</v>
      </c>
      <c r="E76" s="59">
        <v>13</v>
      </c>
      <c r="F76" s="56">
        <v>10090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12</v>
      </c>
      <c r="B77" s="56">
        <v>10224</v>
      </c>
      <c r="C77" s="59">
        <v>13</v>
      </c>
      <c r="D77" s="56">
        <v>10230</v>
      </c>
      <c r="E77" s="59">
        <v>13</v>
      </c>
      <c r="F77" s="56">
        <v>10237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7">
        <v>12</v>
      </c>
      <c r="B78" s="57">
        <v>10545</v>
      </c>
      <c r="C78" s="60">
        <v>13</v>
      </c>
      <c r="D78" s="57">
        <v>10557</v>
      </c>
      <c r="E78" s="60">
        <v>13</v>
      </c>
      <c r="F78" s="57">
        <v>10568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10685</v>
      </c>
      <c r="C79" s="60">
        <v>13</v>
      </c>
      <c r="D79" s="57">
        <v>10697</v>
      </c>
      <c r="E79" s="60">
        <v>13</v>
      </c>
      <c r="F79" s="57">
        <v>10707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10889</v>
      </c>
      <c r="C80" s="60">
        <v>13</v>
      </c>
      <c r="D80" s="57">
        <v>10898</v>
      </c>
      <c r="E80" s="60">
        <v>13</v>
      </c>
      <c r="F80" s="57">
        <v>10907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11036</v>
      </c>
      <c r="C81" s="60">
        <v>13</v>
      </c>
      <c r="D81" s="57">
        <v>11077</v>
      </c>
      <c r="E81" s="60">
        <v>13</v>
      </c>
      <c r="F81" s="57">
        <v>11089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11211</v>
      </c>
      <c r="C82" s="60">
        <v>13</v>
      </c>
      <c r="D82" s="57">
        <v>11233</v>
      </c>
      <c r="E82" s="60">
        <v>13</v>
      </c>
      <c r="F82" s="57">
        <v>11240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11369</v>
      </c>
      <c r="C83" s="60">
        <v>13</v>
      </c>
      <c r="D83" s="57">
        <v>11385</v>
      </c>
      <c r="E83" s="60">
        <v>13</v>
      </c>
      <c r="F83" s="57">
        <v>11405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11520</v>
      </c>
      <c r="C84" s="60">
        <v>13</v>
      </c>
      <c r="D84" s="57">
        <v>11533</v>
      </c>
      <c r="E84" s="60">
        <v>13</v>
      </c>
      <c r="F84" s="57">
        <v>11553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11661</v>
      </c>
      <c r="C85" s="60">
        <v>13</v>
      </c>
      <c r="D85" s="57">
        <v>11671</v>
      </c>
      <c r="E85" s="60">
        <v>13</v>
      </c>
      <c r="F85" s="57">
        <v>11682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11802</v>
      </c>
      <c r="C86" s="60">
        <v>13</v>
      </c>
      <c r="D86" s="57">
        <v>11808</v>
      </c>
      <c r="E86" s="60">
        <v>13</v>
      </c>
      <c r="F86" s="57">
        <v>11815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12</v>
      </c>
      <c r="B87" s="57">
        <v>11926</v>
      </c>
      <c r="C87" s="60">
        <v>13</v>
      </c>
      <c r="D87" s="57">
        <v>11932</v>
      </c>
      <c r="E87" s="60">
        <v>13</v>
      </c>
      <c r="F87" s="57">
        <v>11937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12217</v>
      </c>
      <c r="C88" s="60">
        <v>13</v>
      </c>
      <c r="D88" s="57">
        <v>12230</v>
      </c>
      <c r="E88" s="60">
        <v>13</v>
      </c>
      <c r="F88" s="57">
        <v>12244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12365</v>
      </c>
      <c r="C89" s="60">
        <v>13</v>
      </c>
      <c r="D89" s="57">
        <v>12371</v>
      </c>
      <c r="E89" s="60">
        <v>13</v>
      </c>
      <c r="F89" s="57">
        <v>12376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21</v>
      </c>
      <c r="B90" s="57">
        <v>12468</v>
      </c>
      <c r="C90" s="60">
        <v>11</v>
      </c>
      <c r="D90" s="57">
        <v>12499</v>
      </c>
      <c r="E90" s="60">
        <v>11</v>
      </c>
      <c r="F90" s="57">
        <v>12514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25">
      <c r="A91" s="57">
        <v>12</v>
      </c>
      <c r="B91" s="57">
        <v>12627</v>
      </c>
      <c r="C91" s="60">
        <v>13</v>
      </c>
      <c r="D91" s="57">
        <v>12636</v>
      </c>
      <c r="E91" s="60">
        <v>13</v>
      </c>
      <c r="F91" s="57">
        <v>12649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12</v>
      </c>
      <c r="B92" s="57">
        <v>12802</v>
      </c>
      <c r="C92" s="60">
        <v>13</v>
      </c>
      <c r="D92" s="57">
        <v>12816</v>
      </c>
      <c r="E92" s="60">
        <v>13</v>
      </c>
      <c r="F92" s="57">
        <v>12822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12</v>
      </c>
      <c r="B93" s="57">
        <v>12932</v>
      </c>
      <c r="C93" s="60">
        <v>13</v>
      </c>
      <c r="D93" s="57">
        <v>12942</v>
      </c>
      <c r="E93" s="60">
        <v>13</v>
      </c>
      <c r="F93" s="57">
        <v>12951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13071</v>
      </c>
      <c r="C94" s="60">
        <v>13</v>
      </c>
      <c r="D94" s="57">
        <v>13078</v>
      </c>
      <c r="E94" s="60">
        <v>13</v>
      </c>
      <c r="F94" s="57">
        <v>13106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13217</v>
      </c>
      <c r="C95" s="60">
        <v>13</v>
      </c>
      <c r="D95" s="57">
        <v>13227</v>
      </c>
      <c r="E95" s="60">
        <v>13</v>
      </c>
      <c r="F95" s="57">
        <v>13232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12</v>
      </c>
      <c r="B96" s="57">
        <v>13376</v>
      </c>
      <c r="C96" s="60">
        <v>13</v>
      </c>
      <c r="D96" s="57">
        <v>13385</v>
      </c>
      <c r="E96" s="60">
        <v>13</v>
      </c>
      <c r="F96" s="57">
        <v>13394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13550</v>
      </c>
      <c r="C97" s="60">
        <v>13</v>
      </c>
      <c r="D97" s="57">
        <v>13556</v>
      </c>
      <c r="E97" s="60">
        <v>13</v>
      </c>
      <c r="F97" s="57">
        <v>13561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13789</v>
      </c>
      <c r="C98" s="60">
        <v>13</v>
      </c>
      <c r="D98" s="57">
        <v>13799</v>
      </c>
      <c r="E98" s="60">
        <v>13</v>
      </c>
      <c r="F98" s="57">
        <v>13808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12</v>
      </c>
      <c r="B99" s="57">
        <v>14015</v>
      </c>
      <c r="C99" s="60">
        <v>13</v>
      </c>
      <c r="D99" s="57">
        <v>14034</v>
      </c>
      <c r="E99" s="60">
        <v>13</v>
      </c>
      <c r="F99" s="57">
        <v>14045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12</v>
      </c>
      <c r="B100" s="57">
        <v>14163</v>
      </c>
      <c r="C100" s="60">
        <v>13</v>
      </c>
      <c r="D100" s="57">
        <v>14176</v>
      </c>
      <c r="E100" s="60">
        <v>13</v>
      </c>
      <c r="F100" s="57">
        <v>14190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6">
        <v>12</v>
      </c>
      <c r="B101" s="56">
        <v>14306</v>
      </c>
      <c r="C101" s="59">
        <v>13</v>
      </c>
      <c r="D101" s="56">
        <v>14317</v>
      </c>
      <c r="E101" s="59">
        <v>13</v>
      </c>
      <c r="F101" s="56">
        <v>14322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6">
        <v>12</v>
      </c>
      <c r="B102" s="56">
        <v>15011</v>
      </c>
      <c r="C102" s="59">
        <v>13</v>
      </c>
      <c r="D102" s="56">
        <v>15026</v>
      </c>
      <c r="E102" s="59">
        <v>13</v>
      </c>
      <c r="F102" s="56">
        <v>15042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12</v>
      </c>
      <c r="B103" s="56">
        <v>15208</v>
      </c>
      <c r="C103" s="59">
        <v>13</v>
      </c>
      <c r="D103" s="56">
        <v>15217</v>
      </c>
      <c r="E103" s="59">
        <v>13</v>
      </c>
      <c r="F103" s="56">
        <v>15228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25">
      <c r="A104" s="56">
        <v>12</v>
      </c>
      <c r="B104" s="56">
        <v>15346</v>
      </c>
      <c r="C104" s="59">
        <v>13</v>
      </c>
      <c r="D104" s="56">
        <v>15354</v>
      </c>
      <c r="E104" s="59">
        <v>13</v>
      </c>
      <c r="F104" s="56">
        <v>15374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12</v>
      </c>
      <c r="B105" s="56">
        <v>15630</v>
      </c>
      <c r="C105" s="59">
        <v>13</v>
      </c>
      <c r="D105" s="56">
        <v>15641</v>
      </c>
      <c r="E105" s="59">
        <v>13</v>
      </c>
      <c r="F105" s="56">
        <v>15657</v>
      </c>
      <c r="G105" s="62"/>
      <c r="H105" s="62"/>
      <c r="I105" s="40"/>
      <c r="J105" s="40"/>
      <c r="K105" s="41">
        <v>0</v>
      </c>
      <c r="L105">
        <v>111</v>
      </c>
    </row>
    <row r="106" spans="1:12" x14ac:dyDescent="0.25">
      <c r="A106" s="56">
        <v>12</v>
      </c>
      <c r="B106" s="56">
        <v>15771</v>
      </c>
      <c r="C106" s="59">
        <v>13</v>
      </c>
      <c r="D106" s="56">
        <v>15776</v>
      </c>
      <c r="E106" s="59">
        <v>13</v>
      </c>
      <c r="F106" s="56">
        <v>15782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16403</v>
      </c>
      <c r="C107" s="59">
        <v>13</v>
      </c>
      <c r="D107" s="56">
        <v>16425</v>
      </c>
      <c r="E107" s="59">
        <v>13</v>
      </c>
      <c r="F107" s="56">
        <v>16458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25">
      <c r="A108" s="56">
        <v>12</v>
      </c>
      <c r="B108" s="56">
        <v>16613</v>
      </c>
      <c r="C108" s="59">
        <v>13</v>
      </c>
      <c r="D108" s="56">
        <v>16639</v>
      </c>
      <c r="E108" s="59">
        <v>13</v>
      </c>
      <c r="F108" s="56">
        <v>16649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12</v>
      </c>
      <c r="B109" s="56">
        <v>16760</v>
      </c>
      <c r="C109" s="59">
        <v>13</v>
      </c>
      <c r="D109" s="56">
        <v>16769</v>
      </c>
      <c r="E109" s="59">
        <v>13</v>
      </c>
      <c r="F109" s="56">
        <v>16778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25">
      <c r="A110" s="56">
        <v>12</v>
      </c>
      <c r="B110" s="56">
        <v>16920</v>
      </c>
      <c r="C110" s="59">
        <v>13</v>
      </c>
      <c r="D110" s="56">
        <v>16926</v>
      </c>
      <c r="E110" s="59">
        <v>13</v>
      </c>
      <c r="F110" s="56">
        <v>16936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6">
        <v>12</v>
      </c>
      <c r="B111" s="56">
        <v>17063</v>
      </c>
      <c r="C111" s="59">
        <v>13</v>
      </c>
      <c r="D111" s="56">
        <v>17071</v>
      </c>
      <c r="E111" s="59">
        <v>13</v>
      </c>
      <c r="F111" s="56">
        <v>17080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12</v>
      </c>
      <c r="B112" s="56">
        <v>17195</v>
      </c>
      <c r="C112" s="59">
        <v>13</v>
      </c>
      <c r="D112" s="56">
        <v>17210</v>
      </c>
      <c r="E112" s="59">
        <v>13</v>
      </c>
      <c r="F112" s="56">
        <v>17226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25">
      <c r="A113" s="56">
        <v>12</v>
      </c>
      <c r="B113" s="56">
        <v>17361</v>
      </c>
      <c r="C113" s="59">
        <v>13</v>
      </c>
      <c r="D113" s="56">
        <v>17370</v>
      </c>
      <c r="E113" s="59">
        <v>13</v>
      </c>
      <c r="F113" s="56">
        <v>17380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12</v>
      </c>
      <c r="B114" s="56">
        <v>17529</v>
      </c>
      <c r="C114" s="59">
        <v>13</v>
      </c>
      <c r="D114" s="56">
        <v>17536</v>
      </c>
      <c r="E114" s="59">
        <v>13</v>
      </c>
      <c r="F114" s="56">
        <v>17547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25">
      <c r="A115" s="56">
        <v>12</v>
      </c>
      <c r="B115" s="56">
        <v>17658</v>
      </c>
      <c r="C115" s="59">
        <v>13</v>
      </c>
      <c r="D115" s="56">
        <v>17668</v>
      </c>
      <c r="E115" s="59">
        <v>13</v>
      </c>
      <c r="F115" s="56">
        <v>17678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25">
      <c r="A116" s="56">
        <v>12</v>
      </c>
      <c r="B116" s="56">
        <v>17811</v>
      </c>
      <c r="C116" s="59">
        <v>13</v>
      </c>
      <c r="D116" s="56">
        <v>17819</v>
      </c>
      <c r="E116" s="59">
        <v>13</v>
      </c>
      <c r="F116" s="56">
        <v>17833</v>
      </c>
      <c r="G116" s="62"/>
      <c r="H116" s="62"/>
      <c r="I116" s="40"/>
      <c r="J116" s="40"/>
      <c r="K116" s="41">
        <v>0</v>
      </c>
      <c r="L116">
        <v>111</v>
      </c>
    </row>
    <row r="117" spans="1:12" x14ac:dyDescent="0.25">
      <c r="A117" s="56">
        <v>12</v>
      </c>
      <c r="B117" s="56">
        <v>17949</v>
      </c>
      <c r="C117" s="59">
        <v>13</v>
      </c>
      <c r="D117" s="56">
        <v>17959</v>
      </c>
      <c r="E117" s="59">
        <v>13</v>
      </c>
      <c r="F117" s="56">
        <v>17973</v>
      </c>
      <c r="G117" s="62"/>
      <c r="H117" s="62"/>
      <c r="I117" s="40"/>
      <c r="J117" s="40"/>
      <c r="K117" s="41">
        <v>0</v>
      </c>
      <c r="L117">
        <v>111</v>
      </c>
    </row>
    <row r="118" spans="1:12" x14ac:dyDescent="0.25">
      <c r="A118" s="56">
        <v>12</v>
      </c>
      <c r="B118" s="56">
        <v>18171</v>
      </c>
      <c r="C118" s="59">
        <v>13</v>
      </c>
      <c r="D118" s="56">
        <v>18181</v>
      </c>
      <c r="E118" s="59">
        <v>13</v>
      </c>
      <c r="F118" s="56">
        <v>18192</v>
      </c>
      <c r="G118" s="62"/>
      <c r="H118" s="62"/>
      <c r="I118" s="40"/>
      <c r="J118" s="40"/>
      <c r="K118" s="41">
        <v>0</v>
      </c>
      <c r="L118">
        <v>111</v>
      </c>
    </row>
    <row r="119" spans="1:12" x14ac:dyDescent="0.25">
      <c r="A119" s="56">
        <v>12</v>
      </c>
      <c r="B119" s="56">
        <v>18308</v>
      </c>
      <c r="C119" s="59">
        <v>13</v>
      </c>
      <c r="D119" s="56">
        <v>18316</v>
      </c>
      <c r="E119" s="59">
        <v>13</v>
      </c>
      <c r="F119" s="56">
        <v>18325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6">
        <v>12</v>
      </c>
      <c r="B120" s="56">
        <v>18604</v>
      </c>
      <c r="C120" s="59">
        <v>13</v>
      </c>
      <c r="D120" s="56">
        <v>18614</v>
      </c>
      <c r="E120" s="59">
        <v>13</v>
      </c>
      <c r="F120" s="56">
        <v>18628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25">
      <c r="A121" s="56">
        <v>12</v>
      </c>
      <c r="B121" s="56">
        <v>18834</v>
      </c>
      <c r="C121" s="59">
        <v>13</v>
      </c>
      <c r="D121" s="56">
        <v>18844</v>
      </c>
      <c r="E121" s="59">
        <v>13</v>
      </c>
      <c r="F121" s="56">
        <v>18857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12</v>
      </c>
      <c r="B122" s="56">
        <v>18983</v>
      </c>
      <c r="C122" s="59">
        <v>13</v>
      </c>
      <c r="D122" s="56">
        <v>18992</v>
      </c>
      <c r="E122" s="59">
        <v>13</v>
      </c>
      <c r="F122" s="56">
        <v>19010</v>
      </c>
      <c r="G122" s="62"/>
      <c r="H122" s="62"/>
      <c r="I122" s="40"/>
      <c r="J122" s="40"/>
      <c r="K122" s="41">
        <v>0</v>
      </c>
      <c r="L122">
        <v>111</v>
      </c>
    </row>
    <row r="123" spans="1:12" x14ac:dyDescent="0.25">
      <c r="A123" s="56">
        <v>12</v>
      </c>
      <c r="B123" s="56">
        <v>19147</v>
      </c>
      <c r="C123" s="59">
        <v>13</v>
      </c>
      <c r="D123" s="56">
        <v>19159</v>
      </c>
      <c r="E123" s="59">
        <v>24</v>
      </c>
      <c r="F123" s="56">
        <v>19181</v>
      </c>
      <c r="G123" s="62"/>
      <c r="H123" s="62"/>
      <c r="I123" s="40"/>
      <c r="J123" s="40"/>
      <c r="K123" s="41">
        <v>0</v>
      </c>
      <c r="L123">
        <v>112</v>
      </c>
    </row>
    <row r="124" spans="1:12" x14ac:dyDescent="0.25">
      <c r="A124" s="56">
        <v>12</v>
      </c>
      <c r="B124" s="56">
        <v>19332</v>
      </c>
      <c r="C124" s="59">
        <v>13</v>
      </c>
      <c r="D124" s="56">
        <v>19347</v>
      </c>
      <c r="E124" s="59">
        <v>13</v>
      </c>
      <c r="F124" s="56">
        <v>19356</v>
      </c>
      <c r="G124" s="62"/>
      <c r="H124" s="62"/>
      <c r="I124" s="40"/>
      <c r="J124" s="40"/>
      <c r="K124" s="41">
        <v>0</v>
      </c>
      <c r="L124">
        <v>111</v>
      </c>
    </row>
    <row r="125" spans="1:12" x14ac:dyDescent="0.25">
      <c r="A125" s="57">
        <v>12</v>
      </c>
      <c r="B125" s="57">
        <v>19469</v>
      </c>
      <c r="C125" s="60">
        <v>13</v>
      </c>
      <c r="D125" s="57">
        <v>19476</v>
      </c>
      <c r="E125" s="60">
        <v>13</v>
      </c>
      <c r="F125" s="57">
        <v>19530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12</v>
      </c>
      <c r="B126" s="57">
        <v>19709</v>
      </c>
      <c r="C126" s="60">
        <v>13</v>
      </c>
      <c r="D126" s="57">
        <v>19710</v>
      </c>
      <c r="E126" s="60">
        <v>13</v>
      </c>
      <c r="F126" s="57">
        <v>19732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25">
      <c r="A127" s="57">
        <v>12</v>
      </c>
      <c r="B127" s="57">
        <v>20136</v>
      </c>
      <c r="C127" s="60">
        <v>13</v>
      </c>
      <c r="D127" s="57">
        <v>20145</v>
      </c>
      <c r="E127" s="60">
        <v>13</v>
      </c>
      <c r="F127" s="57">
        <v>20163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12</v>
      </c>
      <c r="B128" s="57">
        <v>20430</v>
      </c>
      <c r="C128" s="60">
        <v>13</v>
      </c>
      <c r="D128" s="57">
        <v>20438</v>
      </c>
      <c r="E128" s="60">
        <v>24</v>
      </c>
      <c r="F128" s="57">
        <v>20464</v>
      </c>
      <c r="G128" s="63"/>
      <c r="H128" s="63"/>
      <c r="I128" s="39"/>
      <c r="J128" s="39"/>
      <c r="K128" s="49">
        <v>0</v>
      </c>
      <c r="L128">
        <v>112</v>
      </c>
    </row>
    <row r="129" spans="1:12" x14ac:dyDescent="0.25">
      <c r="A129" s="57">
        <v>12</v>
      </c>
      <c r="B129" s="57">
        <v>20593</v>
      </c>
      <c r="C129" s="60">
        <v>13</v>
      </c>
      <c r="D129" s="57">
        <v>20601</v>
      </c>
      <c r="E129" s="60">
        <v>13</v>
      </c>
      <c r="F129" s="57">
        <v>20610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12</v>
      </c>
      <c r="B130" s="57">
        <v>20768</v>
      </c>
      <c r="C130" s="60">
        <v>13</v>
      </c>
      <c r="D130" s="57">
        <v>20773</v>
      </c>
      <c r="E130" s="60">
        <v>13</v>
      </c>
      <c r="F130" s="57">
        <v>20787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25">
      <c r="A131" s="57">
        <v>12</v>
      </c>
      <c r="B131" s="57">
        <v>20892</v>
      </c>
      <c r="C131" s="60">
        <v>13</v>
      </c>
      <c r="D131" s="57">
        <v>20904</v>
      </c>
      <c r="E131" s="60">
        <v>13</v>
      </c>
      <c r="F131" s="57">
        <v>20919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12</v>
      </c>
      <c r="B132" s="57">
        <v>21084</v>
      </c>
      <c r="C132" s="60">
        <v>13</v>
      </c>
      <c r="D132" s="57">
        <v>21100</v>
      </c>
      <c r="E132" s="60">
        <v>13</v>
      </c>
      <c r="F132" s="57">
        <v>21111</v>
      </c>
      <c r="G132" s="63"/>
      <c r="H132" s="63"/>
      <c r="I132" s="39"/>
      <c r="J132" s="39"/>
      <c r="K132" s="49">
        <v>0</v>
      </c>
      <c r="L132">
        <v>111</v>
      </c>
    </row>
    <row r="133" spans="1:12" x14ac:dyDescent="0.25">
      <c r="A133" s="57">
        <v>12</v>
      </c>
      <c r="B133" s="57">
        <v>21211</v>
      </c>
      <c r="C133" s="60">
        <v>13</v>
      </c>
      <c r="D133" s="57">
        <v>21222</v>
      </c>
      <c r="E133" s="60">
        <v>24</v>
      </c>
      <c r="F133" s="57">
        <v>21252</v>
      </c>
      <c r="G133" s="63"/>
      <c r="H133" s="63"/>
      <c r="I133" s="39"/>
      <c r="J133" s="39"/>
      <c r="K133" s="49">
        <v>0</v>
      </c>
      <c r="L133">
        <v>112</v>
      </c>
    </row>
    <row r="134" spans="1:12" x14ac:dyDescent="0.25">
      <c r="A134" s="57">
        <v>12</v>
      </c>
      <c r="B134" s="57">
        <v>21360</v>
      </c>
      <c r="C134" s="60">
        <v>13</v>
      </c>
      <c r="D134" s="57">
        <v>21365</v>
      </c>
      <c r="E134" s="60">
        <v>13</v>
      </c>
      <c r="F134" s="57">
        <v>21375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12</v>
      </c>
      <c r="B135" s="57">
        <v>21516</v>
      </c>
      <c r="C135" s="60">
        <v>13</v>
      </c>
      <c r="D135" s="57">
        <v>21523</v>
      </c>
      <c r="E135" s="60">
        <v>13</v>
      </c>
      <c r="F135" s="57">
        <v>21529</v>
      </c>
      <c r="G135" s="63"/>
      <c r="H135" s="63"/>
      <c r="I135" s="39"/>
      <c r="J135" s="39"/>
      <c r="K135" s="49">
        <v>0</v>
      </c>
      <c r="L135">
        <v>111</v>
      </c>
    </row>
    <row r="136" spans="1:12" x14ac:dyDescent="0.25">
      <c r="A136" s="57">
        <v>12</v>
      </c>
      <c r="B136" s="57">
        <v>21667</v>
      </c>
      <c r="C136" s="60">
        <v>24</v>
      </c>
      <c r="D136" s="57">
        <v>21683</v>
      </c>
      <c r="E136" s="60">
        <v>24</v>
      </c>
      <c r="F136" s="57">
        <v>21692</v>
      </c>
      <c r="G136" s="63"/>
      <c r="H136" s="63"/>
      <c r="I136" s="39"/>
      <c r="J136" s="39"/>
      <c r="K136" s="49">
        <v>0</v>
      </c>
      <c r="L136">
        <v>122</v>
      </c>
    </row>
    <row r="137" spans="1:12" x14ac:dyDescent="0.25">
      <c r="A137" s="57">
        <v>12</v>
      </c>
      <c r="B137" s="57">
        <v>21834</v>
      </c>
      <c r="C137" s="60">
        <v>13</v>
      </c>
      <c r="D137" s="57">
        <v>21847</v>
      </c>
      <c r="E137" s="60">
        <v>13</v>
      </c>
      <c r="F137" s="57">
        <v>21856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21</v>
      </c>
      <c r="B138" s="57">
        <v>22062</v>
      </c>
      <c r="C138" s="60">
        <v>22</v>
      </c>
      <c r="D138" s="57">
        <v>22071</v>
      </c>
      <c r="E138" s="60">
        <v>13</v>
      </c>
      <c r="F138" s="57">
        <v>22092</v>
      </c>
      <c r="G138" s="63"/>
      <c r="H138" s="63"/>
      <c r="I138" s="39"/>
      <c r="J138" s="39"/>
      <c r="K138" s="49">
        <v>0</v>
      </c>
      <c r="L138">
        <v>221</v>
      </c>
    </row>
    <row r="139" spans="1:12" x14ac:dyDescent="0.25">
      <c r="A139" s="57">
        <v>12</v>
      </c>
      <c r="B139" s="57">
        <v>22214</v>
      </c>
      <c r="C139" s="60">
        <v>13</v>
      </c>
      <c r="D139" s="57">
        <v>22231</v>
      </c>
      <c r="E139" s="60">
        <v>13</v>
      </c>
      <c r="F139" s="57">
        <v>22248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25">
      <c r="A140" s="57">
        <v>12</v>
      </c>
      <c r="B140" s="57">
        <v>22366</v>
      </c>
      <c r="C140" s="60">
        <v>24</v>
      </c>
      <c r="D140" s="57">
        <v>22404</v>
      </c>
      <c r="E140" s="60">
        <v>24</v>
      </c>
      <c r="F140" s="57">
        <v>22412</v>
      </c>
      <c r="G140" s="63"/>
      <c r="H140" s="63"/>
      <c r="I140" s="39"/>
      <c r="J140" s="39"/>
      <c r="K140" s="49">
        <v>0</v>
      </c>
      <c r="L140">
        <v>122</v>
      </c>
    </row>
    <row r="141" spans="1:12" x14ac:dyDescent="0.25">
      <c r="A141" s="57">
        <v>12</v>
      </c>
      <c r="B141" s="57">
        <v>22531</v>
      </c>
      <c r="C141" s="60">
        <v>13</v>
      </c>
      <c r="D141" s="57">
        <v>22650</v>
      </c>
      <c r="E141" s="60">
        <v>13</v>
      </c>
      <c r="F141" s="57">
        <v>22664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25">
      <c r="A142" s="57">
        <v>12</v>
      </c>
      <c r="B142" s="57">
        <v>22810</v>
      </c>
      <c r="C142" s="60">
        <v>13</v>
      </c>
      <c r="D142" s="57">
        <v>22819</v>
      </c>
      <c r="E142" s="60">
        <v>13</v>
      </c>
      <c r="F142" s="57">
        <v>22833</v>
      </c>
      <c r="G142" s="63"/>
      <c r="H142" s="63"/>
      <c r="I142" s="39"/>
      <c r="J142" s="39"/>
      <c r="K142" s="49">
        <v>0</v>
      </c>
      <c r="L142">
        <v>111</v>
      </c>
    </row>
    <row r="143" spans="1:12" x14ac:dyDescent="0.25">
      <c r="A143" s="57">
        <v>12</v>
      </c>
      <c r="B143" s="57">
        <v>23030</v>
      </c>
      <c r="C143" s="60">
        <v>13</v>
      </c>
      <c r="D143" s="57">
        <v>23036</v>
      </c>
      <c r="E143" s="60">
        <v>24</v>
      </c>
      <c r="F143" s="57">
        <v>23079</v>
      </c>
      <c r="G143" s="63"/>
      <c r="H143" s="63"/>
      <c r="I143" s="39"/>
      <c r="J143" s="39"/>
      <c r="K143" s="49">
        <v>0</v>
      </c>
      <c r="L143">
        <v>112</v>
      </c>
    </row>
    <row r="144" spans="1:12" x14ac:dyDescent="0.25">
      <c r="A144" s="57">
        <v>12</v>
      </c>
      <c r="B144" s="57">
        <v>23186</v>
      </c>
      <c r="C144" s="60">
        <v>13</v>
      </c>
      <c r="D144" s="57">
        <v>23193</v>
      </c>
      <c r="E144" s="60">
        <v>13</v>
      </c>
      <c r="F144" s="57">
        <v>23200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25">
      <c r="A145" s="57">
        <v>12</v>
      </c>
      <c r="B145" s="57">
        <v>23353</v>
      </c>
      <c r="C145" s="60">
        <v>13</v>
      </c>
      <c r="D145" s="57">
        <v>23369</v>
      </c>
      <c r="E145" s="60">
        <v>13</v>
      </c>
      <c r="F145" s="57">
        <v>23387</v>
      </c>
      <c r="G145" s="63"/>
      <c r="H145" s="63"/>
      <c r="I145" s="39"/>
      <c r="J145" s="39"/>
      <c r="K145" s="49">
        <v>0</v>
      </c>
      <c r="L145">
        <v>111</v>
      </c>
    </row>
    <row r="146" spans="1:12" x14ac:dyDescent="0.25">
      <c r="A146" s="57">
        <v>12</v>
      </c>
      <c r="B146" s="57">
        <v>23610</v>
      </c>
      <c r="C146" s="60">
        <v>13</v>
      </c>
      <c r="D146" s="57">
        <v>23619</v>
      </c>
      <c r="E146" s="60">
        <v>13</v>
      </c>
      <c r="F146" s="57">
        <v>23643</v>
      </c>
      <c r="G146" s="63"/>
      <c r="H146" s="63"/>
      <c r="I146" s="39"/>
      <c r="J146" s="39"/>
      <c r="K146" s="49">
        <v>0</v>
      </c>
      <c r="L146">
        <v>111</v>
      </c>
    </row>
    <row r="147" spans="1:12" x14ac:dyDescent="0.25">
      <c r="A147" s="57">
        <v>12</v>
      </c>
      <c r="B147" s="57">
        <v>23973</v>
      </c>
      <c r="C147" s="60">
        <v>13</v>
      </c>
      <c r="D147" s="57">
        <v>23998</v>
      </c>
      <c r="E147" s="60"/>
      <c r="F147" s="57"/>
      <c r="G147" s="63"/>
      <c r="H147" s="63"/>
      <c r="I147" s="39"/>
      <c r="J147" s="39"/>
      <c r="K147" s="49"/>
      <c r="L147">
        <v>11</v>
      </c>
    </row>
    <row r="148" spans="1:12" x14ac:dyDescent="0.25">
      <c r="A148" s="17"/>
      <c r="B148" s="17"/>
      <c r="C148" s="17"/>
      <c r="D148" s="17"/>
      <c r="E148" s="17"/>
      <c r="F148" s="17"/>
      <c r="G148" s="17"/>
      <c r="H14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145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148</v>
      </c>
      <c r="V3" s="25" t="s">
        <v>117</v>
      </c>
      <c r="W3">
        <f>COUNTA(L7:L31)</f>
        <v>25</v>
      </c>
      <c r="AA3" s="25" t="s">
        <v>117</v>
      </c>
      <c r="AB3">
        <f>COUNTA(L32:L55)</f>
        <v>24</v>
      </c>
      <c r="AF3" s="25" t="s">
        <v>117</v>
      </c>
      <c r="AG3">
        <f>COUNTA(L56:L80)</f>
        <v>25</v>
      </c>
      <c r="AK3" s="25" t="s">
        <v>117</v>
      </c>
      <c r="AL3">
        <f>COUNTA(L81:L105)</f>
        <v>25</v>
      </c>
      <c r="AP3" s="25" t="s">
        <v>117</v>
      </c>
      <c r="AQ3">
        <f>COUNTA(L106:L129)</f>
        <v>24</v>
      </c>
      <c r="AU3" s="25" t="s">
        <v>117</v>
      </c>
      <c r="AV3">
        <f>COUNTA(L130:L154)</f>
        <v>25</v>
      </c>
    </row>
    <row r="4" spans="1:48" x14ac:dyDescent="0.25">
      <c r="P4" s="25" t="s">
        <v>85</v>
      </c>
      <c r="Q4" s="26">
        <f>SUM(O7:O14)</f>
        <v>148</v>
      </c>
      <c r="V4" s="25" t="s">
        <v>118</v>
      </c>
      <c r="W4">
        <f>SUM(U7:U14)</f>
        <v>25</v>
      </c>
      <c r="AA4" s="25" t="s">
        <v>118</v>
      </c>
      <c r="AB4">
        <f>SUM(Z7:Z14)</f>
        <v>24</v>
      </c>
      <c r="AF4" s="25" t="s">
        <v>118</v>
      </c>
      <c r="AG4">
        <f>SUM(AE7:AE14)</f>
        <v>25</v>
      </c>
      <c r="AK4" s="25" t="s">
        <v>118</v>
      </c>
      <c r="AL4">
        <f>SUM(AJ7:AJ14)</f>
        <v>25</v>
      </c>
      <c r="AP4" s="25" t="s">
        <v>118</v>
      </c>
      <c r="AQ4">
        <f>SUM(AO7:AO14)</f>
        <v>24</v>
      </c>
      <c r="AU4" s="25" t="s">
        <v>118</v>
      </c>
      <c r="AV4">
        <f>SUM(AT7:AT14)</f>
        <v>25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20</v>
      </c>
      <c r="C7" s="58">
        <v>24</v>
      </c>
      <c r="D7" s="55">
        <v>34</v>
      </c>
      <c r="E7" s="58">
        <v>24</v>
      </c>
      <c r="F7" s="55">
        <v>39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123</v>
      </c>
      <c r="P7" s="34">
        <f>O7/$Q$4</f>
        <v>0.83108108108108103</v>
      </c>
      <c r="Q7" s="34">
        <f>IF(P7=0,0,(P7*((LOG(P7))/LOG(2))))</f>
        <v>-0.22184783659212381</v>
      </c>
      <c r="T7" s="34">
        <f>N7</f>
        <v>111</v>
      </c>
      <c r="U7" s="34">
        <f>COUNTIF(L7:L31,T7)</f>
        <v>22</v>
      </c>
      <c r="V7" s="34">
        <f>U7/(W4-U11)</f>
        <v>0.88</v>
      </c>
      <c r="W7" s="34">
        <f>IF(V7=0,0,(V7*((LOG(V7))/LOG(2))))</f>
        <v>-0.16229362260093616</v>
      </c>
      <c r="Y7" s="34">
        <f>N7</f>
        <v>111</v>
      </c>
      <c r="Z7" s="34">
        <f>COUNTIF(L32:L55,Y7)</f>
        <v>22</v>
      </c>
      <c r="AA7" s="34">
        <f>Z7/(AB4-Z11)</f>
        <v>0.91666666666666663</v>
      </c>
      <c r="AB7" s="34">
        <f>IF(AA7=0,0,(AA7*((LOG(AA7))/LOG(2))))</f>
        <v>-0.1150699752435374</v>
      </c>
      <c r="AD7" s="34">
        <f>N7</f>
        <v>111</v>
      </c>
      <c r="AE7" s="34">
        <f>COUNTIF(L56:L80,AD7)</f>
        <v>24</v>
      </c>
      <c r="AF7" s="34">
        <f>AE7/(AG4-AE11)</f>
        <v>0.96</v>
      </c>
      <c r="AG7" s="34">
        <f>IF(AF7=0,0,(AF7*((LOG(AF7))/LOG(2))))</f>
        <v>-5.6537941491425818E-2</v>
      </c>
      <c r="AI7" s="34">
        <f>N7</f>
        <v>111</v>
      </c>
      <c r="AJ7" s="34">
        <f>COUNTIF(L81:L105,AI7)</f>
        <v>20</v>
      </c>
      <c r="AK7" s="34">
        <f>AJ7/(AL4-AJ11)</f>
        <v>0.83333333333333337</v>
      </c>
      <c r="AL7" s="34">
        <f>IF(AK7=0,0,(AK7*((LOG(AK7))/LOG(2))))</f>
        <v>-0.21919533819482812</v>
      </c>
      <c r="AN7" s="34">
        <f>N7</f>
        <v>111</v>
      </c>
      <c r="AO7" s="34">
        <f>COUNTIF(L106:L129,AN7)</f>
        <v>18</v>
      </c>
      <c r="AP7" s="34">
        <f>AO7/(AQ4-AO11)</f>
        <v>0.81818181818181823</v>
      </c>
      <c r="AQ7" s="34">
        <f>IF(AP7=0,0,(AP7*((LOG(AP7))/LOG(2))))</f>
        <v>-0.23686905043226034</v>
      </c>
      <c r="AS7" s="34">
        <f>N7</f>
        <v>111</v>
      </c>
      <c r="AT7" s="34">
        <f>COUNTIF(L130:L154,AS7)</f>
        <v>17</v>
      </c>
      <c r="AU7" s="34">
        <f>AT7/(AV4-AT11)</f>
        <v>0.68</v>
      </c>
      <c r="AV7" s="34">
        <f>IF(AU7=0,0,(AU7*((LOG(AU7))/LOG(2))))</f>
        <v>-0.378347476996582</v>
      </c>
    </row>
    <row r="8" spans="1:48" x14ac:dyDescent="0.25">
      <c r="A8" s="56">
        <v>12</v>
      </c>
      <c r="B8" s="56">
        <v>141</v>
      </c>
      <c r="C8" s="59">
        <v>13</v>
      </c>
      <c r="D8" s="56">
        <v>147</v>
      </c>
      <c r="E8" s="59">
        <v>13</v>
      </c>
      <c r="F8" s="56">
        <v>157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12</v>
      </c>
      <c r="P8" s="34">
        <f>O8/$Q$4</f>
        <v>8.1081081081081086E-2</v>
      </c>
      <c r="Q8" s="34">
        <f>IF(P8=0,0,(P8*((LOG(P8))/LOG(2))))</f>
        <v>-0.29387763769522651</v>
      </c>
      <c r="T8" s="34">
        <f>N8</f>
        <v>112</v>
      </c>
      <c r="U8" s="34">
        <f>COUNTIF(L7:L31,T8)</f>
        <v>2</v>
      </c>
      <c r="V8" s="34">
        <f>U8/(W4-U11)</f>
        <v>0.08</v>
      </c>
      <c r="W8" s="34">
        <f>IF(V8=0,0,(V8*((LOG(V8))/LOG(2))))</f>
        <v>-0.29150849518197797</v>
      </c>
      <c r="Y8" s="34">
        <f>N8</f>
        <v>112</v>
      </c>
      <c r="Z8" s="34">
        <f>COUNTIF(L32:L55,Y8)</f>
        <v>2</v>
      </c>
      <c r="AA8" s="34">
        <f>Z8/(AB4-Z11)</f>
        <v>8.3333333333333329E-2</v>
      </c>
      <c r="AB8" s="34">
        <f>IF(AA8=0,0,(AA8*((LOG(AA8))/LOG(2))))</f>
        <v>-0.29874687506009634</v>
      </c>
      <c r="AD8" s="34">
        <f>N8</f>
        <v>112</v>
      </c>
      <c r="AE8" s="34">
        <f>COUNTIF(L56:L80,AD8)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COUNTIF(L81:L105,AI8)</f>
        <v>2</v>
      </c>
      <c r="AK8" s="34">
        <f>AJ8/(AL4-AJ11)</f>
        <v>8.3333333333333329E-2</v>
      </c>
      <c r="AL8" s="34">
        <f>IF(AK8=0,0,(AK8*((LOG(AK8))/LOG(2))))</f>
        <v>-0.29874687506009634</v>
      </c>
      <c r="AN8" s="34">
        <f>N8</f>
        <v>112</v>
      </c>
      <c r="AO8" s="34">
        <f>COUNTIF(L106:L129,AN8)</f>
        <v>2</v>
      </c>
      <c r="AP8" s="34">
        <f>AO8/(AQ4-AO11)</f>
        <v>9.0909090909090912E-2</v>
      </c>
      <c r="AQ8" s="34">
        <f>IF(AP8=0,0,(AP8*((LOG(AP8))/LOG(2))))</f>
        <v>-0.31449378351248153</v>
      </c>
      <c r="AS8" s="34">
        <f>N8</f>
        <v>112</v>
      </c>
      <c r="AT8" s="34">
        <f>COUNTIF(L130:L154,AS8)</f>
        <v>4</v>
      </c>
      <c r="AU8" s="34">
        <f>AT8/(AV4-AT11)</f>
        <v>0.16</v>
      </c>
      <c r="AV8" s="34">
        <f>IF(AU8=0,0,(AU8*((LOG(AU8))/LOG(2))))</f>
        <v>-0.42301699036395596</v>
      </c>
    </row>
    <row r="9" spans="1:48" x14ac:dyDescent="0.25">
      <c r="A9" s="56">
        <v>12</v>
      </c>
      <c r="B9" s="56">
        <v>260</v>
      </c>
      <c r="C9" s="59">
        <v>13</v>
      </c>
      <c r="D9" s="56">
        <v>268</v>
      </c>
      <c r="E9" s="59">
        <v>13</v>
      </c>
      <c r="F9" s="56">
        <v>273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3</v>
      </c>
      <c r="P9" s="34">
        <f>O9/$Q$4</f>
        <v>2.0270270270270271E-2</v>
      </c>
      <c r="Q9" s="34">
        <f>IF(P9=0,0,(P9*((LOG(P9))/LOG(2))))</f>
        <v>-0.11400994996434717</v>
      </c>
      <c r="T9" s="34">
        <f>N9</f>
        <v>121</v>
      </c>
      <c r="U9" s="34">
        <f>COUNTIF(L7:L31,T9)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COUNTIF(L32:L55,Y9)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COUNTIF(L56:L80,AD9)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COUNTIF(L81:L105,AI9)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COUNTIF(L106:L129,AN9)</f>
        <v>2</v>
      </c>
      <c r="AP9" s="34">
        <f>AO9/(AQ4-AO11)</f>
        <v>9.0909090909090912E-2</v>
      </c>
      <c r="AQ9" s="34">
        <f>IF(AP9=0,0,(AP9*((LOG(AP9))/LOG(2))))</f>
        <v>-0.31449378351248153</v>
      </c>
      <c r="AS9" s="34">
        <f>N9</f>
        <v>121</v>
      </c>
      <c r="AT9" s="34">
        <f>COUNTIF(L130:L154,AS9)</f>
        <v>1</v>
      </c>
      <c r="AU9" s="34">
        <f>AT9/(AV4-AT11)</f>
        <v>0.04</v>
      </c>
      <c r="AV9" s="34">
        <f>IF(AU9=0,0,(AU9*((LOG(AU9))/LOG(2))))</f>
        <v>-0.18575424759098899</v>
      </c>
    </row>
    <row r="10" spans="1:48" x14ac:dyDescent="0.25">
      <c r="A10" s="56">
        <v>12</v>
      </c>
      <c r="B10" s="56">
        <v>378</v>
      </c>
      <c r="C10" s="59">
        <v>13</v>
      </c>
      <c r="D10" s="56">
        <v>384</v>
      </c>
      <c r="E10" s="59">
        <v>13</v>
      </c>
      <c r="F10" s="56">
        <v>389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7</v>
      </c>
      <c r="P10" s="34">
        <f>O10/$Q$4</f>
        <v>4.72972972972973E-2</v>
      </c>
      <c r="Q10" s="34">
        <f>IF(P10=0,0,(P10*((LOG(P10))/LOG(2))))</f>
        <v>-0.20820735881756364</v>
      </c>
      <c r="T10" s="34">
        <f>N10</f>
        <v>122</v>
      </c>
      <c r="U10" s="34">
        <f>COUNTIF(L7:L31,T10)</f>
        <v>1</v>
      </c>
      <c r="V10" s="34">
        <f>U10/(W4-U11)</f>
        <v>0.04</v>
      </c>
      <c r="W10" s="34">
        <f>IF(V10=0,0,(V10*((LOG(V10))/LOG(2))))</f>
        <v>-0.18575424759098899</v>
      </c>
      <c r="Y10" s="34">
        <f>N10</f>
        <v>122</v>
      </c>
      <c r="Z10" s="34">
        <f>COUNTIF(L32:L55,Y10)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COUNTIF(L56:L80,AD10)</f>
        <v>1</v>
      </c>
      <c r="AF10" s="34">
        <f>AE10/(AG4-AE11)</f>
        <v>0.04</v>
      </c>
      <c r="AG10" s="34">
        <f>IF(AF10=0,0,(AF10*((LOG(AF10))/LOG(2))))</f>
        <v>-0.18575424759098899</v>
      </c>
      <c r="AI10" s="34">
        <f>N10</f>
        <v>122</v>
      </c>
      <c r="AJ10" s="34">
        <f>COUNTIF(L81:L105,AI10)</f>
        <v>2</v>
      </c>
      <c r="AK10" s="34">
        <f>AJ10/(AL4-AJ11)</f>
        <v>8.3333333333333329E-2</v>
      </c>
      <c r="AL10" s="34">
        <f>IF(AK10=0,0,(AK10*((LOG(AK10))/LOG(2))))</f>
        <v>-0.29874687506009634</v>
      </c>
      <c r="AN10" s="34">
        <f>N10</f>
        <v>122</v>
      </c>
      <c r="AO10" s="34">
        <f>COUNTIF(L106:L129,AN10)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COUNTIF(L130:L154,AS10)</f>
        <v>3</v>
      </c>
      <c r="AU10" s="34">
        <f>AT10/(AV4-AT11)</f>
        <v>0.12</v>
      </c>
      <c r="AV10" s="34">
        <f>IF(AU10=0,0,(AU10*((LOG(AU10))/LOG(2))))</f>
        <v>-0.36706724268642821</v>
      </c>
    </row>
    <row r="11" spans="1:48" x14ac:dyDescent="0.25">
      <c r="A11" s="56">
        <v>12</v>
      </c>
      <c r="B11" s="56">
        <v>498</v>
      </c>
      <c r="C11" s="59">
        <v>13</v>
      </c>
      <c r="D11" s="56">
        <v>503</v>
      </c>
      <c r="E11" s="59">
        <v>13</v>
      </c>
      <c r="F11" s="56">
        <v>509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3</v>
      </c>
      <c r="P11" s="34">
        <f>O11/$Q$4</f>
        <v>2.0270270270270271E-2</v>
      </c>
      <c r="Q11" s="34">
        <f>IF(P11=0,0,(P11*((LOG(P11))/LOG(2))))</f>
        <v>-0.11400994996434717</v>
      </c>
      <c r="T11" s="34">
        <f>N11</f>
        <v>211</v>
      </c>
      <c r="U11" s="34">
        <f>COUNTIF(L7:L31,T11)</f>
        <v>0</v>
      </c>
      <c r="V11" s="53"/>
      <c r="W11" s="54"/>
      <c r="Y11" s="34">
        <f>N11</f>
        <v>211</v>
      </c>
      <c r="Z11" s="34">
        <f>COUNTIF(L32:L55,Y11)</f>
        <v>0</v>
      </c>
      <c r="AA11" s="53"/>
      <c r="AB11" s="54"/>
      <c r="AD11" s="34">
        <f>N11</f>
        <v>211</v>
      </c>
      <c r="AE11" s="34">
        <f>COUNTIF(L56:L80,AD11)</f>
        <v>0</v>
      </c>
      <c r="AF11" s="53"/>
      <c r="AG11" s="54"/>
      <c r="AI11" s="34">
        <f>N11</f>
        <v>211</v>
      </c>
      <c r="AJ11" s="34">
        <f>COUNTIF(L81:L105,AI11)</f>
        <v>1</v>
      </c>
      <c r="AK11" s="53"/>
      <c r="AL11" s="54"/>
      <c r="AN11" s="34">
        <f>N11</f>
        <v>211</v>
      </c>
      <c r="AO11" s="34">
        <f>COUNTIF(L106:L129,AN11)</f>
        <v>2</v>
      </c>
      <c r="AP11" s="53"/>
      <c r="AQ11" s="54"/>
      <c r="AS11" s="34">
        <f>N11</f>
        <v>211</v>
      </c>
      <c r="AT11" s="34">
        <f>COUNTIF(L130:L154,AS11)</f>
        <v>0</v>
      </c>
      <c r="AU11" s="53"/>
      <c r="AV11" s="54"/>
    </row>
    <row r="12" spans="1:48" x14ac:dyDescent="0.25">
      <c r="A12" s="56">
        <v>12</v>
      </c>
      <c r="B12" s="56">
        <v>607</v>
      </c>
      <c r="C12" s="59">
        <v>13</v>
      </c>
      <c r="D12" s="56">
        <v>629</v>
      </c>
      <c r="E12" s="59">
        <v>13</v>
      </c>
      <c r="F12" s="56">
        <v>639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COUNTIF(L32:L55,Y12)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COUNTIF(L56:L80,AD12)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COUNTIF(L81:L105,AI12)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COUNTIF(L106:L129,AN12)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COUNTIF(L130:L154,AS12)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742</v>
      </c>
      <c r="C13" s="59">
        <v>13</v>
      </c>
      <c r="D13" s="56">
        <v>748</v>
      </c>
      <c r="E13" s="59">
        <v>13</v>
      </c>
      <c r="F13" s="56">
        <v>757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COUNTIF(L7:L31,T13)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COUNTIF(L32:L55,Y13)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COUNTIF(L56:L80,AD13)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COUNTIF(L81:L105,AI13)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COUNTIF(L106:L129,AN13)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COUNTIF(L130:L154,AS13)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871</v>
      </c>
      <c r="C14" s="59">
        <v>13</v>
      </c>
      <c r="D14" s="56">
        <v>875</v>
      </c>
      <c r="E14" s="59">
        <v>13</v>
      </c>
      <c r="F14" s="56">
        <v>880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COUNTIF(L7:L31,T14)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COUNTIF(L32:L55,Y14)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COUNTIF(L56:L80,AD14)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COUNTIF(L81:L105,AI14)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COUNTIF(L106:L129,AN14)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COUNTIF(L130:L154,AS14)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1281</v>
      </c>
      <c r="C15" s="59">
        <v>13</v>
      </c>
      <c r="D15" s="56">
        <v>1314</v>
      </c>
      <c r="E15" s="59">
        <v>24</v>
      </c>
      <c r="F15" s="56">
        <v>1338</v>
      </c>
      <c r="G15" s="62"/>
      <c r="H15" s="62"/>
      <c r="I15" s="40"/>
      <c r="J15" s="40"/>
      <c r="K15" s="41">
        <v>0</v>
      </c>
      <c r="L15">
        <v>112</v>
      </c>
      <c r="P15">
        <f>SUM(P7:P14)</f>
        <v>0.99999999999999989</v>
      </c>
      <c r="Q15">
        <f>-SUM(Q7:Q14)</f>
        <v>0.95195273303360839</v>
      </c>
      <c r="V15">
        <f>SUM(V7:V14)</f>
        <v>1</v>
      </c>
      <c r="W15">
        <f>-SUM(W7:W14)</f>
        <v>0.63955636537390315</v>
      </c>
      <c r="AA15">
        <f>SUM(AA7:AA14)</f>
        <v>1</v>
      </c>
      <c r="AB15">
        <f>-SUM(AB7:AB14)</f>
        <v>0.41381685030363374</v>
      </c>
      <c r="AF15">
        <f>SUM(AF7:AF14)</f>
        <v>1</v>
      </c>
      <c r="AG15">
        <f>-SUM(AG7:AG14)</f>
        <v>0.24229218908241482</v>
      </c>
      <c r="AK15">
        <f>SUM(AK7:AK14)</f>
        <v>1</v>
      </c>
      <c r="AL15">
        <f>-SUM(AL7:AL14)</f>
        <v>0.81668908831502085</v>
      </c>
      <c r="AP15">
        <f>SUM(AP7:AP14)</f>
        <v>1</v>
      </c>
      <c r="AQ15">
        <f>-SUM(AQ7:AQ14)</f>
        <v>0.86585661745722331</v>
      </c>
      <c r="AU15">
        <f>SUM(AU7:AU14)</f>
        <v>1</v>
      </c>
      <c r="AV15">
        <f>-SUM(AV7:AV14)</f>
        <v>1.3541859576379554</v>
      </c>
    </row>
    <row r="16" spans="1:48" x14ac:dyDescent="0.25">
      <c r="A16" s="56">
        <v>12</v>
      </c>
      <c r="B16" s="56">
        <v>1450</v>
      </c>
      <c r="C16" s="59">
        <v>13</v>
      </c>
      <c r="D16" s="56">
        <v>1739</v>
      </c>
      <c r="E16" s="59">
        <v>13</v>
      </c>
      <c r="F16" s="56">
        <v>1744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0.13204229013700824</v>
      </c>
      <c r="V16" s="27" t="s">
        <v>116</v>
      </c>
      <c r="W16" s="27">
        <f>W15/(LOG(W4)/LOG(2))</f>
        <v>0.13772096706658096</v>
      </c>
      <c r="AA16" s="27" t="s">
        <v>119</v>
      </c>
      <c r="AB16" s="27">
        <f>AB15/(LOG(AB4)/LOG(2))</f>
        <v>9.0255231147156736E-2</v>
      </c>
      <c r="AF16" s="27" t="s">
        <v>120</v>
      </c>
      <c r="AG16" s="27">
        <f>AG15/(LOG(AG4)/LOG(2))</f>
        <v>5.2174783021041074E-2</v>
      </c>
      <c r="AK16" s="27" t="s">
        <v>121</v>
      </c>
      <c r="AL16" s="27">
        <f>AL15/(LOG(AL4)/LOG(2))</f>
        <v>0.17586442278580522</v>
      </c>
      <c r="AP16" s="27" t="s">
        <v>122</v>
      </c>
      <c r="AQ16" s="27">
        <f>AQ15/(LOG(AQ4)/LOG(2))</f>
        <v>0.18884704451149495</v>
      </c>
      <c r="AU16" s="27" t="s">
        <v>123</v>
      </c>
      <c r="AV16" s="27">
        <f>AV15/(LOG(AV4)/LOG(2))</f>
        <v>0.29160807361341812</v>
      </c>
    </row>
    <row r="17" spans="1:22" x14ac:dyDescent="0.25">
      <c r="A17" s="56">
        <v>12</v>
      </c>
      <c r="B17" s="56">
        <v>1856</v>
      </c>
      <c r="C17" s="59">
        <v>13</v>
      </c>
      <c r="D17" s="56">
        <v>1863</v>
      </c>
      <c r="E17" s="59">
        <v>13</v>
      </c>
      <c r="F17" s="56">
        <v>1870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1977</v>
      </c>
      <c r="C18" s="59">
        <v>13</v>
      </c>
      <c r="D18" s="56">
        <v>1986</v>
      </c>
      <c r="E18" s="59">
        <v>13</v>
      </c>
      <c r="F18" s="56">
        <v>1991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2102</v>
      </c>
      <c r="C19" s="59">
        <v>13</v>
      </c>
      <c r="D19" s="56">
        <v>2108</v>
      </c>
      <c r="E19" s="59">
        <v>13</v>
      </c>
      <c r="F19" s="56">
        <v>2116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2220</v>
      </c>
      <c r="C20" s="59">
        <v>13</v>
      </c>
      <c r="D20" s="56">
        <v>2225</v>
      </c>
      <c r="E20" s="59">
        <v>13</v>
      </c>
      <c r="F20" s="56">
        <v>2231</v>
      </c>
      <c r="G20" s="62"/>
      <c r="H20" s="62"/>
      <c r="I20" s="40"/>
      <c r="J20" s="40"/>
      <c r="K20" s="41">
        <v>0</v>
      </c>
      <c r="L20">
        <v>111</v>
      </c>
      <c r="N20" s="38">
        <f>COUNTIF(L7:L154,G3)</f>
        <v>3</v>
      </c>
      <c r="O20" s="38"/>
      <c r="P20" s="45">
        <v>25</v>
      </c>
      <c r="Q20" s="45">
        <v>24</v>
      </c>
      <c r="R20" s="45">
        <v>25</v>
      </c>
      <c r="S20" s="45">
        <v>25</v>
      </c>
      <c r="T20" s="45">
        <v>24</v>
      </c>
      <c r="U20" s="45">
        <v>25</v>
      </c>
      <c r="V20" s="44"/>
    </row>
    <row r="21" spans="1:22" x14ac:dyDescent="0.25">
      <c r="A21" s="56">
        <v>12</v>
      </c>
      <c r="B21" s="56">
        <v>2337</v>
      </c>
      <c r="C21" s="59">
        <v>13</v>
      </c>
      <c r="D21" s="56">
        <v>2354</v>
      </c>
      <c r="E21" s="59">
        <v>13</v>
      </c>
      <c r="F21" s="56">
        <v>2360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2458</v>
      </c>
      <c r="C22" s="59">
        <v>13</v>
      </c>
      <c r="D22" s="56">
        <v>2465</v>
      </c>
      <c r="E22" s="59">
        <v>13</v>
      </c>
      <c r="F22" s="56">
        <v>2475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2591</v>
      </c>
      <c r="C23" s="59">
        <v>13</v>
      </c>
      <c r="D23" s="56">
        <v>2596</v>
      </c>
      <c r="E23" s="59">
        <v>13</v>
      </c>
      <c r="F23" s="56">
        <v>2600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2720</v>
      </c>
      <c r="C24" s="59">
        <v>13</v>
      </c>
      <c r="D24" s="56">
        <v>2725</v>
      </c>
      <c r="E24" s="59">
        <v>13</v>
      </c>
      <c r="F24" s="56">
        <v>2736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1</v>
      </c>
      <c r="T24" s="45">
        <f>AO11</f>
        <v>2</v>
      </c>
      <c r="U24" s="45">
        <f>AT11</f>
        <v>0</v>
      </c>
      <c r="V24" s="43"/>
    </row>
    <row r="25" spans="1:22" x14ac:dyDescent="0.25">
      <c r="A25" s="56">
        <v>12</v>
      </c>
      <c r="B25" s="56">
        <v>2858</v>
      </c>
      <c r="C25" s="59">
        <v>13</v>
      </c>
      <c r="D25" s="56">
        <v>2865</v>
      </c>
      <c r="E25" s="59">
        <v>13</v>
      </c>
      <c r="F25" s="56">
        <v>2872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2971</v>
      </c>
      <c r="C26" s="59">
        <v>13</v>
      </c>
      <c r="D26" s="56">
        <v>2978</v>
      </c>
      <c r="E26" s="59">
        <v>13</v>
      </c>
      <c r="F26" s="56">
        <v>2984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3087</v>
      </c>
      <c r="C27" s="59">
        <v>13</v>
      </c>
      <c r="D27" s="56">
        <v>3092</v>
      </c>
      <c r="E27" s="59">
        <v>24</v>
      </c>
      <c r="F27" s="56">
        <v>3108</v>
      </c>
      <c r="G27" s="62"/>
      <c r="H27" s="62"/>
      <c r="I27" s="40"/>
      <c r="J27" s="40"/>
      <c r="K27" s="41">
        <v>0</v>
      </c>
      <c r="L27">
        <v>112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3209</v>
      </c>
      <c r="C28" s="59">
        <v>13</v>
      </c>
      <c r="D28" s="56">
        <v>3214</v>
      </c>
      <c r="E28" s="59">
        <v>13</v>
      </c>
      <c r="F28" s="56">
        <v>3228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F31/P20</f>
        <v>147.16</v>
      </c>
      <c r="Q28">
        <f>(F55-F31)/Q20</f>
        <v>176.25</v>
      </c>
      <c r="R28">
        <f>(F80-F55)/R20</f>
        <v>176.72</v>
      </c>
      <c r="S28">
        <f>(F105-F80)/S20</f>
        <v>170.12</v>
      </c>
      <c r="T28">
        <f>(F129-F105)/T20</f>
        <v>155.375</v>
      </c>
      <c r="U28">
        <f>(F154-F129)/U20</f>
        <v>146.91999999999999</v>
      </c>
    </row>
    <row r="29" spans="1:22" x14ac:dyDescent="0.25">
      <c r="A29" s="56">
        <v>12</v>
      </c>
      <c r="B29" s="56">
        <v>3403</v>
      </c>
      <c r="C29" s="59">
        <v>13</v>
      </c>
      <c r="D29" s="56">
        <v>3412</v>
      </c>
      <c r="E29" s="59">
        <v>13</v>
      </c>
      <c r="F29" s="56">
        <v>3424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3543</v>
      </c>
      <c r="C30" s="59">
        <v>13</v>
      </c>
      <c r="D30" s="56">
        <v>3549</v>
      </c>
      <c r="E30" s="59">
        <v>13</v>
      </c>
      <c r="F30" s="56">
        <v>3555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3664</v>
      </c>
      <c r="C31" s="59">
        <v>13</v>
      </c>
      <c r="D31" s="56">
        <v>3670</v>
      </c>
      <c r="E31" s="59">
        <v>13</v>
      </c>
      <c r="F31" s="56">
        <v>3679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7">
        <v>12</v>
      </c>
      <c r="B32" s="57">
        <v>3788</v>
      </c>
      <c r="C32" s="60">
        <v>13</v>
      </c>
      <c r="D32" s="57">
        <v>3815</v>
      </c>
      <c r="E32" s="60">
        <v>13</v>
      </c>
      <c r="F32" s="57">
        <v>3826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3931</v>
      </c>
      <c r="C33" s="60">
        <v>13</v>
      </c>
      <c r="D33" s="57">
        <v>3936</v>
      </c>
      <c r="E33" s="60">
        <v>13</v>
      </c>
      <c r="F33" s="57">
        <v>3951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4057</v>
      </c>
      <c r="C34" s="60">
        <v>13</v>
      </c>
      <c r="D34" s="57">
        <v>4062</v>
      </c>
      <c r="E34" s="60">
        <v>24</v>
      </c>
      <c r="F34" s="57">
        <v>4083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4313</v>
      </c>
      <c r="C35" s="60">
        <v>13</v>
      </c>
      <c r="D35" s="57">
        <v>4324</v>
      </c>
      <c r="E35" s="60">
        <v>13</v>
      </c>
      <c r="F35" s="57">
        <v>4334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4586</v>
      </c>
      <c r="C36" s="60">
        <v>13</v>
      </c>
      <c r="D36" s="57">
        <v>4595</v>
      </c>
      <c r="E36" s="60">
        <v>13</v>
      </c>
      <c r="F36" s="57">
        <v>4608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4749</v>
      </c>
      <c r="C37" s="60">
        <v>13</v>
      </c>
      <c r="D37" s="57">
        <v>4760</v>
      </c>
      <c r="E37" s="60">
        <v>13</v>
      </c>
      <c r="F37" s="57">
        <v>4770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4874</v>
      </c>
      <c r="C38" s="60">
        <v>13</v>
      </c>
      <c r="D38" s="57">
        <v>4883</v>
      </c>
      <c r="E38" s="60">
        <v>13</v>
      </c>
      <c r="F38" s="57">
        <v>4891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4998</v>
      </c>
      <c r="C39" s="60">
        <v>13</v>
      </c>
      <c r="D39" s="57">
        <v>5004</v>
      </c>
      <c r="E39" s="60">
        <v>13</v>
      </c>
      <c r="F39" s="57">
        <v>5011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5117</v>
      </c>
      <c r="C40" s="60">
        <v>13</v>
      </c>
      <c r="D40" s="57">
        <v>5126</v>
      </c>
      <c r="E40" s="60">
        <v>24</v>
      </c>
      <c r="F40" s="57">
        <v>5139</v>
      </c>
      <c r="G40" s="63"/>
      <c r="H40" s="63"/>
      <c r="I40" s="39"/>
      <c r="J40" s="39"/>
      <c r="K40" s="49">
        <v>0</v>
      </c>
      <c r="L40">
        <v>112</v>
      </c>
    </row>
    <row r="41" spans="1:12" x14ac:dyDescent="0.25">
      <c r="A41" s="57">
        <v>12</v>
      </c>
      <c r="B41" s="57">
        <v>5252</v>
      </c>
      <c r="C41" s="60">
        <v>13</v>
      </c>
      <c r="D41" s="57">
        <v>5260</v>
      </c>
      <c r="E41" s="60">
        <v>13</v>
      </c>
      <c r="F41" s="57">
        <v>5269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5408</v>
      </c>
      <c r="C42" s="60">
        <v>13</v>
      </c>
      <c r="D42" s="57">
        <v>5415</v>
      </c>
      <c r="E42" s="60">
        <v>13</v>
      </c>
      <c r="F42" s="57">
        <v>5439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5562</v>
      </c>
      <c r="C43" s="60">
        <v>13</v>
      </c>
      <c r="D43" s="57">
        <v>5568</v>
      </c>
      <c r="E43" s="60">
        <v>13</v>
      </c>
      <c r="F43" s="57">
        <v>5575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5709</v>
      </c>
      <c r="C44" s="60">
        <v>13</v>
      </c>
      <c r="D44" s="57">
        <v>5715</v>
      </c>
      <c r="E44" s="60">
        <v>13</v>
      </c>
      <c r="F44" s="57">
        <v>5727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5858</v>
      </c>
      <c r="C45" s="60">
        <v>13</v>
      </c>
      <c r="D45" s="57">
        <v>5870</v>
      </c>
      <c r="E45" s="60">
        <v>13</v>
      </c>
      <c r="F45" s="57">
        <v>5879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6018</v>
      </c>
      <c r="C46" s="60">
        <v>13</v>
      </c>
      <c r="D46" s="57">
        <v>6023</v>
      </c>
      <c r="E46" s="60">
        <v>13</v>
      </c>
      <c r="F46" s="57">
        <v>6031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6287</v>
      </c>
      <c r="C47" s="60">
        <v>13</v>
      </c>
      <c r="D47" s="57">
        <v>6296</v>
      </c>
      <c r="E47" s="60">
        <v>13</v>
      </c>
      <c r="F47" s="57">
        <v>6302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6414</v>
      </c>
      <c r="C48" s="60">
        <v>13</v>
      </c>
      <c r="D48" s="57">
        <v>6420</v>
      </c>
      <c r="E48" s="60">
        <v>13</v>
      </c>
      <c r="F48" s="57">
        <v>6427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6547</v>
      </c>
      <c r="C49" s="60">
        <v>13</v>
      </c>
      <c r="D49" s="57">
        <v>6555</v>
      </c>
      <c r="E49" s="60">
        <v>13</v>
      </c>
      <c r="F49" s="57">
        <v>6562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6688</v>
      </c>
      <c r="C50" s="60">
        <v>13</v>
      </c>
      <c r="D50" s="57">
        <v>6693</v>
      </c>
      <c r="E50" s="60">
        <v>13</v>
      </c>
      <c r="F50" s="57">
        <v>6710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7159</v>
      </c>
      <c r="C51" s="60">
        <v>13</v>
      </c>
      <c r="D51" s="57">
        <v>7170</v>
      </c>
      <c r="E51" s="60">
        <v>13</v>
      </c>
      <c r="F51" s="57">
        <v>7176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7283</v>
      </c>
      <c r="C52" s="60">
        <v>13</v>
      </c>
      <c r="D52" s="57">
        <v>7291</v>
      </c>
      <c r="E52" s="60">
        <v>13</v>
      </c>
      <c r="F52" s="57">
        <v>7304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7447</v>
      </c>
      <c r="C53" s="60">
        <v>13</v>
      </c>
      <c r="D53" s="57">
        <v>7460</v>
      </c>
      <c r="E53" s="60">
        <v>13</v>
      </c>
      <c r="F53" s="57">
        <v>7468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7">
        <v>12</v>
      </c>
      <c r="B54" s="57">
        <v>7598</v>
      </c>
      <c r="C54" s="60">
        <v>13</v>
      </c>
      <c r="D54" s="57">
        <v>7609</v>
      </c>
      <c r="E54" s="60">
        <v>13</v>
      </c>
      <c r="F54" s="57">
        <v>7623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7894</v>
      </c>
      <c r="C55" s="60">
        <v>13</v>
      </c>
      <c r="D55" s="57">
        <v>7904</v>
      </c>
      <c r="E55" s="60">
        <v>13</v>
      </c>
      <c r="F55" s="57">
        <v>7909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6">
        <v>12</v>
      </c>
      <c r="B56" s="56">
        <v>8044</v>
      </c>
      <c r="C56" s="59">
        <v>13</v>
      </c>
      <c r="D56" s="56">
        <v>8054</v>
      </c>
      <c r="E56" s="59">
        <v>13</v>
      </c>
      <c r="F56" s="56">
        <v>8069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8188</v>
      </c>
      <c r="C57" s="59">
        <v>13</v>
      </c>
      <c r="D57" s="56">
        <v>8196</v>
      </c>
      <c r="E57" s="59">
        <v>13</v>
      </c>
      <c r="F57" s="56">
        <v>8201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12</v>
      </c>
      <c r="B58" s="56">
        <v>8326</v>
      </c>
      <c r="C58" s="59">
        <v>13</v>
      </c>
      <c r="D58" s="56">
        <v>8336</v>
      </c>
      <c r="E58" s="59">
        <v>13</v>
      </c>
      <c r="F58" s="56">
        <v>8342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8536</v>
      </c>
      <c r="C59" s="59">
        <v>13</v>
      </c>
      <c r="D59" s="56">
        <v>8545</v>
      </c>
      <c r="E59" s="59">
        <v>13</v>
      </c>
      <c r="F59" s="56">
        <v>8554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12</v>
      </c>
      <c r="B60" s="56">
        <v>8654</v>
      </c>
      <c r="C60" s="59">
        <v>13</v>
      </c>
      <c r="D60" s="56">
        <v>8660</v>
      </c>
      <c r="E60" s="59">
        <v>13</v>
      </c>
      <c r="F60" s="56">
        <v>8669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8778</v>
      </c>
      <c r="C61" s="59">
        <v>13</v>
      </c>
      <c r="D61" s="56">
        <v>8791</v>
      </c>
      <c r="E61" s="59">
        <v>13</v>
      </c>
      <c r="F61" s="56">
        <v>8801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8924</v>
      </c>
      <c r="C62" s="59">
        <v>13</v>
      </c>
      <c r="D62" s="56">
        <v>8929</v>
      </c>
      <c r="E62" s="59">
        <v>13</v>
      </c>
      <c r="F62" s="56">
        <v>8948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9229</v>
      </c>
      <c r="C63" s="59">
        <v>13</v>
      </c>
      <c r="D63" s="56">
        <v>9239</v>
      </c>
      <c r="E63" s="59">
        <v>13</v>
      </c>
      <c r="F63" s="56">
        <v>9245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9362</v>
      </c>
      <c r="C64" s="59">
        <v>13</v>
      </c>
      <c r="D64" s="56">
        <v>9370</v>
      </c>
      <c r="E64" s="59">
        <v>13</v>
      </c>
      <c r="F64" s="56">
        <v>9379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9642</v>
      </c>
      <c r="C65" s="59">
        <v>13</v>
      </c>
      <c r="D65" s="56">
        <v>9648</v>
      </c>
      <c r="E65" s="59">
        <v>13</v>
      </c>
      <c r="F65" s="56">
        <v>9658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9843</v>
      </c>
      <c r="C66" s="59">
        <v>13</v>
      </c>
      <c r="D66" s="56">
        <v>9860</v>
      </c>
      <c r="E66" s="59">
        <v>13</v>
      </c>
      <c r="F66" s="56">
        <v>9868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10095</v>
      </c>
      <c r="C67" s="59">
        <v>13</v>
      </c>
      <c r="D67" s="56">
        <v>10104</v>
      </c>
      <c r="E67" s="59">
        <v>13</v>
      </c>
      <c r="F67" s="56">
        <v>10118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10307</v>
      </c>
      <c r="C68" s="59">
        <v>13</v>
      </c>
      <c r="D68" s="56">
        <v>10330</v>
      </c>
      <c r="E68" s="59">
        <v>13</v>
      </c>
      <c r="F68" s="56">
        <v>10368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10542</v>
      </c>
      <c r="C69" s="59">
        <v>13</v>
      </c>
      <c r="D69" s="56">
        <v>10554</v>
      </c>
      <c r="E69" s="59">
        <v>13</v>
      </c>
      <c r="F69" s="56">
        <v>10559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12</v>
      </c>
      <c r="B70" s="56">
        <v>10668</v>
      </c>
      <c r="C70" s="59">
        <v>13</v>
      </c>
      <c r="D70" s="56">
        <v>10674</v>
      </c>
      <c r="E70" s="59">
        <v>13</v>
      </c>
      <c r="F70" s="56">
        <v>10680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10792</v>
      </c>
      <c r="C71" s="59">
        <v>13</v>
      </c>
      <c r="D71" s="56">
        <v>10802</v>
      </c>
      <c r="E71" s="59">
        <v>13</v>
      </c>
      <c r="F71" s="56">
        <v>10811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10920</v>
      </c>
      <c r="C72" s="59">
        <v>13</v>
      </c>
      <c r="D72" s="56">
        <v>10935</v>
      </c>
      <c r="E72" s="59">
        <v>13</v>
      </c>
      <c r="F72" s="56">
        <v>10945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11062</v>
      </c>
      <c r="C73" s="59">
        <v>13</v>
      </c>
      <c r="D73" s="56">
        <v>11075</v>
      </c>
      <c r="E73" s="59">
        <v>13</v>
      </c>
      <c r="F73" s="56">
        <v>11091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12</v>
      </c>
      <c r="B74" s="56">
        <v>11203</v>
      </c>
      <c r="C74" s="59">
        <v>13</v>
      </c>
      <c r="D74" s="56">
        <v>11213</v>
      </c>
      <c r="E74" s="59">
        <v>13</v>
      </c>
      <c r="F74" s="56">
        <v>11218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11436</v>
      </c>
      <c r="C75" s="59">
        <v>13</v>
      </c>
      <c r="D75" s="56">
        <v>11447</v>
      </c>
      <c r="E75" s="59">
        <v>13</v>
      </c>
      <c r="F75" s="56">
        <v>11458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11569</v>
      </c>
      <c r="C76" s="59">
        <v>13</v>
      </c>
      <c r="D76" s="56">
        <v>11577</v>
      </c>
      <c r="E76" s="59">
        <v>13</v>
      </c>
      <c r="F76" s="56">
        <v>11588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12</v>
      </c>
      <c r="B77" s="56">
        <v>11698</v>
      </c>
      <c r="C77" s="59">
        <v>13</v>
      </c>
      <c r="D77" s="56">
        <v>11719</v>
      </c>
      <c r="E77" s="59">
        <v>13</v>
      </c>
      <c r="F77" s="56">
        <v>11742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11873</v>
      </c>
      <c r="C78" s="59">
        <v>13</v>
      </c>
      <c r="D78" s="56">
        <v>11884</v>
      </c>
      <c r="E78" s="59">
        <v>13</v>
      </c>
      <c r="F78" s="56">
        <v>11901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12099</v>
      </c>
      <c r="C79" s="59">
        <v>13</v>
      </c>
      <c r="D79" s="56">
        <v>12112</v>
      </c>
      <c r="E79" s="59">
        <v>13</v>
      </c>
      <c r="F79" s="56">
        <v>12121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12</v>
      </c>
      <c r="B80" s="56">
        <v>12290</v>
      </c>
      <c r="C80" s="59">
        <v>24</v>
      </c>
      <c r="D80" s="56">
        <v>12319</v>
      </c>
      <c r="E80" s="59">
        <v>24</v>
      </c>
      <c r="F80" s="56">
        <v>12327</v>
      </c>
      <c r="G80" s="62"/>
      <c r="H80" s="62"/>
      <c r="I80" s="40"/>
      <c r="J80" s="40"/>
      <c r="K80" s="41">
        <v>0</v>
      </c>
      <c r="L80">
        <v>122</v>
      </c>
    </row>
    <row r="81" spans="1:12" x14ac:dyDescent="0.25">
      <c r="A81" s="57">
        <v>12</v>
      </c>
      <c r="B81" s="57">
        <v>12452</v>
      </c>
      <c r="C81" s="60">
        <v>13</v>
      </c>
      <c r="D81" s="57">
        <v>12467</v>
      </c>
      <c r="E81" s="60">
        <v>13</v>
      </c>
      <c r="F81" s="57">
        <v>12474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12583</v>
      </c>
      <c r="C82" s="60">
        <v>13</v>
      </c>
      <c r="D82" s="57">
        <v>12601</v>
      </c>
      <c r="E82" s="60">
        <v>13</v>
      </c>
      <c r="F82" s="57">
        <v>12611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12722</v>
      </c>
      <c r="C83" s="60">
        <v>13</v>
      </c>
      <c r="D83" s="57">
        <v>12726</v>
      </c>
      <c r="E83" s="60">
        <v>13</v>
      </c>
      <c r="F83" s="57">
        <v>12733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12854</v>
      </c>
      <c r="C84" s="60">
        <v>13</v>
      </c>
      <c r="D84" s="57">
        <v>12858</v>
      </c>
      <c r="E84" s="60">
        <v>13</v>
      </c>
      <c r="F84" s="57">
        <v>12867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12971</v>
      </c>
      <c r="C85" s="60">
        <v>13</v>
      </c>
      <c r="D85" s="57">
        <v>12980</v>
      </c>
      <c r="E85" s="60">
        <v>13</v>
      </c>
      <c r="F85" s="57">
        <v>12991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13296</v>
      </c>
      <c r="C86" s="60">
        <v>13</v>
      </c>
      <c r="D86" s="57">
        <v>13308</v>
      </c>
      <c r="E86" s="60">
        <v>13</v>
      </c>
      <c r="F86" s="57">
        <v>13321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12</v>
      </c>
      <c r="B87" s="57">
        <v>13439</v>
      </c>
      <c r="C87" s="60">
        <v>13</v>
      </c>
      <c r="D87" s="57">
        <v>13448</v>
      </c>
      <c r="E87" s="60">
        <v>13</v>
      </c>
      <c r="F87" s="57">
        <v>13460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13577</v>
      </c>
      <c r="C88" s="60">
        <v>13</v>
      </c>
      <c r="D88" s="57">
        <v>13587</v>
      </c>
      <c r="E88" s="60">
        <v>13</v>
      </c>
      <c r="F88" s="57">
        <v>13596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13716</v>
      </c>
      <c r="C89" s="60">
        <v>13</v>
      </c>
      <c r="D89" s="57">
        <v>13724</v>
      </c>
      <c r="E89" s="60">
        <v>24</v>
      </c>
      <c r="F89" s="57">
        <v>13746</v>
      </c>
      <c r="G89" s="63"/>
      <c r="H89" s="63"/>
      <c r="I89" s="39"/>
      <c r="J89" s="39"/>
      <c r="K89" s="49">
        <v>0</v>
      </c>
      <c r="L89">
        <v>112</v>
      </c>
    </row>
    <row r="90" spans="1:12" x14ac:dyDescent="0.25">
      <c r="A90" s="57">
        <v>12</v>
      </c>
      <c r="B90" s="57">
        <v>14208</v>
      </c>
      <c r="C90" s="60">
        <v>13</v>
      </c>
      <c r="D90" s="57">
        <v>14215</v>
      </c>
      <c r="E90" s="60">
        <v>13</v>
      </c>
      <c r="F90" s="57">
        <v>14221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12</v>
      </c>
      <c r="B91" s="57">
        <v>14336</v>
      </c>
      <c r="C91" s="60">
        <v>24</v>
      </c>
      <c r="D91" s="57">
        <v>14369</v>
      </c>
      <c r="E91" s="60">
        <v>24</v>
      </c>
      <c r="F91" s="57">
        <v>14386</v>
      </c>
      <c r="G91" s="63"/>
      <c r="H91" s="63"/>
      <c r="I91" s="39"/>
      <c r="J91" s="39"/>
      <c r="K91" s="49">
        <v>0</v>
      </c>
      <c r="L91">
        <v>122</v>
      </c>
    </row>
    <row r="92" spans="1:12" x14ac:dyDescent="0.25">
      <c r="A92" s="57">
        <v>12</v>
      </c>
      <c r="B92" s="57">
        <v>14502</v>
      </c>
      <c r="C92" s="60">
        <v>13</v>
      </c>
      <c r="D92" s="57">
        <v>14520</v>
      </c>
      <c r="E92" s="60">
        <v>24</v>
      </c>
      <c r="F92" s="57">
        <v>14538</v>
      </c>
      <c r="G92" s="63"/>
      <c r="H92" s="63"/>
      <c r="I92" s="39"/>
      <c r="J92" s="39"/>
      <c r="K92" s="49">
        <v>0</v>
      </c>
      <c r="L92">
        <v>112</v>
      </c>
    </row>
    <row r="93" spans="1:12" x14ac:dyDescent="0.25">
      <c r="A93" s="57">
        <v>12</v>
      </c>
      <c r="B93" s="57">
        <v>14751</v>
      </c>
      <c r="C93" s="60">
        <v>13</v>
      </c>
      <c r="D93" s="57">
        <v>14759</v>
      </c>
      <c r="E93" s="60">
        <v>13</v>
      </c>
      <c r="F93" s="57">
        <v>14768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14877</v>
      </c>
      <c r="C94" s="60">
        <v>13</v>
      </c>
      <c r="D94" s="57">
        <v>14882</v>
      </c>
      <c r="E94" s="60">
        <v>13</v>
      </c>
      <c r="F94" s="57">
        <v>14890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15142</v>
      </c>
      <c r="C95" s="60">
        <v>13</v>
      </c>
      <c r="D95" s="57">
        <v>15150</v>
      </c>
      <c r="E95" s="60">
        <v>13</v>
      </c>
      <c r="F95" s="57">
        <v>15165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12</v>
      </c>
      <c r="B96" s="57">
        <v>15320</v>
      </c>
      <c r="C96" s="60">
        <v>13</v>
      </c>
      <c r="D96" s="57">
        <v>15325</v>
      </c>
      <c r="E96" s="60">
        <v>13</v>
      </c>
      <c r="F96" s="57">
        <v>15340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15447</v>
      </c>
      <c r="C97" s="60">
        <v>13</v>
      </c>
      <c r="D97" s="57">
        <v>15454</v>
      </c>
      <c r="E97" s="60">
        <v>13</v>
      </c>
      <c r="F97" s="57">
        <v>15469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15582</v>
      </c>
      <c r="C98" s="60">
        <v>13</v>
      </c>
      <c r="D98" s="57">
        <v>15586</v>
      </c>
      <c r="E98" s="60">
        <v>13</v>
      </c>
      <c r="F98" s="57">
        <v>15592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12</v>
      </c>
      <c r="B99" s="57">
        <v>15705</v>
      </c>
      <c r="C99" s="60">
        <v>13</v>
      </c>
      <c r="D99" s="57">
        <v>15714</v>
      </c>
      <c r="E99" s="60">
        <v>13</v>
      </c>
      <c r="F99" s="57">
        <v>15721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21</v>
      </c>
      <c r="B100" s="57">
        <v>15886</v>
      </c>
      <c r="C100" s="60">
        <v>11</v>
      </c>
      <c r="D100" s="57">
        <v>15907</v>
      </c>
      <c r="E100" s="60">
        <v>11</v>
      </c>
      <c r="F100" s="57">
        <v>15920</v>
      </c>
      <c r="G100" s="63"/>
      <c r="H100" s="63"/>
      <c r="I100" s="39"/>
      <c r="J100" s="39"/>
      <c r="K100" s="49">
        <v>0</v>
      </c>
      <c r="L100">
        <v>211</v>
      </c>
    </row>
    <row r="101" spans="1:12" x14ac:dyDescent="0.25">
      <c r="A101" s="57">
        <v>12</v>
      </c>
      <c r="B101" s="57">
        <v>16030</v>
      </c>
      <c r="C101" s="60">
        <v>13</v>
      </c>
      <c r="D101" s="57">
        <v>16052</v>
      </c>
      <c r="E101" s="60">
        <v>13</v>
      </c>
      <c r="F101" s="57">
        <v>16057</v>
      </c>
      <c r="G101" s="63"/>
      <c r="H101" s="63"/>
      <c r="I101" s="39"/>
      <c r="J101" s="39"/>
      <c r="K101" s="49">
        <v>0</v>
      </c>
      <c r="L101">
        <v>111</v>
      </c>
    </row>
    <row r="102" spans="1:12" x14ac:dyDescent="0.25">
      <c r="A102" s="57">
        <v>12</v>
      </c>
      <c r="B102" s="57">
        <v>16169</v>
      </c>
      <c r="C102" s="60">
        <v>13</v>
      </c>
      <c r="D102" s="57">
        <v>16177</v>
      </c>
      <c r="E102" s="60">
        <v>13</v>
      </c>
      <c r="F102" s="57">
        <v>16187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16312</v>
      </c>
      <c r="C103" s="60">
        <v>13</v>
      </c>
      <c r="D103" s="57">
        <v>16318</v>
      </c>
      <c r="E103" s="60">
        <v>13</v>
      </c>
      <c r="F103" s="57">
        <v>16324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16427</v>
      </c>
      <c r="C104" s="60">
        <v>13</v>
      </c>
      <c r="D104" s="57">
        <v>16432</v>
      </c>
      <c r="E104" s="60">
        <v>13</v>
      </c>
      <c r="F104" s="57">
        <v>16444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16555</v>
      </c>
      <c r="C105" s="60">
        <v>24</v>
      </c>
      <c r="D105" s="57">
        <v>16572</v>
      </c>
      <c r="E105" s="60">
        <v>24</v>
      </c>
      <c r="F105" s="57">
        <v>16580</v>
      </c>
      <c r="G105" s="63"/>
      <c r="H105" s="63"/>
      <c r="I105" s="39"/>
      <c r="J105" s="39"/>
      <c r="K105" s="49">
        <v>0</v>
      </c>
      <c r="L105">
        <v>122</v>
      </c>
    </row>
    <row r="106" spans="1:12" x14ac:dyDescent="0.25">
      <c r="A106" s="56">
        <v>12</v>
      </c>
      <c r="B106" s="56">
        <v>16723</v>
      </c>
      <c r="C106" s="59">
        <v>13</v>
      </c>
      <c r="D106" s="56">
        <v>16732</v>
      </c>
      <c r="E106" s="59">
        <v>13</v>
      </c>
      <c r="F106" s="56">
        <v>16742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17117</v>
      </c>
      <c r="C107" s="59">
        <v>13</v>
      </c>
      <c r="D107" s="56">
        <v>17122</v>
      </c>
      <c r="E107" s="59">
        <v>13</v>
      </c>
      <c r="F107" s="56">
        <v>17131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25">
      <c r="A108" s="56">
        <v>12</v>
      </c>
      <c r="B108" s="56">
        <v>17249</v>
      </c>
      <c r="C108" s="59">
        <v>13</v>
      </c>
      <c r="D108" s="56">
        <v>17257</v>
      </c>
      <c r="E108" s="59">
        <v>13</v>
      </c>
      <c r="F108" s="56">
        <v>17270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12</v>
      </c>
      <c r="B109" s="56">
        <v>17387</v>
      </c>
      <c r="C109" s="59">
        <v>13</v>
      </c>
      <c r="D109" s="56">
        <v>17393</v>
      </c>
      <c r="E109" s="59">
        <v>24</v>
      </c>
      <c r="F109" s="56">
        <v>17408</v>
      </c>
      <c r="G109" s="62"/>
      <c r="H109" s="62"/>
      <c r="I109" s="40"/>
      <c r="J109" s="40"/>
      <c r="K109" s="41">
        <v>0</v>
      </c>
      <c r="L109">
        <v>112</v>
      </c>
    </row>
    <row r="110" spans="1:12" x14ac:dyDescent="0.25">
      <c r="A110" s="56">
        <v>12</v>
      </c>
      <c r="B110" s="56">
        <v>17532</v>
      </c>
      <c r="C110" s="59">
        <v>13</v>
      </c>
      <c r="D110" s="56">
        <v>17546</v>
      </c>
      <c r="E110" s="59">
        <v>13</v>
      </c>
      <c r="F110" s="56">
        <v>17553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6">
        <v>12</v>
      </c>
      <c r="B111" s="56">
        <v>17688</v>
      </c>
      <c r="C111" s="59">
        <v>24</v>
      </c>
      <c r="D111" s="56">
        <v>17708</v>
      </c>
      <c r="E111" s="59">
        <v>13</v>
      </c>
      <c r="F111" s="56">
        <v>17733</v>
      </c>
      <c r="G111" s="62"/>
      <c r="H111" s="62"/>
      <c r="I111" s="40"/>
      <c r="J111" s="40"/>
      <c r="K111" s="41">
        <v>0</v>
      </c>
      <c r="L111">
        <v>121</v>
      </c>
    </row>
    <row r="112" spans="1:12" x14ac:dyDescent="0.25">
      <c r="A112" s="56">
        <v>12</v>
      </c>
      <c r="B112" s="56">
        <v>17847</v>
      </c>
      <c r="C112" s="59">
        <v>13</v>
      </c>
      <c r="D112" s="56">
        <v>17853</v>
      </c>
      <c r="E112" s="59">
        <v>13</v>
      </c>
      <c r="F112" s="56">
        <v>17862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25">
      <c r="A113" s="56">
        <v>12</v>
      </c>
      <c r="B113" s="56">
        <v>17970</v>
      </c>
      <c r="C113" s="59">
        <v>13</v>
      </c>
      <c r="D113" s="56">
        <v>17979</v>
      </c>
      <c r="E113" s="59">
        <v>13</v>
      </c>
      <c r="F113" s="56">
        <v>17989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12</v>
      </c>
      <c r="B114" s="56">
        <v>18189</v>
      </c>
      <c r="C114" s="59">
        <v>13</v>
      </c>
      <c r="D114" s="56">
        <v>18199</v>
      </c>
      <c r="E114" s="59">
        <v>13</v>
      </c>
      <c r="F114" s="56">
        <v>18205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25">
      <c r="A115" s="56">
        <v>12</v>
      </c>
      <c r="B115" s="56">
        <v>18331</v>
      </c>
      <c r="C115" s="59">
        <v>13</v>
      </c>
      <c r="D115" s="56">
        <v>18340</v>
      </c>
      <c r="E115" s="59">
        <v>13</v>
      </c>
      <c r="F115" s="56">
        <v>18349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25">
      <c r="A116" s="56">
        <v>21</v>
      </c>
      <c r="B116" s="56">
        <v>18477</v>
      </c>
      <c r="C116" s="59">
        <v>11</v>
      </c>
      <c r="D116" s="56">
        <v>18499</v>
      </c>
      <c r="E116" s="59">
        <v>11</v>
      </c>
      <c r="F116" s="56">
        <v>18514</v>
      </c>
      <c r="G116" s="62"/>
      <c r="H116" s="62"/>
      <c r="I116" s="40"/>
      <c r="J116" s="40"/>
      <c r="K116" s="41">
        <v>0</v>
      </c>
      <c r="L116">
        <v>211</v>
      </c>
    </row>
    <row r="117" spans="1:12" x14ac:dyDescent="0.25">
      <c r="A117" s="56">
        <v>12</v>
      </c>
      <c r="B117" s="56">
        <v>18623</v>
      </c>
      <c r="C117" s="59">
        <v>13</v>
      </c>
      <c r="D117" s="56">
        <v>18633</v>
      </c>
      <c r="E117" s="59">
        <v>13</v>
      </c>
      <c r="F117" s="56">
        <v>18641</v>
      </c>
      <c r="G117" s="62"/>
      <c r="H117" s="62"/>
      <c r="I117" s="40"/>
      <c r="J117" s="40"/>
      <c r="K117" s="41">
        <v>0</v>
      </c>
      <c r="L117">
        <v>111</v>
      </c>
    </row>
    <row r="118" spans="1:12" x14ac:dyDescent="0.25">
      <c r="A118" s="56">
        <v>12</v>
      </c>
      <c r="B118" s="56">
        <v>18767</v>
      </c>
      <c r="C118" s="59">
        <v>13</v>
      </c>
      <c r="D118" s="56">
        <v>18778</v>
      </c>
      <c r="E118" s="59">
        <v>13</v>
      </c>
      <c r="F118" s="56">
        <v>18784</v>
      </c>
      <c r="G118" s="62"/>
      <c r="H118" s="62"/>
      <c r="I118" s="40"/>
      <c r="J118" s="40"/>
      <c r="K118" s="41">
        <v>0</v>
      </c>
      <c r="L118">
        <v>111</v>
      </c>
    </row>
    <row r="119" spans="1:12" x14ac:dyDescent="0.25">
      <c r="A119" s="56">
        <v>21</v>
      </c>
      <c r="B119" s="56">
        <v>18893</v>
      </c>
      <c r="C119" s="59">
        <v>11</v>
      </c>
      <c r="D119" s="56">
        <v>18915</v>
      </c>
      <c r="E119" s="59">
        <v>11</v>
      </c>
      <c r="F119" s="56">
        <v>18926</v>
      </c>
      <c r="G119" s="62"/>
      <c r="H119" s="62"/>
      <c r="I119" s="40"/>
      <c r="J119" s="40"/>
      <c r="K119" s="41">
        <v>0</v>
      </c>
      <c r="L119">
        <v>211</v>
      </c>
    </row>
    <row r="120" spans="1:12" x14ac:dyDescent="0.25">
      <c r="A120" s="56">
        <v>12</v>
      </c>
      <c r="B120" s="56">
        <v>19021</v>
      </c>
      <c r="C120" s="59">
        <v>13</v>
      </c>
      <c r="D120" s="56">
        <v>19026</v>
      </c>
      <c r="E120" s="59">
        <v>13</v>
      </c>
      <c r="F120" s="56">
        <v>19038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25">
      <c r="A121" s="56">
        <v>12</v>
      </c>
      <c r="B121" s="56">
        <v>19150</v>
      </c>
      <c r="C121" s="59">
        <v>13</v>
      </c>
      <c r="D121" s="56">
        <v>19159</v>
      </c>
      <c r="E121" s="59">
        <v>13</v>
      </c>
      <c r="F121" s="56">
        <v>19170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12</v>
      </c>
      <c r="B122" s="56">
        <v>19297</v>
      </c>
      <c r="C122" s="59">
        <v>13</v>
      </c>
      <c r="D122" s="56">
        <v>19306</v>
      </c>
      <c r="E122" s="59">
        <v>13</v>
      </c>
      <c r="F122" s="56">
        <v>19316</v>
      </c>
      <c r="G122" s="62"/>
      <c r="H122" s="62"/>
      <c r="I122" s="40"/>
      <c r="J122" s="40"/>
      <c r="K122" s="41">
        <v>0</v>
      </c>
      <c r="L122">
        <v>111</v>
      </c>
    </row>
    <row r="123" spans="1:12" x14ac:dyDescent="0.25">
      <c r="A123" s="56">
        <v>12</v>
      </c>
      <c r="B123" s="56">
        <v>19429</v>
      </c>
      <c r="C123" s="59">
        <v>13</v>
      </c>
      <c r="D123" s="56">
        <v>19437</v>
      </c>
      <c r="E123" s="59">
        <v>13</v>
      </c>
      <c r="F123" s="56">
        <v>19447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25">
      <c r="A124" s="56">
        <v>12</v>
      </c>
      <c r="B124" s="56">
        <v>19556</v>
      </c>
      <c r="C124" s="59">
        <v>13</v>
      </c>
      <c r="D124" s="56">
        <v>19561</v>
      </c>
      <c r="E124" s="59">
        <v>13</v>
      </c>
      <c r="F124" s="56">
        <v>19572</v>
      </c>
      <c r="G124" s="62"/>
      <c r="H124" s="62"/>
      <c r="I124" s="40"/>
      <c r="J124" s="40"/>
      <c r="K124" s="41">
        <v>0</v>
      </c>
      <c r="L124">
        <v>111</v>
      </c>
    </row>
    <row r="125" spans="1:12" x14ac:dyDescent="0.25">
      <c r="A125" s="56">
        <v>12</v>
      </c>
      <c r="B125" s="56">
        <v>19681</v>
      </c>
      <c r="C125" s="59">
        <v>13</v>
      </c>
      <c r="D125" s="56">
        <v>19687</v>
      </c>
      <c r="E125" s="59">
        <v>13</v>
      </c>
      <c r="F125" s="56">
        <v>19697</v>
      </c>
      <c r="G125" s="62"/>
      <c r="H125" s="62"/>
      <c r="I125" s="40"/>
      <c r="J125" s="40"/>
      <c r="K125" s="41">
        <v>0</v>
      </c>
      <c r="L125">
        <v>111</v>
      </c>
    </row>
    <row r="126" spans="1:12" x14ac:dyDescent="0.25">
      <c r="A126" s="56">
        <v>12</v>
      </c>
      <c r="B126" s="56">
        <v>19827</v>
      </c>
      <c r="C126" s="59">
        <v>13</v>
      </c>
      <c r="D126" s="56">
        <v>19835</v>
      </c>
      <c r="E126" s="59">
        <v>13</v>
      </c>
      <c r="F126" s="56">
        <v>19849</v>
      </c>
      <c r="G126" s="62"/>
      <c r="H126" s="62"/>
      <c r="I126" s="40"/>
      <c r="J126" s="40"/>
      <c r="K126" s="41">
        <v>0</v>
      </c>
      <c r="L126">
        <v>111</v>
      </c>
    </row>
    <row r="127" spans="1:12" x14ac:dyDescent="0.25">
      <c r="A127" s="56">
        <v>12</v>
      </c>
      <c r="B127" s="56">
        <v>19988</v>
      </c>
      <c r="C127" s="59">
        <v>13</v>
      </c>
      <c r="D127" s="56">
        <v>19994</v>
      </c>
      <c r="E127" s="59">
        <v>24</v>
      </c>
      <c r="F127" s="56">
        <v>20010</v>
      </c>
      <c r="G127" s="62"/>
      <c r="H127" s="62"/>
      <c r="I127" s="40"/>
      <c r="J127" s="40"/>
      <c r="K127" s="41">
        <v>0</v>
      </c>
      <c r="L127">
        <v>112</v>
      </c>
    </row>
    <row r="128" spans="1:12" x14ac:dyDescent="0.25">
      <c r="A128" s="56">
        <v>12</v>
      </c>
      <c r="B128" s="56">
        <v>20118</v>
      </c>
      <c r="C128" s="59">
        <v>13</v>
      </c>
      <c r="D128" s="56">
        <v>20129</v>
      </c>
      <c r="E128" s="59">
        <v>13</v>
      </c>
      <c r="F128" s="56">
        <v>20145</v>
      </c>
      <c r="G128" s="62"/>
      <c r="H128" s="62"/>
      <c r="I128" s="40"/>
      <c r="J128" s="40"/>
      <c r="K128" s="41">
        <v>0</v>
      </c>
      <c r="L128">
        <v>111</v>
      </c>
    </row>
    <row r="129" spans="1:12" x14ac:dyDescent="0.25">
      <c r="A129" s="56">
        <v>12</v>
      </c>
      <c r="B129" s="56">
        <v>20273</v>
      </c>
      <c r="C129" s="59">
        <v>24</v>
      </c>
      <c r="D129" s="56">
        <v>20290</v>
      </c>
      <c r="E129" s="59">
        <v>13</v>
      </c>
      <c r="F129" s="56">
        <v>20309</v>
      </c>
      <c r="G129" s="62"/>
      <c r="H129" s="62"/>
      <c r="I129" s="40"/>
      <c r="J129" s="40"/>
      <c r="K129" s="41">
        <v>0</v>
      </c>
      <c r="L129">
        <v>121</v>
      </c>
    </row>
    <row r="130" spans="1:12" x14ac:dyDescent="0.25">
      <c r="A130" s="57">
        <v>12</v>
      </c>
      <c r="B130" s="57">
        <v>20413</v>
      </c>
      <c r="C130" s="60">
        <v>13</v>
      </c>
      <c r="D130" s="57">
        <v>20427</v>
      </c>
      <c r="E130" s="60">
        <v>24</v>
      </c>
      <c r="F130" s="57">
        <v>20442</v>
      </c>
      <c r="G130" s="63"/>
      <c r="H130" s="63"/>
      <c r="I130" s="39"/>
      <c r="J130" s="39"/>
      <c r="K130" s="49">
        <v>0</v>
      </c>
      <c r="L130">
        <v>112</v>
      </c>
    </row>
    <row r="131" spans="1:12" x14ac:dyDescent="0.25">
      <c r="A131" s="57">
        <v>12</v>
      </c>
      <c r="B131" s="57">
        <v>20547</v>
      </c>
      <c r="C131" s="60">
        <v>13</v>
      </c>
      <c r="D131" s="57">
        <v>20556</v>
      </c>
      <c r="E131" s="60">
        <v>13</v>
      </c>
      <c r="F131" s="57">
        <v>20567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12</v>
      </c>
      <c r="B132" s="57">
        <v>20671</v>
      </c>
      <c r="C132" s="60">
        <v>13</v>
      </c>
      <c r="D132" s="57">
        <v>20681</v>
      </c>
      <c r="E132" s="60">
        <v>13</v>
      </c>
      <c r="F132" s="57">
        <v>20692</v>
      </c>
      <c r="G132" s="63"/>
      <c r="H132" s="63"/>
      <c r="I132" s="39"/>
      <c r="J132" s="39"/>
      <c r="K132" s="49">
        <v>0</v>
      </c>
      <c r="L132">
        <v>111</v>
      </c>
    </row>
    <row r="133" spans="1:12" x14ac:dyDescent="0.25">
      <c r="A133" s="57">
        <v>12</v>
      </c>
      <c r="B133" s="57">
        <v>20807</v>
      </c>
      <c r="C133" s="60">
        <v>13</v>
      </c>
      <c r="D133" s="57">
        <v>20818</v>
      </c>
      <c r="E133" s="60">
        <v>13</v>
      </c>
      <c r="F133" s="57">
        <v>20828</v>
      </c>
      <c r="G133" s="63"/>
      <c r="H133" s="63"/>
      <c r="I133" s="39"/>
      <c r="J133" s="39"/>
      <c r="K133" s="49">
        <v>0</v>
      </c>
      <c r="L133">
        <v>111</v>
      </c>
    </row>
    <row r="134" spans="1:12" x14ac:dyDescent="0.25">
      <c r="A134" s="57">
        <v>12</v>
      </c>
      <c r="B134" s="57">
        <v>20955</v>
      </c>
      <c r="C134" s="60">
        <v>13</v>
      </c>
      <c r="D134" s="57">
        <v>20964</v>
      </c>
      <c r="E134" s="60">
        <v>13</v>
      </c>
      <c r="F134" s="57">
        <v>20970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12</v>
      </c>
      <c r="B135" s="57">
        <v>21075</v>
      </c>
      <c r="C135" s="60">
        <v>13</v>
      </c>
      <c r="D135" s="57">
        <v>21081</v>
      </c>
      <c r="E135" s="60">
        <v>13</v>
      </c>
      <c r="F135" s="57">
        <v>21089</v>
      </c>
      <c r="G135" s="63"/>
      <c r="H135" s="63"/>
      <c r="I135" s="39"/>
      <c r="J135" s="39"/>
      <c r="K135" s="49">
        <v>0</v>
      </c>
      <c r="L135">
        <v>111</v>
      </c>
    </row>
    <row r="136" spans="1:12" x14ac:dyDescent="0.25">
      <c r="A136" s="57">
        <v>12</v>
      </c>
      <c r="B136" s="57">
        <v>21199</v>
      </c>
      <c r="C136" s="60">
        <v>13</v>
      </c>
      <c r="D136" s="57">
        <v>21203</v>
      </c>
      <c r="E136" s="60">
        <v>13</v>
      </c>
      <c r="F136" s="57">
        <v>21209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25">
      <c r="A137" s="57">
        <v>12</v>
      </c>
      <c r="B137" s="57">
        <v>21331</v>
      </c>
      <c r="C137" s="60">
        <v>13</v>
      </c>
      <c r="D137" s="57">
        <v>21341</v>
      </c>
      <c r="E137" s="60">
        <v>13</v>
      </c>
      <c r="F137" s="57">
        <v>21350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12</v>
      </c>
      <c r="B138" s="57">
        <v>21482</v>
      </c>
      <c r="C138" s="60">
        <v>13</v>
      </c>
      <c r="D138" s="57">
        <v>21488</v>
      </c>
      <c r="E138" s="60">
        <v>13</v>
      </c>
      <c r="F138" s="57">
        <v>21497</v>
      </c>
      <c r="G138" s="63"/>
      <c r="H138" s="63"/>
      <c r="I138" s="39"/>
      <c r="J138" s="39"/>
      <c r="K138" s="49">
        <v>0</v>
      </c>
      <c r="L138">
        <v>111</v>
      </c>
    </row>
    <row r="139" spans="1:12" x14ac:dyDescent="0.25">
      <c r="A139" s="57">
        <v>12</v>
      </c>
      <c r="B139" s="57">
        <v>21609</v>
      </c>
      <c r="C139" s="60">
        <v>13</v>
      </c>
      <c r="D139" s="57">
        <v>21638</v>
      </c>
      <c r="E139" s="60">
        <v>13</v>
      </c>
      <c r="F139" s="57">
        <v>21643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25">
      <c r="A140" s="57">
        <v>12</v>
      </c>
      <c r="B140" s="57">
        <v>21751</v>
      </c>
      <c r="C140" s="60">
        <v>13</v>
      </c>
      <c r="D140" s="57">
        <v>21767</v>
      </c>
      <c r="E140" s="60">
        <v>13</v>
      </c>
      <c r="F140" s="57">
        <v>21773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25">
      <c r="A141" s="57">
        <v>12</v>
      </c>
      <c r="B141" s="57">
        <v>21901</v>
      </c>
      <c r="C141" s="60">
        <v>24</v>
      </c>
      <c r="D141" s="57">
        <v>21922</v>
      </c>
      <c r="E141" s="60">
        <v>24</v>
      </c>
      <c r="F141" s="57">
        <v>21928</v>
      </c>
      <c r="G141" s="63"/>
      <c r="H141" s="63"/>
      <c r="I141" s="39"/>
      <c r="J141" s="39"/>
      <c r="K141" s="49">
        <v>0</v>
      </c>
      <c r="L141">
        <v>122</v>
      </c>
    </row>
    <row r="142" spans="1:12" x14ac:dyDescent="0.25">
      <c r="A142" s="57">
        <v>12</v>
      </c>
      <c r="B142" s="57">
        <v>22036</v>
      </c>
      <c r="C142" s="60">
        <v>13</v>
      </c>
      <c r="D142" s="57">
        <v>22046</v>
      </c>
      <c r="E142" s="60">
        <v>13</v>
      </c>
      <c r="F142" s="57">
        <v>22135</v>
      </c>
      <c r="G142" s="63"/>
      <c r="H142" s="63"/>
      <c r="I142" s="39"/>
      <c r="J142" s="39"/>
      <c r="K142" s="49">
        <v>0</v>
      </c>
      <c r="L142">
        <v>111</v>
      </c>
    </row>
    <row r="143" spans="1:12" x14ac:dyDescent="0.25">
      <c r="A143" s="57">
        <v>12</v>
      </c>
      <c r="B143" s="57">
        <v>22259</v>
      </c>
      <c r="C143" s="60">
        <v>24</v>
      </c>
      <c r="D143" s="57">
        <v>22274</v>
      </c>
      <c r="E143" s="60">
        <v>13</v>
      </c>
      <c r="F143" s="57">
        <v>22318</v>
      </c>
      <c r="G143" s="63"/>
      <c r="H143" s="63"/>
      <c r="I143" s="39"/>
      <c r="J143" s="39"/>
      <c r="K143" s="49">
        <v>0</v>
      </c>
      <c r="L143">
        <v>121</v>
      </c>
    </row>
    <row r="144" spans="1:12" x14ac:dyDescent="0.25">
      <c r="A144" s="57">
        <v>12</v>
      </c>
      <c r="B144" s="57">
        <v>22438</v>
      </c>
      <c r="C144" s="60">
        <v>13</v>
      </c>
      <c r="D144" s="57">
        <v>22449</v>
      </c>
      <c r="E144" s="60">
        <v>24</v>
      </c>
      <c r="F144" s="57">
        <v>22470</v>
      </c>
      <c r="G144" s="63"/>
      <c r="H144" s="63"/>
      <c r="I144" s="39"/>
      <c r="J144" s="39"/>
      <c r="K144" s="49">
        <v>0</v>
      </c>
      <c r="L144">
        <v>112</v>
      </c>
    </row>
    <row r="145" spans="1:12" x14ac:dyDescent="0.25">
      <c r="A145" s="57">
        <v>12</v>
      </c>
      <c r="B145" s="57">
        <v>22591</v>
      </c>
      <c r="C145" s="60">
        <v>24</v>
      </c>
      <c r="D145" s="57">
        <v>22606</v>
      </c>
      <c r="E145" s="60">
        <v>24</v>
      </c>
      <c r="F145" s="57">
        <v>22614</v>
      </c>
      <c r="G145" s="63"/>
      <c r="H145" s="63"/>
      <c r="I145" s="39"/>
      <c r="J145" s="39"/>
      <c r="K145" s="49">
        <v>0</v>
      </c>
      <c r="L145">
        <v>122</v>
      </c>
    </row>
    <row r="146" spans="1:12" x14ac:dyDescent="0.25">
      <c r="A146" s="57">
        <v>12</v>
      </c>
      <c r="B146" s="57">
        <v>22749</v>
      </c>
      <c r="C146" s="60">
        <v>13</v>
      </c>
      <c r="D146" s="57">
        <v>22758</v>
      </c>
      <c r="E146" s="60">
        <v>24</v>
      </c>
      <c r="F146" s="57">
        <v>22774</v>
      </c>
      <c r="G146" s="63"/>
      <c r="H146" s="63"/>
      <c r="I146" s="39"/>
      <c r="J146" s="39"/>
      <c r="K146" s="49">
        <v>0</v>
      </c>
      <c r="L146">
        <v>112</v>
      </c>
    </row>
    <row r="147" spans="1:12" x14ac:dyDescent="0.25">
      <c r="A147" s="57">
        <v>12</v>
      </c>
      <c r="B147" s="57">
        <v>22878</v>
      </c>
      <c r="C147" s="60">
        <v>13</v>
      </c>
      <c r="D147" s="57">
        <v>22888</v>
      </c>
      <c r="E147" s="60">
        <v>13</v>
      </c>
      <c r="F147" s="57">
        <v>22898</v>
      </c>
      <c r="G147" s="63"/>
      <c r="H147" s="63"/>
      <c r="I147" s="39"/>
      <c r="J147" s="39"/>
      <c r="K147" s="49">
        <v>0</v>
      </c>
      <c r="L147">
        <v>111</v>
      </c>
    </row>
    <row r="148" spans="1:12" x14ac:dyDescent="0.25">
      <c r="A148" s="57">
        <v>12</v>
      </c>
      <c r="B148" s="57">
        <v>23099</v>
      </c>
      <c r="C148" s="60">
        <v>24</v>
      </c>
      <c r="D148" s="57">
        <v>23120</v>
      </c>
      <c r="E148" s="60">
        <v>24</v>
      </c>
      <c r="F148" s="57">
        <v>23128</v>
      </c>
      <c r="G148" s="63"/>
      <c r="H148" s="63"/>
      <c r="I148" s="39"/>
      <c r="J148" s="39"/>
      <c r="K148" s="49">
        <v>0</v>
      </c>
      <c r="L148">
        <v>122</v>
      </c>
    </row>
    <row r="149" spans="1:12" x14ac:dyDescent="0.25">
      <c r="A149" s="57">
        <v>12</v>
      </c>
      <c r="B149" s="57">
        <v>23241</v>
      </c>
      <c r="C149" s="60">
        <v>13</v>
      </c>
      <c r="D149" s="57">
        <v>23251</v>
      </c>
      <c r="E149" s="60">
        <v>13</v>
      </c>
      <c r="F149" s="57">
        <v>23264</v>
      </c>
      <c r="G149" s="63"/>
      <c r="H149" s="63"/>
      <c r="I149" s="39"/>
      <c r="J149" s="39"/>
      <c r="K149" s="49">
        <v>0</v>
      </c>
      <c r="L149">
        <v>111</v>
      </c>
    </row>
    <row r="150" spans="1:12" x14ac:dyDescent="0.25">
      <c r="A150" s="57">
        <v>12</v>
      </c>
      <c r="B150" s="57">
        <v>23420</v>
      </c>
      <c r="C150" s="60">
        <v>13</v>
      </c>
      <c r="D150" s="57">
        <v>23430</v>
      </c>
      <c r="E150" s="60">
        <v>13</v>
      </c>
      <c r="F150" s="57">
        <v>23440</v>
      </c>
      <c r="G150" s="63"/>
      <c r="H150" s="63"/>
      <c r="I150" s="39"/>
      <c r="J150" s="39"/>
      <c r="K150" s="49">
        <v>0</v>
      </c>
      <c r="L150">
        <v>111</v>
      </c>
    </row>
    <row r="151" spans="1:12" x14ac:dyDescent="0.25">
      <c r="A151" s="57">
        <v>12</v>
      </c>
      <c r="B151" s="57">
        <v>23563</v>
      </c>
      <c r="C151" s="60">
        <v>13</v>
      </c>
      <c r="D151" s="57">
        <v>23572</v>
      </c>
      <c r="E151" s="60">
        <v>13</v>
      </c>
      <c r="F151" s="57">
        <v>23581</v>
      </c>
      <c r="G151" s="63"/>
      <c r="H151" s="63"/>
      <c r="I151" s="39"/>
      <c r="J151" s="39"/>
      <c r="K151" s="49">
        <v>0</v>
      </c>
      <c r="L151">
        <v>111</v>
      </c>
    </row>
    <row r="152" spans="1:12" x14ac:dyDescent="0.25">
      <c r="A152" s="57">
        <v>12</v>
      </c>
      <c r="B152" s="57">
        <v>23683</v>
      </c>
      <c r="C152" s="60">
        <v>13</v>
      </c>
      <c r="D152" s="57">
        <v>23689</v>
      </c>
      <c r="E152" s="60">
        <v>24</v>
      </c>
      <c r="F152" s="57">
        <v>23704</v>
      </c>
      <c r="G152" s="63"/>
      <c r="H152" s="63"/>
      <c r="I152" s="39"/>
      <c r="J152" s="39"/>
      <c r="K152" s="49">
        <v>0</v>
      </c>
      <c r="L152">
        <v>112</v>
      </c>
    </row>
    <row r="153" spans="1:12" x14ac:dyDescent="0.25">
      <c r="A153" s="57">
        <v>12</v>
      </c>
      <c r="B153" s="57">
        <v>23839</v>
      </c>
      <c r="C153" s="60">
        <v>13</v>
      </c>
      <c r="D153" s="57">
        <v>23845</v>
      </c>
      <c r="E153" s="60">
        <v>13</v>
      </c>
      <c r="F153" s="57">
        <v>23851</v>
      </c>
      <c r="G153" s="63"/>
      <c r="H153" s="63"/>
      <c r="I153" s="39"/>
      <c r="J153" s="39"/>
      <c r="K153" s="49">
        <v>0</v>
      </c>
      <c r="L153">
        <v>111</v>
      </c>
    </row>
    <row r="154" spans="1:12" x14ac:dyDescent="0.25">
      <c r="A154" s="57">
        <v>12</v>
      </c>
      <c r="B154" s="57">
        <v>23968</v>
      </c>
      <c r="C154" s="60">
        <v>13</v>
      </c>
      <c r="D154" s="57">
        <v>23973</v>
      </c>
      <c r="E154" s="60">
        <v>13</v>
      </c>
      <c r="F154" s="57">
        <v>23982</v>
      </c>
      <c r="G154" s="63"/>
      <c r="H154" s="63"/>
      <c r="I154" s="39"/>
      <c r="J154" s="39"/>
      <c r="K154" s="49"/>
      <c r="L154">
        <v>111</v>
      </c>
    </row>
    <row r="155" spans="1:12" x14ac:dyDescent="0.25">
      <c r="A155" s="17"/>
      <c r="B155" s="17"/>
      <c r="C155" s="17"/>
      <c r="D155" s="17"/>
      <c r="E155" s="17"/>
      <c r="F155" s="17"/>
      <c r="G155" s="17"/>
      <c r="H1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146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168</v>
      </c>
      <c r="V3" s="25" t="s">
        <v>117</v>
      </c>
      <c r="W3">
        <f>COUNTA(L7:L34)</f>
        <v>28</v>
      </c>
      <c r="AA3" s="25" t="s">
        <v>117</v>
      </c>
      <c r="AB3">
        <f>COUNTA(L35:L62)</f>
        <v>28</v>
      </c>
      <c r="AF3" s="25" t="s">
        <v>117</v>
      </c>
      <c r="AG3">
        <f>COUNTA(L63:L90)</f>
        <v>28</v>
      </c>
      <c r="AK3" s="25" t="s">
        <v>117</v>
      </c>
      <c r="AL3">
        <f>COUNTA(L91:L118)</f>
        <v>28</v>
      </c>
      <c r="AP3" s="25" t="s">
        <v>117</v>
      </c>
      <c r="AQ3">
        <f>COUNTA(L119:L146)</f>
        <v>28</v>
      </c>
      <c r="AU3" s="25" t="s">
        <v>117</v>
      </c>
      <c r="AV3">
        <f>COUNTA(L147:L174)</f>
        <v>28</v>
      </c>
    </row>
    <row r="4" spans="1:48" x14ac:dyDescent="0.25">
      <c r="P4" s="25" t="s">
        <v>85</v>
      </c>
      <c r="Q4" s="26">
        <f>SUM(O7:O14)</f>
        <v>168</v>
      </c>
      <c r="V4" s="25" t="s">
        <v>118</v>
      </c>
      <c r="W4">
        <f>SUM(U7:U14)</f>
        <v>28</v>
      </c>
      <c r="AA4" s="25" t="s">
        <v>118</v>
      </c>
      <c r="AB4">
        <f>SUM(Z7:Z14)</f>
        <v>28</v>
      </c>
      <c r="AF4" s="25" t="s">
        <v>118</v>
      </c>
      <c r="AG4">
        <f>SUM(AE7:AE14)</f>
        <v>28</v>
      </c>
      <c r="AK4" s="25" t="s">
        <v>118</v>
      </c>
      <c r="AL4">
        <f>SUM(AJ7:AJ14)</f>
        <v>28</v>
      </c>
      <c r="AP4" s="25" t="s">
        <v>118</v>
      </c>
      <c r="AQ4">
        <f>SUM(AO7:AO14)</f>
        <v>28</v>
      </c>
      <c r="AU4" s="25" t="s">
        <v>118</v>
      </c>
      <c r="AV4">
        <f>SUM(AT7:AT14)</f>
        <v>28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11</v>
      </c>
      <c r="C7" s="58">
        <v>13</v>
      </c>
      <c r="D7" s="55">
        <v>23</v>
      </c>
      <c r="E7" s="58">
        <v>13</v>
      </c>
      <c r="F7" s="55">
        <v>34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116</v>
      </c>
      <c r="P7" s="34">
        <f>O7/$Q$4</f>
        <v>0.69047619047619047</v>
      </c>
      <c r="Q7" s="34">
        <f>IF(P7=0,0,(P7*((LOG(P7))/LOG(2))))</f>
        <v>-0.36894658099724903</v>
      </c>
      <c r="T7" s="34">
        <f>N7</f>
        <v>111</v>
      </c>
      <c r="U7" s="34">
        <f>COUNTIF(L7:L34,T7)</f>
        <v>23</v>
      </c>
      <c r="V7" s="34">
        <f>U7/(W4-U11)</f>
        <v>0.8214285714285714</v>
      </c>
      <c r="W7" s="34">
        <f>IF(V7=0,0,(V7*((LOG(V7))/LOG(2))))</f>
        <v>-0.23311565064334283</v>
      </c>
      <c r="Y7" s="34">
        <f>N7</f>
        <v>111</v>
      </c>
      <c r="Z7" s="34">
        <f>COUNTIF(L35:L62,Y7)</f>
        <v>22</v>
      </c>
      <c r="AA7" s="34">
        <f>Z7/(AB4-Z11)</f>
        <v>0.7857142857142857</v>
      </c>
      <c r="AB7" s="34">
        <f>IF(AA7=0,0,(AA7*((LOG(AA7))/LOG(2))))</f>
        <v>-0.27336830983024107</v>
      </c>
      <c r="AD7" s="34">
        <f>N7</f>
        <v>111</v>
      </c>
      <c r="AE7" s="34">
        <f>COUNTIF(L63:L90,AD7)</f>
        <v>19</v>
      </c>
      <c r="AF7" s="34">
        <f>AE7/(AG4-AE11)</f>
        <v>0.73076923076923073</v>
      </c>
      <c r="AG7" s="34">
        <f>IF(AF7=0,0,(AF7*((LOG(AF7))/LOG(2))))</f>
        <v>-0.33068199574048568</v>
      </c>
      <c r="AI7" s="34">
        <f>N7</f>
        <v>111</v>
      </c>
      <c r="AJ7" s="34">
        <f>COUNTIF(L91:L118,AI7)</f>
        <v>17</v>
      </c>
      <c r="AK7" s="34">
        <f>AJ7/(AL4-AJ11)</f>
        <v>0.70833333333333337</v>
      </c>
      <c r="AL7" s="34">
        <f>IF(AK7=0,0,(AK7*((LOG(AK7))/LOG(2))))</f>
        <v>-0.35239559212516181</v>
      </c>
      <c r="AN7" s="34">
        <f>N7</f>
        <v>111</v>
      </c>
      <c r="AO7" s="34">
        <f>COUNTIF(L119:L146,AN7)</f>
        <v>18</v>
      </c>
      <c r="AP7" s="34">
        <f>AO7/(AQ4-AO11)</f>
        <v>0.66666666666666663</v>
      </c>
      <c r="AQ7" s="34">
        <f>IF(AP7=0,0,(AP7*((LOG(AP7))/LOG(2))))</f>
        <v>-0.38997500048077083</v>
      </c>
      <c r="AS7" s="34">
        <f>N7</f>
        <v>111</v>
      </c>
      <c r="AT7" s="34">
        <f>COUNTIF(L147:L174,AS7)</f>
        <v>17</v>
      </c>
      <c r="AU7" s="34">
        <f>AT7/(AV4-AT11)</f>
        <v>0.68</v>
      </c>
      <c r="AV7" s="34">
        <f>IF(AU7=0,0,(AU7*((LOG(AU7))/LOG(2))))</f>
        <v>-0.378347476996582</v>
      </c>
    </row>
    <row r="8" spans="1:48" x14ac:dyDescent="0.25">
      <c r="A8" s="56">
        <v>12</v>
      </c>
      <c r="B8" s="56">
        <v>135</v>
      </c>
      <c r="C8" s="59">
        <v>13</v>
      </c>
      <c r="D8" s="56">
        <v>141</v>
      </c>
      <c r="E8" s="59">
        <v>24</v>
      </c>
      <c r="F8" s="56">
        <v>154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10</v>
      </c>
      <c r="P8" s="34">
        <f>O8/$Q$4</f>
        <v>5.9523809523809521E-2</v>
      </c>
      <c r="Q8" s="34">
        <f>IF(P8=0,0,(P8*((LOG(P8))/LOG(2))))</f>
        <v>-0.24228507904115462</v>
      </c>
      <c r="T8" s="34">
        <f>N8</f>
        <v>112</v>
      </c>
      <c r="U8" s="34">
        <f>COUNTIF(L7:L34,T8)</f>
        <v>3</v>
      </c>
      <c r="V8" s="34">
        <f>U8/(W4-U11)</f>
        <v>0.10714285714285714</v>
      </c>
      <c r="W8" s="34">
        <f>IF(V8=0,0,(V8*((LOG(V8))/LOG(2))))</f>
        <v>-0.34525633085747659</v>
      </c>
      <c r="Y8" s="34">
        <f>N8</f>
        <v>112</v>
      </c>
      <c r="Z8" s="34">
        <f>COUNTIF(L35:L62,Y8)</f>
        <v>3</v>
      </c>
      <c r="AA8" s="34">
        <f>Z8/(AB4-Z11)</f>
        <v>0.10714285714285714</v>
      </c>
      <c r="AB8" s="34">
        <f>IF(AA8=0,0,(AA8*((LOG(AA8))/LOG(2))))</f>
        <v>-0.34525633085747659</v>
      </c>
      <c r="AD8" s="34">
        <f>N8</f>
        <v>112</v>
      </c>
      <c r="AE8" s="34">
        <f>COUNTIF(L63:L90,AD8)</f>
        <v>1</v>
      </c>
      <c r="AF8" s="34">
        <f>AE8/(AG4-AE11)</f>
        <v>3.8461538461538464E-2</v>
      </c>
      <c r="AG8" s="34">
        <f>IF(AF8=0,0,(AF8*((LOG(AF8))/LOG(2))))</f>
        <v>-0.18078614300542661</v>
      </c>
      <c r="AI8" s="34">
        <f>N8</f>
        <v>112</v>
      </c>
      <c r="AJ8" s="34">
        <f>COUNTIF(L91:L118,AI8)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COUNTIF(L119:L146,AN8)</f>
        <v>1</v>
      </c>
      <c r="AP8" s="34">
        <f>AO8/(AQ4-AO11)</f>
        <v>3.7037037037037035E-2</v>
      </c>
      <c r="AQ8" s="34">
        <f>IF(AP8=0,0,(AP8*((LOG(AP8))/LOG(2))))</f>
        <v>-0.1761069445245729</v>
      </c>
      <c r="AS8" s="34">
        <f>N8</f>
        <v>112</v>
      </c>
      <c r="AT8" s="34">
        <f>COUNTIF(L147:L174,AS8)</f>
        <v>2</v>
      </c>
      <c r="AU8" s="34">
        <f>AT8/(AV4-AT11)</f>
        <v>0.08</v>
      </c>
      <c r="AV8" s="34">
        <f>IF(AU8=0,0,(AU8*((LOG(AU8))/LOG(2))))</f>
        <v>-0.29150849518197797</v>
      </c>
    </row>
    <row r="9" spans="1:48" x14ac:dyDescent="0.25">
      <c r="A9" s="56">
        <v>12</v>
      </c>
      <c r="B9" s="56">
        <v>265</v>
      </c>
      <c r="C9" s="59">
        <v>13</v>
      </c>
      <c r="D9" s="56">
        <v>273</v>
      </c>
      <c r="E9" s="59">
        <v>13</v>
      </c>
      <c r="F9" s="56">
        <v>282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3</v>
      </c>
      <c r="P9" s="34">
        <f>O9/$Q$4</f>
        <v>1.7857142857142856E-2</v>
      </c>
      <c r="Q9" s="34">
        <f>IF(P9=0,0,(P9*((LOG(P9))/LOG(2))))</f>
        <v>-0.10370276646531436</v>
      </c>
      <c r="T9" s="34">
        <f>N9</f>
        <v>121</v>
      </c>
      <c r="U9" s="34">
        <f>COUNTIF(L7:L34,T9)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COUNTIF(L35:L62,Y9)</f>
        <v>1</v>
      </c>
      <c r="AA9" s="34">
        <f>Z9/(AB4-Z11)</f>
        <v>3.5714285714285712E-2</v>
      </c>
      <c r="AB9" s="34">
        <f>IF(AA9=0,0,(AA9*((LOG(AA9))/LOG(2))))</f>
        <v>-0.17169124721634299</v>
      </c>
      <c r="AD9" s="34">
        <f>N9</f>
        <v>121</v>
      </c>
      <c r="AE9" s="34">
        <f>COUNTIF(L63:L90,AD9)</f>
        <v>2</v>
      </c>
      <c r="AF9" s="34">
        <f>AE9/(AG4-AE11)</f>
        <v>7.6923076923076927E-2</v>
      </c>
      <c r="AG9" s="34">
        <f>IF(AF9=0,0,(AF9*((LOG(AF9))/LOG(2))))</f>
        <v>-0.28464920908777636</v>
      </c>
      <c r="AI9" s="34">
        <f>N9</f>
        <v>121</v>
      </c>
      <c r="AJ9" s="34">
        <f>COUNTIF(L91:L118,AI9)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COUNTIF(L119:L146,AN9)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COUNTIF(L147:L174,AS9)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388</v>
      </c>
      <c r="C10" s="59">
        <v>24</v>
      </c>
      <c r="D10" s="56">
        <v>402</v>
      </c>
      <c r="E10" s="59">
        <v>24</v>
      </c>
      <c r="F10" s="56">
        <v>411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15</v>
      </c>
      <c r="P10" s="34">
        <f>O10/$Q$4</f>
        <v>8.9285714285714288E-2</v>
      </c>
      <c r="Q10" s="34">
        <f>IF(P10=0,0,(P10*((LOG(P10))/LOG(2))))</f>
        <v>-0.31119882385448588</v>
      </c>
      <c r="T10" s="34">
        <f>N10</f>
        <v>122</v>
      </c>
      <c r="U10" s="34">
        <f>COUNTIF(L7:L34,T10)</f>
        <v>2</v>
      </c>
      <c r="V10" s="34">
        <f>U10/(W4-U11)</f>
        <v>7.1428571428571425E-2</v>
      </c>
      <c r="W10" s="34">
        <f>IF(V10=0,0,(V10*((LOG(V10))/LOG(2))))</f>
        <v>-0.27195392300411453</v>
      </c>
      <c r="Y10" s="34">
        <f>N10</f>
        <v>122</v>
      </c>
      <c r="Z10" s="34">
        <f>COUNTIF(L35:L62,Y10)</f>
        <v>1</v>
      </c>
      <c r="AA10" s="34">
        <f>Z10/(AB4-Z11)</f>
        <v>3.5714285714285712E-2</v>
      </c>
      <c r="AB10" s="34">
        <f>IF(AA10=0,0,(AA10*((LOG(AA10))/LOG(2))))</f>
        <v>-0.17169124721634299</v>
      </c>
      <c r="AD10" s="34">
        <f>N10</f>
        <v>122</v>
      </c>
      <c r="AE10" s="34">
        <f>COUNTIF(L63:L90,AD10)</f>
        <v>2</v>
      </c>
      <c r="AF10" s="34">
        <f>AE10/(AG4-AE11)</f>
        <v>7.6923076923076927E-2</v>
      </c>
      <c r="AG10" s="34">
        <f>IF(AF10=0,0,(AF10*((LOG(AF10))/LOG(2))))</f>
        <v>-0.28464920908777636</v>
      </c>
      <c r="AI10" s="34">
        <f>N10</f>
        <v>122</v>
      </c>
      <c r="AJ10" s="34">
        <f>COUNTIF(L91:L118,AI10)</f>
        <v>5</v>
      </c>
      <c r="AK10" s="34">
        <f>AJ10/(AL4-AJ11)</f>
        <v>0.20833333333333334</v>
      </c>
      <c r="AL10" s="34">
        <f>IF(AK10=0,0,(AK10*((LOG(AK10))/LOG(2))))</f>
        <v>-0.47146550121537367</v>
      </c>
      <c r="AN10" s="34">
        <f>N10</f>
        <v>122</v>
      </c>
      <c r="AO10" s="34">
        <f>COUNTIF(L119:L146,AN10)</f>
        <v>3</v>
      </c>
      <c r="AP10" s="34">
        <f>AO10/(AQ4-AO11)</f>
        <v>0.1111111111111111</v>
      </c>
      <c r="AQ10" s="34">
        <f>IF(AP10=0,0,(AP10*((LOG(AP10))/LOG(2))))</f>
        <v>-0.3522138890491458</v>
      </c>
      <c r="AS10" s="34">
        <f>N10</f>
        <v>122</v>
      </c>
      <c r="AT10" s="34">
        <f>COUNTIF(L147:L174,AS10)</f>
        <v>2</v>
      </c>
      <c r="AU10" s="34">
        <f>AT10/(AV4-AT11)</f>
        <v>0.08</v>
      </c>
      <c r="AV10" s="34">
        <f>IF(AU10=0,0,(AU10*((LOG(AU10))/LOG(2))))</f>
        <v>-0.29150849518197797</v>
      </c>
    </row>
    <row r="11" spans="1:48" x14ac:dyDescent="0.25">
      <c r="A11" s="56">
        <v>12</v>
      </c>
      <c r="B11" s="56">
        <v>533</v>
      </c>
      <c r="C11" s="59">
        <v>13</v>
      </c>
      <c r="D11" s="56">
        <v>539</v>
      </c>
      <c r="E11" s="59">
        <v>13</v>
      </c>
      <c r="F11" s="56">
        <v>553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10</v>
      </c>
      <c r="P11" s="34">
        <f>O11/$Q$4</f>
        <v>5.9523809523809521E-2</v>
      </c>
      <c r="Q11" s="34">
        <f>IF(P11=0,0,(P11*((LOG(P11))/LOG(2))))</f>
        <v>-0.24228507904115462</v>
      </c>
      <c r="T11" s="34">
        <f>N11</f>
        <v>211</v>
      </c>
      <c r="U11" s="34">
        <f>COUNTIF(L7:L34,T11)</f>
        <v>0</v>
      </c>
      <c r="V11" s="53"/>
      <c r="W11" s="54"/>
      <c r="Y11" s="34">
        <f>N11</f>
        <v>211</v>
      </c>
      <c r="Z11" s="34">
        <f>COUNTIF(L35:L62,Y11)</f>
        <v>0</v>
      </c>
      <c r="AA11" s="53"/>
      <c r="AB11" s="54"/>
      <c r="AD11" s="34">
        <f>N11</f>
        <v>211</v>
      </c>
      <c r="AE11" s="34">
        <f>COUNTIF(L63:L90,AD11)</f>
        <v>2</v>
      </c>
      <c r="AF11" s="53"/>
      <c r="AG11" s="54"/>
      <c r="AI11" s="34">
        <f>N11</f>
        <v>211</v>
      </c>
      <c r="AJ11" s="34">
        <f>COUNTIF(L91:L118,AI11)</f>
        <v>4</v>
      </c>
      <c r="AK11" s="53"/>
      <c r="AL11" s="54"/>
      <c r="AN11" s="34">
        <f>N11</f>
        <v>211</v>
      </c>
      <c r="AO11" s="34">
        <f>COUNTIF(L119:L146,AN11)</f>
        <v>1</v>
      </c>
      <c r="AP11" s="53"/>
      <c r="AQ11" s="54"/>
      <c r="AS11" s="34">
        <f>N11</f>
        <v>211</v>
      </c>
      <c r="AT11" s="34">
        <f>COUNTIF(L147:L174,AS11)</f>
        <v>3</v>
      </c>
      <c r="AU11" s="53"/>
      <c r="AV11" s="54"/>
    </row>
    <row r="12" spans="1:48" x14ac:dyDescent="0.25">
      <c r="A12" s="56">
        <v>12</v>
      </c>
      <c r="B12" s="56">
        <v>659</v>
      </c>
      <c r="C12" s="59">
        <v>13</v>
      </c>
      <c r="D12" s="56">
        <v>668</v>
      </c>
      <c r="E12" s="59">
        <v>13</v>
      </c>
      <c r="F12" s="56">
        <v>682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COUNTIF(L35:L62,Y12)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COUNTIF(L63:L90,AD12)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COUNTIF(L91:L118,AI12)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COUNTIF(L119:L146,AN12)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COUNTIF(L147:L174,AS12)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792</v>
      </c>
      <c r="C13" s="59">
        <v>13</v>
      </c>
      <c r="D13" s="56">
        <v>796</v>
      </c>
      <c r="E13" s="59">
        <v>13</v>
      </c>
      <c r="F13" s="56">
        <v>802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10</v>
      </c>
      <c r="P13" s="34">
        <f>O13/$Q$4</f>
        <v>5.9523809523809521E-2</v>
      </c>
      <c r="Q13" s="34">
        <f>IF(P13=0,0,(P13*((LOG(P13))/LOG(2))))</f>
        <v>-0.24228507904115462</v>
      </c>
      <c r="T13" s="34">
        <f>N13</f>
        <v>221</v>
      </c>
      <c r="U13" s="34">
        <f>COUNTIF(L7:L34,T13)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COUNTIF(L35:L62,Y13)</f>
        <v>1</v>
      </c>
      <c r="AA13" s="34">
        <f>Z13/(AB4-Z11)</f>
        <v>3.5714285714285712E-2</v>
      </c>
      <c r="AB13" s="34">
        <f>IF(AA13=0,0,(AA13*((LOG(AA13))/LOG(2))))</f>
        <v>-0.17169124721634299</v>
      </c>
      <c r="AD13" s="34">
        <f>N13</f>
        <v>221</v>
      </c>
      <c r="AE13" s="34">
        <f>COUNTIF(L63:L90,AD13)</f>
        <v>1</v>
      </c>
      <c r="AF13" s="34">
        <f>AE13/(AG4-AE11)</f>
        <v>3.8461538461538464E-2</v>
      </c>
      <c r="AG13" s="34">
        <f>IF(AF13=0,0,(AF13*((LOG(AF13))/LOG(2))))</f>
        <v>-0.18078614300542661</v>
      </c>
      <c r="AI13" s="34">
        <f>N13</f>
        <v>221</v>
      </c>
      <c r="AJ13" s="34">
        <f>COUNTIF(L91:L118,AI13)</f>
        <v>1</v>
      </c>
      <c r="AK13" s="34">
        <f>AJ13/(AL4-AJ11)</f>
        <v>4.1666666666666664E-2</v>
      </c>
      <c r="AL13" s="34">
        <f>IF(AK13=0,0,(AK13*((LOG(AK13))/LOG(2))))</f>
        <v>-0.19104010419671485</v>
      </c>
      <c r="AN13" s="34">
        <f>N13</f>
        <v>221</v>
      </c>
      <c r="AO13" s="34">
        <f>COUNTIF(L119:L146,AN13)</f>
        <v>3</v>
      </c>
      <c r="AP13" s="34">
        <f>AO13/(AQ4-AO11)</f>
        <v>0.1111111111111111</v>
      </c>
      <c r="AQ13" s="34">
        <f>IF(AP13=0,0,(AP13*((LOG(AP13))/LOG(2))))</f>
        <v>-0.3522138890491458</v>
      </c>
      <c r="AS13" s="34">
        <f>N13</f>
        <v>221</v>
      </c>
      <c r="AT13" s="34">
        <f>COUNTIF(L147:L174,AS13)</f>
        <v>4</v>
      </c>
      <c r="AU13" s="34">
        <f>AT13/(AV4-AT11)</f>
        <v>0.16</v>
      </c>
      <c r="AV13" s="34">
        <f>IF(AU13=0,0,(AU13*((LOG(AU13))/LOG(2))))</f>
        <v>-0.42301699036395596</v>
      </c>
    </row>
    <row r="14" spans="1:48" x14ac:dyDescent="0.25">
      <c r="A14" s="56">
        <v>12</v>
      </c>
      <c r="B14" s="56">
        <v>907</v>
      </c>
      <c r="C14" s="59">
        <v>13</v>
      </c>
      <c r="D14" s="56">
        <v>933</v>
      </c>
      <c r="E14" s="59">
        <v>13</v>
      </c>
      <c r="F14" s="56">
        <v>957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4</v>
      </c>
      <c r="P14" s="34">
        <f>O14/$Q$4</f>
        <v>2.3809523809523808E-2</v>
      </c>
      <c r="Q14" s="34">
        <f>IF(P14=0,0,(P14*((LOG(P14))/LOG(2))))</f>
        <v>-0.12838851006616095</v>
      </c>
      <c r="T14" s="34">
        <f>N14</f>
        <v>222</v>
      </c>
      <c r="U14" s="34">
        <f>COUNTIF(L7:L34,T14)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COUNTIF(L35:L62,Y14)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COUNTIF(L63:L90,AD14)</f>
        <v>1</v>
      </c>
      <c r="AF14" s="34">
        <f>AE14/(AG4-AE11)</f>
        <v>3.8461538461538464E-2</v>
      </c>
      <c r="AG14" s="34">
        <f>IF(AF14=0,0,(AF14*((LOG(AF14))/LOG(2))))</f>
        <v>-0.18078614300542661</v>
      </c>
      <c r="AI14" s="34">
        <f>N14</f>
        <v>222</v>
      </c>
      <c r="AJ14" s="34">
        <f>COUNTIF(L91:L118,AI14)</f>
        <v>1</v>
      </c>
      <c r="AK14" s="34">
        <f>AJ14/(AL4-AJ11)</f>
        <v>4.1666666666666664E-2</v>
      </c>
      <c r="AL14" s="34">
        <f>IF(AK14=0,0,(AK14*((LOG(AK14))/LOG(2))))</f>
        <v>-0.19104010419671485</v>
      </c>
      <c r="AN14" s="34">
        <f>N14</f>
        <v>222</v>
      </c>
      <c r="AO14" s="34">
        <f>COUNTIF(L119:L146,AN14)</f>
        <v>2</v>
      </c>
      <c r="AP14" s="34">
        <f>AO14/(AQ4-AO11)</f>
        <v>7.407407407407407E-2</v>
      </c>
      <c r="AQ14" s="34">
        <f>IF(AP14=0,0,(AP14*((LOG(AP14))/LOG(2))))</f>
        <v>-0.27813981497507173</v>
      </c>
      <c r="AS14" s="34">
        <f>N14</f>
        <v>222</v>
      </c>
      <c r="AT14" s="34">
        <f>COUNTIF(L147:L174,AS14)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1118</v>
      </c>
      <c r="C15" s="59">
        <v>13</v>
      </c>
      <c r="D15" s="56">
        <v>1124</v>
      </c>
      <c r="E15" s="59">
        <v>24</v>
      </c>
      <c r="F15" s="56">
        <v>1149</v>
      </c>
      <c r="G15" s="62"/>
      <c r="H15" s="62"/>
      <c r="I15" s="40"/>
      <c r="J15" s="40"/>
      <c r="K15" s="41">
        <v>0</v>
      </c>
      <c r="L15">
        <v>112</v>
      </c>
      <c r="P15">
        <f>SUM(P7:P14)</f>
        <v>1</v>
      </c>
      <c r="Q15">
        <f>-SUM(Q7:Q14)</f>
        <v>1.6390919185066741</v>
      </c>
      <c r="V15">
        <f>SUM(V7:V14)</f>
        <v>0.99999999999999989</v>
      </c>
      <c r="W15">
        <f>-SUM(W7:W14)</f>
        <v>0.85032590450493406</v>
      </c>
      <c r="AA15">
        <f>SUM(AA7:AA14)</f>
        <v>0.99999999999999989</v>
      </c>
      <c r="AB15">
        <f>-SUM(AB7:AB14)</f>
        <v>1.1336983823367466</v>
      </c>
      <c r="AF15">
        <f>SUM(AF7:AF14)</f>
        <v>0.99999999999999978</v>
      </c>
      <c r="AG15">
        <f>-SUM(AG7:AG14)</f>
        <v>1.4423388429323181</v>
      </c>
      <c r="AK15">
        <f>SUM(AK7:AK14)</f>
        <v>1</v>
      </c>
      <c r="AL15">
        <f>-SUM(AL7:AL14)</f>
        <v>1.2059413017339653</v>
      </c>
      <c r="AP15">
        <f>SUM(AP7:AP14)</f>
        <v>1</v>
      </c>
      <c r="AQ15">
        <f>-SUM(AQ7:AQ14)</f>
        <v>1.5486495380787071</v>
      </c>
      <c r="AU15">
        <f>SUM(AU7:AU14)</f>
        <v>1</v>
      </c>
      <c r="AV15">
        <f>-SUM(AV7:AV14)</f>
        <v>1.3843814577244939</v>
      </c>
    </row>
    <row r="16" spans="1:48" x14ac:dyDescent="0.25">
      <c r="A16" s="56">
        <v>12</v>
      </c>
      <c r="B16" s="56">
        <v>1255</v>
      </c>
      <c r="C16" s="59">
        <v>13</v>
      </c>
      <c r="D16" s="56">
        <v>1272</v>
      </c>
      <c r="E16" s="59">
        <v>13</v>
      </c>
      <c r="F16" s="56">
        <v>1284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0.2217291039824616</v>
      </c>
      <c r="V16" s="27" t="s">
        <v>116</v>
      </c>
      <c r="W16" s="27">
        <f>W15/(LOG(W4)/LOG(2))</f>
        <v>0.17688020091950787</v>
      </c>
      <c r="AA16" s="27" t="s">
        <v>119</v>
      </c>
      <c r="AB16" s="27">
        <f>AB15/(LOG(AB4)/LOG(2))</f>
        <v>0.23582581288828797</v>
      </c>
      <c r="AF16" s="27" t="s">
        <v>120</v>
      </c>
      <c r="AG16" s="27">
        <f>AG15/(LOG(AG4)/LOG(2))</f>
        <v>0.30002753412576832</v>
      </c>
      <c r="AK16" s="27" t="s">
        <v>121</v>
      </c>
      <c r="AL16" s="27">
        <f>AL15/(LOG(AL4)/LOG(2))</f>
        <v>0.25085339470167689</v>
      </c>
      <c r="AP16" s="27" t="s">
        <v>122</v>
      </c>
      <c r="AQ16" s="27">
        <f>AQ15/(LOG(AQ4)/LOG(2))</f>
        <v>0.32214171060535451</v>
      </c>
      <c r="AU16" s="27" t="s">
        <v>123</v>
      </c>
      <c r="AV16" s="27">
        <f>AV15/(LOG(AV4)/LOG(2))</f>
        <v>0.28797155195938029</v>
      </c>
    </row>
    <row r="17" spans="1:22" x14ac:dyDescent="0.25">
      <c r="A17" s="56">
        <v>12</v>
      </c>
      <c r="B17" s="56">
        <v>1386</v>
      </c>
      <c r="C17" s="59">
        <v>13</v>
      </c>
      <c r="D17" s="56">
        <v>1392</v>
      </c>
      <c r="E17" s="59">
        <v>13</v>
      </c>
      <c r="F17" s="56">
        <v>1402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1506</v>
      </c>
      <c r="C18" s="59">
        <v>13</v>
      </c>
      <c r="D18" s="56">
        <v>1525</v>
      </c>
      <c r="E18" s="59">
        <v>13</v>
      </c>
      <c r="F18" s="56">
        <v>1530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1630</v>
      </c>
      <c r="C19" s="59">
        <v>24</v>
      </c>
      <c r="D19" s="56">
        <v>1646</v>
      </c>
      <c r="E19" s="59">
        <v>24</v>
      </c>
      <c r="F19" s="56">
        <v>1651</v>
      </c>
      <c r="G19" s="62"/>
      <c r="H19" s="62"/>
      <c r="I19" s="40"/>
      <c r="J19" s="40"/>
      <c r="K19" s="41">
        <v>0</v>
      </c>
      <c r="L19">
        <v>122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1755</v>
      </c>
      <c r="C20" s="59">
        <v>13</v>
      </c>
      <c r="D20" s="56">
        <v>1764</v>
      </c>
      <c r="E20" s="59">
        <v>13</v>
      </c>
      <c r="F20" s="56">
        <v>1769</v>
      </c>
      <c r="G20" s="62"/>
      <c r="H20" s="62"/>
      <c r="I20" s="40"/>
      <c r="J20" s="40"/>
      <c r="K20" s="41">
        <v>0</v>
      </c>
      <c r="L20">
        <v>111</v>
      </c>
      <c r="N20" s="38">
        <f>COUNTIF(L7:L174,G3)</f>
        <v>10</v>
      </c>
      <c r="O20" s="38"/>
      <c r="P20" s="45">
        <v>28</v>
      </c>
      <c r="Q20" s="45">
        <v>28</v>
      </c>
      <c r="R20" s="45">
        <v>28</v>
      </c>
      <c r="S20" s="45">
        <v>28</v>
      </c>
      <c r="T20" s="45">
        <v>28</v>
      </c>
      <c r="U20" s="45">
        <v>28</v>
      </c>
      <c r="V20" s="44"/>
    </row>
    <row r="21" spans="1:22" x14ac:dyDescent="0.25">
      <c r="A21" s="56">
        <v>12</v>
      </c>
      <c r="B21" s="56">
        <v>1885</v>
      </c>
      <c r="C21" s="59">
        <v>13</v>
      </c>
      <c r="D21" s="56">
        <v>1893</v>
      </c>
      <c r="E21" s="59">
        <v>13</v>
      </c>
      <c r="F21" s="56">
        <v>1899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2007</v>
      </c>
      <c r="C22" s="59">
        <v>13</v>
      </c>
      <c r="D22" s="56">
        <v>2021</v>
      </c>
      <c r="E22" s="59">
        <v>13</v>
      </c>
      <c r="F22" s="56">
        <v>2030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2135</v>
      </c>
      <c r="C23" s="59">
        <v>13</v>
      </c>
      <c r="D23" s="56">
        <v>2144</v>
      </c>
      <c r="E23" s="59">
        <v>13</v>
      </c>
      <c r="F23" s="56">
        <v>2150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2271</v>
      </c>
      <c r="C24" s="59">
        <v>13</v>
      </c>
      <c r="D24" s="56">
        <v>2279</v>
      </c>
      <c r="E24" s="59">
        <v>13</v>
      </c>
      <c r="F24" s="56">
        <v>2300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0</v>
      </c>
      <c r="Q24" s="45">
        <f>Z11</f>
        <v>0</v>
      </c>
      <c r="R24" s="45">
        <f>AE11</f>
        <v>2</v>
      </c>
      <c r="S24" s="45">
        <f>AJ11</f>
        <v>4</v>
      </c>
      <c r="T24" s="45">
        <f>AO11</f>
        <v>1</v>
      </c>
      <c r="U24" s="45">
        <f>AT11</f>
        <v>3</v>
      </c>
      <c r="V24" s="43"/>
    </row>
    <row r="25" spans="1:22" x14ac:dyDescent="0.25">
      <c r="A25" s="56">
        <v>12</v>
      </c>
      <c r="B25" s="56">
        <v>2429</v>
      </c>
      <c r="C25" s="59">
        <v>13</v>
      </c>
      <c r="D25" s="56">
        <v>2434</v>
      </c>
      <c r="E25" s="59">
        <v>13</v>
      </c>
      <c r="F25" s="56">
        <v>2448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2555</v>
      </c>
      <c r="C26" s="59">
        <v>13</v>
      </c>
      <c r="D26" s="56">
        <v>2561</v>
      </c>
      <c r="E26" s="59">
        <v>13</v>
      </c>
      <c r="F26" s="56">
        <v>2573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2675</v>
      </c>
      <c r="C27" s="59">
        <v>13</v>
      </c>
      <c r="D27" s="56">
        <v>2686</v>
      </c>
      <c r="E27" s="59">
        <v>13</v>
      </c>
      <c r="F27" s="56">
        <v>2691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2793</v>
      </c>
      <c r="C28" s="59">
        <v>13</v>
      </c>
      <c r="D28" s="56">
        <v>2799</v>
      </c>
      <c r="E28" s="59">
        <v>13</v>
      </c>
      <c r="F28" s="56">
        <v>2804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F34/P20</f>
        <v>127.71428571428571</v>
      </c>
      <c r="Q28">
        <f>(F62-F34)/Q20</f>
        <v>142</v>
      </c>
      <c r="R28">
        <f>(F90-F62)/R20</f>
        <v>167.67857142857142</v>
      </c>
      <c r="S28">
        <f>(F118-F90)/S20</f>
        <v>129.35714285714286</v>
      </c>
      <c r="T28">
        <f>(F146-F118)/T20</f>
        <v>143.78571428571428</v>
      </c>
      <c r="U28">
        <f>(F174-F146)/U20</f>
        <v>144.89285714285714</v>
      </c>
    </row>
    <row r="29" spans="1:22" x14ac:dyDescent="0.25">
      <c r="A29" s="56">
        <v>12</v>
      </c>
      <c r="B29" s="56">
        <v>2909</v>
      </c>
      <c r="C29" s="59">
        <v>13</v>
      </c>
      <c r="D29" s="56">
        <v>2916</v>
      </c>
      <c r="E29" s="59">
        <v>13</v>
      </c>
      <c r="F29" s="56">
        <v>2926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3047</v>
      </c>
      <c r="C30" s="59">
        <v>13</v>
      </c>
      <c r="D30" s="56">
        <v>3053</v>
      </c>
      <c r="E30" s="59">
        <v>13</v>
      </c>
      <c r="F30" s="56">
        <v>3060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3165</v>
      </c>
      <c r="C31" s="59">
        <v>13</v>
      </c>
      <c r="D31" s="56">
        <v>3172</v>
      </c>
      <c r="E31" s="59">
        <v>13</v>
      </c>
      <c r="F31" s="56">
        <v>3178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12</v>
      </c>
      <c r="B32" s="56">
        <v>3281</v>
      </c>
      <c r="C32" s="59">
        <v>13</v>
      </c>
      <c r="D32" s="56">
        <v>3290</v>
      </c>
      <c r="E32" s="59">
        <v>24</v>
      </c>
      <c r="F32" s="56">
        <v>3320</v>
      </c>
      <c r="G32" s="62"/>
      <c r="H32" s="62"/>
      <c r="I32" s="40"/>
      <c r="J32" s="40"/>
      <c r="K32" s="41">
        <v>0</v>
      </c>
      <c r="L32">
        <v>112</v>
      </c>
    </row>
    <row r="33" spans="1:12" x14ac:dyDescent="0.25">
      <c r="A33" s="56">
        <v>12</v>
      </c>
      <c r="B33" s="56">
        <v>3423</v>
      </c>
      <c r="C33" s="59">
        <v>13</v>
      </c>
      <c r="D33" s="56">
        <v>3429</v>
      </c>
      <c r="E33" s="59">
        <v>13</v>
      </c>
      <c r="F33" s="56">
        <v>3434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25">
      <c r="A34" s="56">
        <v>12</v>
      </c>
      <c r="B34" s="56">
        <v>3543</v>
      </c>
      <c r="C34" s="59">
        <v>13</v>
      </c>
      <c r="D34" s="56">
        <v>3565</v>
      </c>
      <c r="E34" s="59">
        <v>13</v>
      </c>
      <c r="F34" s="56">
        <v>3576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7">
        <v>12</v>
      </c>
      <c r="B35" s="57">
        <v>3686</v>
      </c>
      <c r="C35" s="60">
        <v>13</v>
      </c>
      <c r="D35" s="57">
        <v>3699</v>
      </c>
      <c r="E35" s="60">
        <v>13</v>
      </c>
      <c r="F35" s="57">
        <v>3709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3821</v>
      </c>
      <c r="C36" s="60">
        <v>13</v>
      </c>
      <c r="D36" s="57">
        <v>3828</v>
      </c>
      <c r="E36" s="60">
        <v>13</v>
      </c>
      <c r="F36" s="57">
        <v>3835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3940</v>
      </c>
      <c r="C37" s="60">
        <v>13</v>
      </c>
      <c r="D37" s="57">
        <v>3945</v>
      </c>
      <c r="E37" s="60">
        <v>13</v>
      </c>
      <c r="F37" s="57">
        <v>3953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4060</v>
      </c>
      <c r="C38" s="60">
        <v>13</v>
      </c>
      <c r="D38" s="57">
        <v>4069</v>
      </c>
      <c r="E38" s="60">
        <v>13</v>
      </c>
      <c r="F38" s="57">
        <v>4076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4180</v>
      </c>
      <c r="C39" s="60">
        <v>13</v>
      </c>
      <c r="D39" s="57">
        <v>4189</v>
      </c>
      <c r="E39" s="60">
        <v>13</v>
      </c>
      <c r="F39" s="57">
        <v>4193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4308</v>
      </c>
      <c r="C40" s="60">
        <v>13</v>
      </c>
      <c r="D40" s="57">
        <v>4312</v>
      </c>
      <c r="E40" s="60">
        <v>13</v>
      </c>
      <c r="F40" s="57">
        <v>4318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4429</v>
      </c>
      <c r="C41" s="60">
        <v>13</v>
      </c>
      <c r="D41" s="57">
        <v>4433</v>
      </c>
      <c r="E41" s="60">
        <v>13</v>
      </c>
      <c r="F41" s="57">
        <v>4438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4544</v>
      </c>
      <c r="C42" s="60">
        <v>13</v>
      </c>
      <c r="D42" s="57">
        <v>4550</v>
      </c>
      <c r="E42" s="60">
        <v>13</v>
      </c>
      <c r="F42" s="57">
        <v>4558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4670</v>
      </c>
      <c r="C43" s="60">
        <v>13</v>
      </c>
      <c r="D43" s="57">
        <v>4676</v>
      </c>
      <c r="E43" s="60">
        <v>13</v>
      </c>
      <c r="F43" s="57">
        <v>4682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4787</v>
      </c>
      <c r="C44" s="60">
        <v>13</v>
      </c>
      <c r="D44" s="57">
        <v>4793</v>
      </c>
      <c r="E44" s="60">
        <v>13</v>
      </c>
      <c r="F44" s="57">
        <v>4801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4920</v>
      </c>
      <c r="C45" s="60">
        <v>13</v>
      </c>
      <c r="D45" s="57">
        <v>4929</v>
      </c>
      <c r="E45" s="60">
        <v>13</v>
      </c>
      <c r="F45" s="57">
        <v>4936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5049</v>
      </c>
      <c r="C46" s="60">
        <v>13</v>
      </c>
      <c r="D46" s="57">
        <v>5054</v>
      </c>
      <c r="E46" s="60">
        <v>13</v>
      </c>
      <c r="F46" s="57">
        <v>5062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5182</v>
      </c>
      <c r="C47" s="60">
        <v>13</v>
      </c>
      <c r="D47" s="57">
        <v>5191</v>
      </c>
      <c r="E47" s="60">
        <v>24</v>
      </c>
      <c r="F47" s="57">
        <v>5210</v>
      </c>
      <c r="G47" s="63"/>
      <c r="H47" s="63"/>
      <c r="I47" s="39"/>
      <c r="J47" s="39"/>
      <c r="K47" s="49">
        <v>0</v>
      </c>
      <c r="L47">
        <v>112</v>
      </c>
    </row>
    <row r="48" spans="1:12" x14ac:dyDescent="0.25">
      <c r="A48" s="57">
        <v>12</v>
      </c>
      <c r="B48" s="57">
        <v>5317</v>
      </c>
      <c r="C48" s="60">
        <v>13</v>
      </c>
      <c r="D48" s="57">
        <v>5322</v>
      </c>
      <c r="E48" s="60">
        <v>13</v>
      </c>
      <c r="F48" s="57">
        <v>5331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5485</v>
      </c>
      <c r="C49" s="60">
        <v>13</v>
      </c>
      <c r="D49" s="57">
        <v>5494</v>
      </c>
      <c r="E49" s="60">
        <v>24</v>
      </c>
      <c r="F49" s="57">
        <v>5508</v>
      </c>
      <c r="G49" s="63"/>
      <c r="H49" s="63"/>
      <c r="I49" s="39"/>
      <c r="J49" s="39"/>
      <c r="K49" s="49">
        <v>0</v>
      </c>
      <c r="L49">
        <v>112</v>
      </c>
    </row>
    <row r="50" spans="1:12" x14ac:dyDescent="0.25">
      <c r="A50" s="57">
        <v>12</v>
      </c>
      <c r="B50" s="57">
        <v>5643</v>
      </c>
      <c r="C50" s="60">
        <v>13</v>
      </c>
      <c r="D50" s="57">
        <v>5649</v>
      </c>
      <c r="E50" s="60">
        <v>13</v>
      </c>
      <c r="F50" s="57">
        <v>5657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5761</v>
      </c>
      <c r="C51" s="60">
        <v>13</v>
      </c>
      <c r="D51" s="57">
        <v>5766</v>
      </c>
      <c r="E51" s="60">
        <v>13</v>
      </c>
      <c r="F51" s="57">
        <v>5775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5910</v>
      </c>
      <c r="C52" s="60">
        <v>13</v>
      </c>
      <c r="D52" s="57">
        <v>5916</v>
      </c>
      <c r="E52" s="60">
        <v>13</v>
      </c>
      <c r="F52" s="57">
        <v>5933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6037</v>
      </c>
      <c r="C53" s="60">
        <v>13</v>
      </c>
      <c r="D53" s="57">
        <v>6055</v>
      </c>
      <c r="E53" s="60">
        <v>13</v>
      </c>
      <c r="F53" s="57">
        <v>6060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7">
        <v>12</v>
      </c>
      <c r="B54" s="57">
        <v>6283</v>
      </c>
      <c r="C54" s="60">
        <v>13</v>
      </c>
      <c r="D54" s="57">
        <v>6300</v>
      </c>
      <c r="E54" s="60">
        <v>13</v>
      </c>
      <c r="F54" s="57">
        <v>6315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6417</v>
      </c>
      <c r="C55" s="60">
        <v>13</v>
      </c>
      <c r="D55" s="57">
        <v>6423</v>
      </c>
      <c r="E55" s="60">
        <v>13</v>
      </c>
      <c r="F55" s="57">
        <v>6431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6602</v>
      </c>
      <c r="C56" s="60">
        <v>24</v>
      </c>
      <c r="D56" s="57">
        <v>6628</v>
      </c>
      <c r="E56" s="60">
        <v>24</v>
      </c>
      <c r="F56" s="57">
        <v>6639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21</v>
      </c>
      <c r="B57" s="57">
        <v>6791</v>
      </c>
      <c r="C57" s="60">
        <v>22</v>
      </c>
      <c r="D57" s="57">
        <v>6798</v>
      </c>
      <c r="E57" s="60">
        <v>13</v>
      </c>
      <c r="F57" s="57">
        <v>6848</v>
      </c>
      <c r="G57" s="63"/>
      <c r="H57" s="63"/>
      <c r="I57" s="39"/>
      <c r="J57" s="39"/>
      <c r="K57" s="49">
        <v>0</v>
      </c>
      <c r="L57">
        <v>221</v>
      </c>
    </row>
    <row r="58" spans="1:12" x14ac:dyDescent="0.25">
      <c r="A58" s="57">
        <v>12</v>
      </c>
      <c r="B58" s="57">
        <v>6970</v>
      </c>
      <c r="C58" s="60">
        <v>13</v>
      </c>
      <c r="D58" s="57">
        <v>6978</v>
      </c>
      <c r="E58" s="60">
        <v>13</v>
      </c>
      <c r="F58" s="57">
        <v>6983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7">
        <v>12</v>
      </c>
      <c r="B59" s="57">
        <v>7109</v>
      </c>
      <c r="C59" s="60">
        <v>13</v>
      </c>
      <c r="D59" s="57">
        <v>7114</v>
      </c>
      <c r="E59" s="60">
        <v>24</v>
      </c>
      <c r="F59" s="57">
        <v>7127</v>
      </c>
      <c r="G59" s="63"/>
      <c r="H59" s="63"/>
      <c r="I59" s="39"/>
      <c r="J59" s="39"/>
      <c r="K59" s="49">
        <v>0</v>
      </c>
      <c r="L59">
        <v>112</v>
      </c>
    </row>
    <row r="60" spans="1:12" x14ac:dyDescent="0.25">
      <c r="A60" s="57">
        <v>12</v>
      </c>
      <c r="B60" s="57">
        <v>7258</v>
      </c>
      <c r="C60" s="60">
        <v>24</v>
      </c>
      <c r="D60" s="57">
        <v>7278</v>
      </c>
      <c r="E60" s="60">
        <v>13</v>
      </c>
      <c r="F60" s="57">
        <v>7307</v>
      </c>
      <c r="G60" s="63"/>
      <c r="H60" s="63"/>
      <c r="I60" s="39"/>
      <c r="J60" s="39"/>
      <c r="K60" s="49">
        <v>0</v>
      </c>
      <c r="L60">
        <v>121</v>
      </c>
    </row>
    <row r="61" spans="1:12" x14ac:dyDescent="0.25">
      <c r="A61" s="57">
        <v>12</v>
      </c>
      <c r="B61" s="57">
        <v>7412</v>
      </c>
      <c r="C61" s="60">
        <v>13</v>
      </c>
      <c r="D61" s="57">
        <v>7420</v>
      </c>
      <c r="E61" s="60">
        <v>13</v>
      </c>
      <c r="F61" s="57">
        <v>7425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12</v>
      </c>
      <c r="B62" s="57">
        <v>7541</v>
      </c>
      <c r="C62" s="60">
        <v>13</v>
      </c>
      <c r="D62" s="57">
        <v>7547</v>
      </c>
      <c r="E62" s="60">
        <v>13</v>
      </c>
      <c r="F62" s="57">
        <v>7552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6">
        <v>12</v>
      </c>
      <c r="B63" s="56">
        <v>7693</v>
      </c>
      <c r="C63" s="59">
        <v>13</v>
      </c>
      <c r="D63" s="56">
        <v>7706</v>
      </c>
      <c r="E63" s="59">
        <v>13</v>
      </c>
      <c r="F63" s="56">
        <v>7716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7824</v>
      </c>
      <c r="C64" s="59">
        <v>13</v>
      </c>
      <c r="D64" s="56">
        <v>7839</v>
      </c>
      <c r="E64" s="59">
        <v>13</v>
      </c>
      <c r="F64" s="56">
        <v>7848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7981</v>
      </c>
      <c r="C65" s="59">
        <v>13</v>
      </c>
      <c r="D65" s="56">
        <v>7995</v>
      </c>
      <c r="E65" s="59">
        <v>13</v>
      </c>
      <c r="F65" s="56">
        <v>8009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8126</v>
      </c>
      <c r="C66" s="59">
        <v>13</v>
      </c>
      <c r="D66" s="56">
        <v>8135</v>
      </c>
      <c r="E66" s="59">
        <v>13</v>
      </c>
      <c r="F66" s="56">
        <v>8141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8265</v>
      </c>
      <c r="C67" s="59">
        <v>24</v>
      </c>
      <c r="D67" s="56">
        <v>8280</v>
      </c>
      <c r="E67" s="59">
        <v>13</v>
      </c>
      <c r="F67" s="56">
        <v>8294</v>
      </c>
      <c r="G67" s="62"/>
      <c r="H67" s="62"/>
      <c r="I67" s="40"/>
      <c r="J67" s="40"/>
      <c r="K67" s="41">
        <v>0</v>
      </c>
      <c r="L67">
        <v>121</v>
      </c>
    </row>
    <row r="68" spans="1:12" x14ac:dyDescent="0.25">
      <c r="A68" s="56">
        <v>12</v>
      </c>
      <c r="B68" s="56">
        <v>8409</v>
      </c>
      <c r="C68" s="59">
        <v>13</v>
      </c>
      <c r="D68" s="56">
        <v>8419</v>
      </c>
      <c r="E68" s="59">
        <v>13</v>
      </c>
      <c r="F68" s="56">
        <v>8427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8541</v>
      </c>
      <c r="C69" s="59">
        <v>13</v>
      </c>
      <c r="D69" s="56">
        <v>8551</v>
      </c>
      <c r="E69" s="59">
        <v>13</v>
      </c>
      <c r="F69" s="56">
        <v>8557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12</v>
      </c>
      <c r="B70" s="56">
        <v>8680</v>
      </c>
      <c r="C70" s="59">
        <v>13</v>
      </c>
      <c r="D70" s="56">
        <v>8691</v>
      </c>
      <c r="E70" s="59">
        <v>13</v>
      </c>
      <c r="F70" s="56">
        <v>8698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8838</v>
      </c>
      <c r="C71" s="59">
        <v>13</v>
      </c>
      <c r="D71" s="56">
        <v>8847</v>
      </c>
      <c r="E71" s="59">
        <v>13</v>
      </c>
      <c r="F71" s="56">
        <v>8853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8983</v>
      </c>
      <c r="C72" s="59">
        <v>13</v>
      </c>
      <c r="D72" s="56">
        <v>8989</v>
      </c>
      <c r="E72" s="59">
        <v>13</v>
      </c>
      <c r="F72" s="56">
        <v>8994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9243</v>
      </c>
      <c r="C73" s="59">
        <v>24</v>
      </c>
      <c r="D73" s="56">
        <v>9265</v>
      </c>
      <c r="E73" s="59">
        <v>24</v>
      </c>
      <c r="F73" s="56">
        <v>9274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9386</v>
      </c>
      <c r="C74" s="59">
        <v>13</v>
      </c>
      <c r="D74" s="56">
        <v>9393</v>
      </c>
      <c r="E74" s="59">
        <v>13</v>
      </c>
      <c r="F74" s="56">
        <v>9402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9541</v>
      </c>
      <c r="C75" s="59">
        <v>13</v>
      </c>
      <c r="D75" s="56">
        <v>9546</v>
      </c>
      <c r="E75" s="59">
        <v>13</v>
      </c>
      <c r="F75" s="56">
        <v>9556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9674</v>
      </c>
      <c r="C76" s="59">
        <v>24</v>
      </c>
      <c r="D76" s="56">
        <v>9688</v>
      </c>
      <c r="E76" s="59">
        <v>13</v>
      </c>
      <c r="F76" s="56">
        <v>9705</v>
      </c>
      <c r="G76" s="62"/>
      <c r="H76" s="62"/>
      <c r="I76" s="40"/>
      <c r="J76" s="40"/>
      <c r="K76" s="41">
        <v>0</v>
      </c>
      <c r="L76">
        <v>121</v>
      </c>
    </row>
    <row r="77" spans="1:12" x14ac:dyDescent="0.25">
      <c r="A77" s="56">
        <v>12</v>
      </c>
      <c r="B77" s="56">
        <v>9824</v>
      </c>
      <c r="C77" s="59">
        <v>13</v>
      </c>
      <c r="D77" s="56">
        <v>9829</v>
      </c>
      <c r="E77" s="59">
        <v>13</v>
      </c>
      <c r="F77" s="56">
        <v>9834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9994</v>
      </c>
      <c r="C78" s="59">
        <v>13</v>
      </c>
      <c r="D78" s="56">
        <v>10010</v>
      </c>
      <c r="E78" s="59">
        <v>13</v>
      </c>
      <c r="F78" s="56">
        <v>10019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10168</v>
      </c>
      <c r="C79" s="59">
        <v>13</v>
      </c>
      <c r="D79" s="56">
        <v>10174</v>
      </c>
      <c r="E79" s="59">
        <v>13</v>
      </c>
      <c r="F79" s="56">
        <v>10179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12</v>
      </c>
      <c r="B80" s="56">
        <v>10300</v>
      </c>
      <c r="C80" s="59">
        <v>13</v>
      </c>
      <c r="D80" s="56">
        <v>10304</v>
      </c>
      <c r="E80" s="59">
        <v>13</v>
      </c>
      <c r="F80" s="56">
        <v>10309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12</v>
      </c>
      <c r="B81" s="56">
        <v>10655</v>
      </c>
      <c r="C81" s="59">
        <v>13</v>
      </c>
      <c r="D81" s="56">
        <v>10662</v>
      </c>
      <c r="E81" s="59">
        <v>13</v>
      </c>
      <c r="F81" s="56">
        <v>10671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10806</v>
      </c>
      <c r="C82" s="59">
        <v>13</v>
      </c>
      <c r="D82" s="56">
        <v>10812</v>
      </c>
      <c r="E82" s="59">
        <v>13</v>
      </c>
      <c r="F82" s="56">
        <v>10822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12</v>
      </c>
      <c r="B83" s="56">
        <v>11074</v>
      </c>
      <c r="C83" s="59">
        <v>13</v>
      </c>
      <c r="D83" s="56">
        <v>11079</v>
      </c>
      <c r="E83" s="59">
        <v>13</v>
      </c>
      <c r="F83" s="56">
        <v>11092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6">
        <v>21</v>
      </c>
      <c r="B84" s="56">
        <v>11195</v>
      </c>
      <c r="C84" s="59">
        <v>11</v>
      </c>
      <c r="D84" s="56">
        <v>11216</v>
      </c>
      <c r="E84" s="59">
        <v>11</v>
      </c>
      <c r="F84" s="56">
        <v>11234</v>
      </c>
      <c r="G84" s="62"/>
      <c r="H84" s="62"/>
      <c r="I84" s="40"/>
      <c r="J84" s="40"/>
      <c r="K84" s="41">
        <v>0</v>
      </c>
      <c r="L84">
        <v>211</v>
      </c>
    </row>
    <row r="85" spans="1:12" x14ac:dyDescent="0.25">
      <c r="A85" s="56">
        <v>12</v>
      </c>
      <c r="B85" s="56">
        <v>11410</v>
      </c>
      <c r="C85" s="59">
        <v>24</v>
      </c>
      <c r="D85" s="56">
        <v>11424</v>
      </c>
      <c r="E85" s="59">
        <v>24</v>
      </c>
      <c r="F85" s="56">
        <v>11430</v>
      </c>
      <c r="G85" s="62"/>
      <c r="H85" s="62"/>
      <c r="I85" s="40"/>
      <c r="J85" s="40"/>
      <c r="K85" s="41">
        <v>0</v>
      </c>
      <c r="L85">
        <v>122</v>
      </c>
    </row>
    <row r="86" spans="1:12" x14ac:dyDescent="0.25">
      <c r="A86" s="56">
        <v>21</v>
      </c>
      <c r="B86" s="56">
        <v>11565</v>
      </c>
      <c r="C86" s="59">
        <v>11</v>
      </c>
      <c r="D86" s="56">
        <v>11588</v>
      </c>
      <c r="E86" s="59">
        <v>11</v>
      </c>
      <c r="F86" s="56">
        <v>11593</v>
      </c>
      <c r="G86" s="62"/>
      <c r="H86" s="62"/>
      <c r="I86" s="40"/>
      <c r="J86" s="40"/>
      <c r="K86" s="41">
        <v>0</v>
      </c>
      <c r="L86">
        <v>211</v>
      </c>
    </row>
    <row r="87" spans="1:12" x14ac:dyDescent="0.25">
      <c r="A87" s="56">
        <v>12</v>
      </c>
      <c r="B87" s="56">
        <v>11770</v>
      </c>
      <c r="C87" s="59">
        <v>13</v>
      </c>
      <c r="D87" s="56">
        <v>11775</v>
      </c>
      <c r="E87" s="59">
        <v>13</v>
      </c>
      <c r="F87" s="56">
        <v>11782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12</v>
      </c>
      <c r="B88" s="56">
        <v>11906</v>
      </c>
      <c r="C88" s="59">
        <v>13</v>
      </c>
      <c r="D88" s="56">
        <v>11911</v>
      </c>
      <c r="E88" s="59">
        <v>24</v>
      </c>
      <c r="F88" s="56">
        <v>11927</v>
      </c>
      <c r="G88" s="62"/>
      <c r="H88" s="62"/>
      <c r="I88" s="40"/>
      <c r="J88" s="40"/>
      <c r="K88" s="41">
        <v>0</v>
      </c>
      <c r="L88">
        <v>112</v>
      </c>
    </row>
    <row r="89" spans="1:12" x14ac:dyDescent="0.25">
      <c r="A89" s="56">
        <v>21</v>
      </c>
      <c r="B89" s="56">
        <v>12083</v>
      </c>
      <c r="C89" s="59">
        <v>22</v>
      </c>
      <c r="D89" s="56">
        <v>12094</v>
      </c>
      <c r="E89" s="59">
        <v>24</v>
      </c>
      <c r="F89" s="56">
        <v>12106</v>
      </c>
      <c r="G89" s="62"/>
      <c r="H89" s="62"/>
      <c r="I89" s="40"/>
      <c r="J89" s="40"/>
      <c r="K89" s="41">
        <v>0</v>
      </c>
      <c r="L89">
        <v>222</v>
      </c>
    </row>
    <row r="90" spans="1:12" x14ac:dyDescent="0.25">
      <c r="A90" s="56">
        <v>21</v>
      </c>
      <c r="B90" s="56">
        <v>12216</v>
      </c>
      <c r="C90" s="59">
        <v>22</v>
      </c>
      <c r="D90" s="56">
        <v>12229</v>
      </c>
      <c r="E90" s="59">
        <v>13</v>
      </c>
      <c r="F90" s="56">
        <v>12247</v>
      </c>
      <c r="G90" s="62"/>
      <c r="H90" s="62"/>
      <c r="I90" s="40"/>
      <c r="J90" s="40"/>
      <c r="K90" s="41">
        <v>0</v>
      </c>
      <c r="L90">
        <v>221</v>
      </c>
    </row>
    <row r="91" spans="1:12" x14ac:dyDescent="0.25">
      <c r="A91" s="57">
        <v>12</v>
      </c>
      <c r="B91" s="57">
        <v>12364</v>
      </c>
      <c r="C91" s="60">
        <v>13</v>
      </c>
      <c r="D91" s="57">
        <v>12373</v>
      </c>
      <c r="E91" s="60">
        <v>13</v>
      </c>
      <c r="F91" s="57">
        <v>12378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12496</v>
      </c>
      <c r="C92" s="60">
        <v>11</v>
      </c>
      <c r="D92" s="57">
        <v>12509</v>
      </c>
      <c r="E92" s="60">
        <v>11</v>
      </c>
      <c r="F92" s="57">
        <v>12516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21</v>
      </c>
      <c r="B93" s="57">
        <v>12615</v>
      </c>
      <c r="C93" s="60">
        <v>11</v>
      </c>
      <c r="D93" s="57">
        <v>12629</v>
      </c>
      <c r="E93" s="60">
        <v>11</v>
      </c>
      <c r="F93" s="57">
        <v>12635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12740</v>
      </c>
      <c r="C94" s="60">
        <v>11</v>
      </c>
      <c r="D94" s="57">
        <v>12766</v>
      </c>
      <c r="E94" s="60">
        <v>11</v>
      </c>
      <c r="F94" s="57">
        <v>12776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7">
        <v>12</v>
      </c>
      <c r="B95" s="57">
        <v>12876</v>
      </c>
      <c r="C95" s="60">
        <v>13</v>
      </c>
      <c r="D95" s="57">
        <v>12885</v>
      </c>
      <c r="E95" s="60">
        <v>13</v>
      </c>
      <c r="F95" s="57">
        <v>12895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12</v>
      </c>
      <c r="B96" s="57">
        <v>13003</v>
      </c>
      <c r="C96" s="60">
        <v>13</v>
      </c>
      <c r="D96" s="57">
        <v>13009</v>
      </c>
      <c r="E96" s="60">
        <v>13</v>
      </c>
      <c r="F96" s="57">
        <v>13018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13119</v>
      </c>
      <c r="C97" s="60">
        <v>13</v>
      </c>
      <c r="D97" s="57">
        <v>13129</v>
      </c>
      <c r="E97" s="60">
        <v>13</v>
      </c>
      <c r="F97" s="57">
        <v>13133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13240</v>
      </c>
      <c r="C98" s="60">
        <v>13</v>
      </c>
      <c r="D98" s="57">
        <v>13249</v>
      </c>
      <c r="E98" s="60">
        <v>13</v>
      </c>
      <c r="F98" s="57">
        <v>13254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12</v>
      </c>
      <c r="B99" s="57">
        <v>13361</v>
      </c>
      <c r="C99" s="60">
        <v>13</v>
      </c>
      <c r="D99" s="57">
        <v>13366</v>
      </c>
      <c r="E99" s="60">
        <v>13</v>
      </c>
      <c r="F99" s="57">
        <v>13370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12</v>
      </c>
      <c r="B100" s="57">
        <v>13481</v>
      </c>
      <c r="C100" s="60">
        <v>13</v>
      </c>
      <c r="D100" s="57">
        <v>13492</v>
      </c>
      <c r="E100" s="60">
        <v>13</v>
      </c>
      <c r="F100" s="57">
        <v>13497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12</v>
      </c>
      <c r="B101" s="57">
        <v>13601</v>
      </c>
      <c r="C101" s="60">
        <v>24</v>
      </c>
      <c r="D101" s="57">
        <v>13626</v>
      </c>
      <c r="E101" s="60">
        <v>24</v>
      </c>
      <c r="F101" s="57">
        <v>13634</v>
      </c>
      <c r="G101" s="63"/>
      <c r="H101" s="63"/>
      <c r="I101" s="39"/>
      <c r="J101" s="39"/>
      <c r="K101" s="49">
        <v>0</v>
      </c>
      <c r="L101">
        <v>122</v>
      </c>
    </row>
    <row r="102" spans="1:12" x14ac:dyDescent="0.25">
      <c r="A102" s="57">
        <v>12</v>
      </c>
      <c r="B102" s="57">
        <v>13752</v>
      </c>
      <c r="C102" s="60">
        <v>13</v>
      </c>
      <c r="D102" s="57">
        <v>13758</v>
      </c>
      <c r="E102" s="60">
        <v>13</v>
      </c>
      <c r="F102" s="57">
        <v>13767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13870</v>
      </c>
      <c r="C103" s="60">
        <v>13</v>
      </c>
      <c r="D103" s="57">
        <v>13881</v>
      </c>
      <c r="E103" s="60">
        <v>13</v>
      </c>
      <c r="F103" s="57">
        <v>13894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14015</v>
      </c>
      <c r="C104" s="60">
        <v>13</v>
      </c>
      <c r="D104" s="57">
        <v>14020</v>
      </c>
      <c r="E104" s="60">
        <v>13</v>
      </c>
      <c r="F104" s="57">
        <v>14025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14148</v>
      </c>
      <c r="C105" s="60">
        <v>13</v>
      </c>
      <c r="D105" s="57">
        <v>14157</v>
      </c>
      <c r="E105" s="60">
        <v>13</v>
      </c>
      <c r="F105" s="57">
        <v>14164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21</v>
      </c>
      <c r="B106" s="57">
        <v>14289</v>
      </c>
      <c r="C106" s="60">
        <v>11</v>
      </c>
      <c r="D106" s="57">
        <v>14315</v>
      </c>
      <c r="E106" s="60">
        <v>11</v>
      </c>
      <c r="F106" s="57">
        <v>14320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21</v>
      </c>
      <c r="B107" s="57">
        <v>14435</v>
      </c>
      <c r="C107" s="60">
        <v>22</v>
      </c>
      <c r="D107" s="57">
        <v>14443</v>
      </c>
      <c r="E107" s="60">
        <v>24</v>
      </c>
      <c r="F107" s="57">
        <v>14452</v>
      </c>
      <c r="G107" s="63"/>
      <c r="H107" s="63"/>
      <c r="I107" s="39"/>
      <c r="J107" s="39"/>
      <c r="K107" s="49">
        <v>0</v>
      </c>
      <c r="L107">
        <v>222</v>
      </c>
    </row>
    <row r="108" spans="1:12" x14ac:dyDescent="0.25">
      <c r="A108" s="57">
        <v>12</v>
      </c>
      <c r="B108" s="57">
        <v>14559</v>
      </c>
      <c r="C108" s="60">
        <v>13</v>
      </c>
      <c r="D108" s="57">
        <v>14565</v>
      </c>
      <c r="E108" s="60">
        <v>13</v>
      </c>
      <c r="F108" s="57">
        <v>14574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14684</v>
      </c>
      <c r="C109" s="60">
        <v>13</v>
      </c>
      <c r="D109" s="57">
        <v>14690</v>
      </c>
      <c r="E109" s="60">
        <v>13</v>
      </c>
      <c r="F109" s="57">
        <v>14700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25">
      <c r="A110" s="57">
        <v>21</v>
      </c>
      <c r="B110" s="57">
        <v>14807</v>
      </c>
      <c r="C110" s="60">
        <v>22</v>
      </c>
      <c r="D110" s="57">
        <v>14816</v>
      </c>
      <c r="E110" s="60">
        <v>13</v>
      </c>
      <c r="F110" s="57">
        <v>14838</v>
      </c>
      <c r="G110" s="63"/>
      <c r="H110" s="63"/>
      <c r="I110" s="39"/>
      <c r="J110" s="39"/>
      <c r="K110" s="49">
        <v>0</v>
      </c>
      <c r="L110">
        <v>221</v>
      </c>
    </row>
    <row r="111" spans="1:12" x14ac:dyDescent="0.25">
      <c r="A111" s="57">
        <v>12</v>
      </c>
      <c r="B111" s="57">
        <v>14944</v>
      </c>
      <c r="C111" s="60">
        <v>24</v>
      </c>
      <c r="D111" s="57">
        <v>14958</v>
      </c>
      <c r="E111" s="60">
        <v>24</v>
      </c>
      <c r="F111" s="57">
        <v>14963</v>
      </c>
      <c r="G111" s="63"/>
      <c r="H111" s="63"/>
      <c r="I111" s="39"/>
      <c r="J111" s="39"/>
      <c r="K111" s="49">
        <v>0</v>
      </c>
      <c r="L111">
        <v>122</v>
      </c>
    </row>
    <row r="112" spans="1:12" x14ac:dyDescent="0.25">
      <c r="A112" s="57">
        <v>12</v>
      </c>
      <c r="B112" s="57">
        <v>15083</v>
      </c>
      <c r="C112" s="60">
        <v>13</v>
      </c>
      <c r="D112" s="57">
        <v>15093</v>
      </c>
      <c r="E112" s="60">
        <v>13</v>
      </c>
      <c r="F112" s="57">
        <v>15100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12</v>
      </c>
      <c r="B113" s="57">
        <v>15218</v>
      </c>
      <c r="C113" s="60">
        <v>24</v>
      </c>
      <c r="D113" s="57">
        <v>15232</v>
      </c>
      <c r="E113" s="60">
        <v>24</v>
      </c>
      <c r="F113" s="57">
        <v>15238</v>
      </c>
      <c r="G113" s="63"/>
      <c r="H113" s="63"/>
      <c r="I113" s="39"/>
      <c r="J113" s="39"/>
      <c r="K113" s="49">
        <v>0</v>
      </c>
      <c r="L113">
        <v>122</v>
      </c>
    </row>
    <row r="114" spans="1:12" x14ac:dyDescent="0.25">
      <c r="A114" s="57">
        <v>12</v>
      </c>
      <c r="B114" s="57">
        <v>15364</v>
      </c>
      <c r="C114" s="60">
        <v>13</v>
      </c>
      <c r="D114" s="57">
        <v>15372</v>
      </c>
      <c r="E114" s="60">
        <v>13</v>
      </c>
      <c r="F114" s="57">
        <v>15389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25">
      <c r="A115" s="57">
        <v>12</v>
      </c>
      <c r="B115" s="57">
        <v>15496</v>
      </c>
      <c r="C115" s="60">
        <v>13</v>
      </c>
      <c r="D115" s="57">
        <v>15500</v>
      </c>
      <c r="E115" s="60">
        <v>13</v>
      </c>
      <c r="F115" s="57">
        <v>15508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12</v>
      </c>
      <c r="B116" s="57">
        <v>15615</v>
      </c>
      <c r="C116" s="60">
        <v>24</v>
      </c>
      <c r="D116" s="57">
        <v>15628</v>
      </c>
      <c r="E116" s="60">
        <v>24</v>
      </c>
      <c r="F116" s="57">
        <v>15633</v>
      </c>
      <c r="G116" s="63"/>
      <c r="H116" s="63"/>
      <c r="I116" s="39"/>
      <c r="J116" s="39"/>
      <c r="K116" s="49">
        <v>0</v>
      </c>
      <c r="L116">
        <v>122</v>
      </c>
    </row>
    <row r="117" spans="1:12" x14ac:dyDescent="0.25">
      <c r="A117" s="57">
        <v>12</v>
      </c>
      <c r="B117" s="57">
        <v>15733</v>
      </c>
      <c r="C117" s="60">
        <v>24</v>
      </c>
      <c r="D117" s="57">
        <v>15748</v>
      </c>
      <c r="E117" s="60">
        <v>24</v>
      </c>
      <c r="F117" s="57">
        <v>15752</v>
      </c>
      <c r="G117" s="63"/>
      <c r="H117" s="63"/>
      <c r="I117" s="39"/>
      <c r="J117" s="39"/>
      <c r="K117" s="49">
        <v>0</v>
      </c>
      <c r="L117">
        <v>122</v>
      </c>
    </row>
    <row r="118" spans="1:12" x14ac:dyDescent="0.25">
      <c r="A118" s="57">
        <v>12</v>
      </c>
      <c r="B118" s="57">
        <v>15855</v>
      </c>
      <c r="C118" s="60">
        <v>13</v>
      </c>
      <c r="D118" s="57">
        <v>15865</v>
      </c>
      <c r="E118" s="60">
        <v>13</v>
      </c>
      <c r="F118" s="57">
        <v>15869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6">
        <v>12</v>
      </c>
      <c r="B119" s="56">
        <v>16000</v>
      </c>
      <c r="C119" s="59">
        <v>13</v>
      </c>
      <c r="D119" s="56">
        <v>16005</v>
      </c>
      <c r="E119" s="59">
        <v>13</v>
      </c>
      <c r="F119" s="56">
        <v>16016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6">
        <v>12</v>
      </c>
      <c r="B120" s="56">
        <v>16151</v>
      </c>
      <c r="C120" s="59">
        <v>13</v>
      </c>
      <c r="D120" s="56">
        <v>16160</v>
      </c>
      <c r="E120" s="59">
        <v>13</v>
      </c>
      <c r="F120" s="56">
        <v>16171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25">
      <c r="A121" s="56">
        <v>12</v>
      </c>
      <c r="B121" s="56">
        <v>16276</v>
      </c>
      <c r="C121" s="59">
        <v>13</v>
      </c>
      <c r="D121" s="56">
        <v>16286</v>
      </c>
      <c r="E121" s="59">
        <v>13</v>
      </c>
      <c r="F121" s="56">
        <v>16289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21</v>
      </c>
      <c r="B122" s="56">
        <v>16417</v>
      </c>
      <c r="C122" s="59">
        <v>22</v>
      </c>
      <c r="D122" s="56">
        <v>16425</v>
      </c>
      <c r="E122" s="59">
        <v>24</v>
      </c>
      <c r="F122" s="56">
        <v>16432</v>
      </c>
      <c r="G122" s="62"/>
      <c r="H122" s="62"/>
      <c r="I122" s="40"/>
      <c r="J122" s="40"/>
      <c r="K122" s="41">
        <v>0</v>
      </c>
      <c r="L122">
        <v>222</v>
      </c>
    </row>
    <row r="123" spans="1:12" x14ac:dyDescent="0.25">
      <c r="A123" s="56">
        <v>12</v>
      </c>
      <c r="B123" s="56">
        <v>16548</v>
      </c>
      <c r="C123" s="59">
        <v>13</v>
      </c>
      <c r="D123" s="56">
        <v>16554</v>
      </c>
      <c r="E123" s="59">
        <v>13</v>
      </c>
      <c r="F123" s="56">
        <v>16560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25">
      <c r="A124" s="56">
        <v>21</v>
      </c>
      <c r="B124" s="56">
        <v>16667</v>
      </c>
      <c r="C124" s="59">
        <v>22</v>
      </c>
      <c r="D124" s="56">
        <v>16675</v>
      </c>
      <c r="E124" s="59">
        <v>13</v>
      </c>
      <c r="F124" s="56">
        <v>16693</v>
      </c>
      <c r="G124" s="62"/>
      <c r="H124" s="62"/>
      <c r="I124" s="40"/>
      <c r="J124" s="40"/>
      <c r="K124" s="41">
        <v>0</v>
      </c>
      <c r="L124">
        <v>221</v>
      </c>
    </row>
    <row r="125" spans="1:12" x14ac:dyDescent="0.25">
      <c r="A125" s="56">
        <v>12</v>
      </c>
      <c r="B125" s="56">
        <v>16804</v>
      </c>
      <c r="C125" s="59">
        <v>24</v>
      </c>
      <c r="D125" s="56">
        <v>16818</v>
      </c>
      <c r="E125" s="59">
        <v>24</v>
      </c>
      <c r="F125" s="56">
        <v>16824</v>
      </c>
      <c r="G125" s="62"/>
      <c r="H125" s="62"/>
      <c r="I125" s="40"/>
      <c r="J125" s="40"/>
      <c r="K125" s="41">
        <v>0</v>
      </c>
      <c r="L125">
        <v>122</v>
      </c>
    </row>
    <row r="126" spans="1:12" x14ac:dyDescent="0.25">
      <c r="A126" s="56">
        <v>12</v>
      </c>
      <c r="B126" s="56">
        <v>16939</v>
      </c>
      <c r="C126" s="59">
        <v>24</v>
      </c>
      <c r="D126" s="56">
        <v>16953</v>
      </c>
      <c r="E126" s="59">
        <v>24</v>
      </c>
      <c r="F126" s="56">
        <v>16959</v>
      </c>
      <c r="G126" s="62"/>
      <c r="H126" s="62"/>
      <c r="I126" s="40"/>
      <c r="J126" s="40"/>
      <c r="K126" s="41">
        <v>0</v>
      </c>
      <c r="L126">
        <v>122</v>
      </c>
    </row>
    <row r="127" spans="1:12" x14ac:dyDescent="0.25">
      <c r="A127" s="56">
        <v>12</v>
      </c>
      <c r="B127" s="56">
        <v>17250</v>
      </c>
      <c r="C127" s="59">
        <v>13</v>
      </c>
      <c r="D127" s="56">
        <v>17256</v>
      </c>
      <c r="E127" s="59">
        <v>13</v>
      </c>
      <c r="F127" s="56">
        <v>17269</v>
      </c>
      <c r="G127" s="62"/>
      <c r="H127" s="62"/>
      <c r="I127" s="40"/>
      <c r="J127" s="40"/>
      <c r="K127" s="41">
        <v>0</v>
      </c>
      <c r="L127">
        <v>111</v>
      </c>
    </row>
    <row r="128" spans="1:12" x14ac:dyDescent="0.25">
      <c r="A128" s="56">
        <v>12</v>
      </c>
      <c r="B128" s="56">
        <v>17388</v>
      </c>
      <c r="C128" s="59">
        <v>13</v>
      </c>
      <c r="D128" s="56">
        <v>17394</v>
      </c>
      <c r="E128" s="59">
        <v>13</v>
      </c>
      <c r="F128" s="56">
        <v>17399</v>
      </c>
      <c r="G128" s="62"/>
      <c r="H128" s="62"/>
      <c r="I128" s="40"/>
      <c r="J128" s="40"/>
      <c r="K128" s="41">
        <v>0</v>
      </c>
      <c r="L128">
        <v>111</v>
      </c>
    </row>
    <row r="129" spans="1:12" x14ac:dyDescent="0.25">
      <c r="A129" s="56">
        <v>21</v>
      </c>
      <c r="B129" s="56">
        <v>17519</v>
      </c>
      <c r="C129" s="59">
        <v>22</v>
      </c>
      <c r="D129" s="56">
        <v>17528</v>
      </c>
      <c r="E129" s="59">
        <v>13</v>
      </c>
      <c r="F129" s="56">
        <v>17542</v>
      </c>
      <c r="G129" s="62"/>
      <c r="H129" s="62"/>
      <c r="I129" s="40"/>
      <c r="J129" s="40"/>
      <c r="K129" s="41">
        <v>0</v>
      </c>
      <c r="L129">
        <v>221</v>
      </c>
    </row>
    <row r="130" spans="1:12" x14ac:dyDescent="0.25">
      <c r="A130" s="56">
        <v>12</v>
      </c>
      <c r="B130" s="56">
        <v>17660</v>
      </c>
      <c r="C130" s="59">
        <v>13</v>
      </c>
      <c r="D130" s="56">
        <v>17665</v>
      </c>
      <c r="E130" s="59">
        <v>13</v>
      </c>
      <c r="F130" s="56">
        <v>17670</v>
      </c>
      <c r="G130" s="62"/>
      <c r="H130" s="62"/>
      <c r="I130" s="40"/>
      <c r="J130" s="40"/>
      <c r="K130" s="41">
        <v>0</v>
      </c>
      <c r="L130">
        <v>111</v>
      </c>
    </row>
    <row r="131" spans="1:12" x14ac:dyDescent="0.25">
      <c r="A131" s="56">
        <v>12</v>
      </c>
      <c r="B131" s="56">
        <v>17779</v>
      </c>
      <c r="C131" s="59">
        <v>13</v>
      </c>
      <c r="D131" s="56">
        <v>17787</v>
      </c>
      <c r="E131" s="59">
        <v>13</v>
      </c>
      <c r="F131" s="56">
        <v>17798</v>
      </c>
      <c r="G131" s="62"/>
      <c r="H131" s="62"/>
      <c r="I131" s="40"/>
      <c r="J131" s="40"/>
      <c r="K131" s="41">
        <v>0</v>
      </c>
      <c r="L131">
        <v>111</v>
      </c>
    </row>
    <row r="132" spans="1:12" x14ac:dyDescent="0.25">
      <c r="A132" s="56">
        <v>12</v>
      </c>
      <c r="B132" s="56">
        <v>17948</v>
      </c>
      <c r="C132" s="59">
        <v>13</v>
      </c>
      <c r="D132" s="56">
        <v>17961</v>
      </c>
      <c r="E132" s="59">
        <v>13</v>
      </c>
      <c r="F132" s="56">
        <v>17970</v>
      </c>
      <c r="G132" s="62"/>
      <c r="H132" s="62"/>
      <c r="I132" s="40"/>
      <c r="J132" s="40"/>
      <c r="K132" s="41">
        <v>0</v>
      </c>
      <c r="L132">
        <v>111</v>
      </c>
    </row>
    <row r="133" spans="1:12" x14ac:dyDescent="0.25">
      <c r="A133" s="56">
        <v>21</v>
      </c>
      <c r="B133" s="56">
        <v>18095</v>
      </c>
      <c r="C133" s="59">
        <v>11</v>
      </c>
      <c r="D133" s="56">
        <v>18109</v>
      </c>
      <c r="E133" s="59">
        <v>11</v>
      </c>
      <c r="F133" s="56">
        <v>18131</v>
      </c>
      <c r="G133" s="62"/>
      <c r="H133" s="62"/>
      <c r="I133" s="40"/>
      <c r="J133" s="40"/>
      <c r="K133" s="41">
        <v>0</v>
      </c>
      <c r="L133">
        <v>211</v>
      </c>
    </row>
    <row r="134" spans="1:12" x14ac:dyDescent="0.25">
      <c r="A134" s="56">
        <v>12</v>
      </c>
      <c r="B134" s="56">
        <v>18256</v>
      </c>
      <c r="C134" s="59">
        <v>13</v>
      </c>
      <c r="D134" s="56">
        <v>18261</v>
      </c>
      <c r="E134" s="59">
        <v>13</v>
      </c>
      <c r="F134" s="56">
        <v>18268</v>
      </c>
      <c r="G134" s="62"/>
      <c r="H134" s="62"/>
      <c r="I134" s="40"/>
      <c r="J134" s="40"/>
      <c r="K134" s="41">
        <v>0</v>
      </c>
      <c r="L134">
        <v>111</v>
      </c>
    </row>
    <row r="135" spans="1:12" x14ac:dyDescent="0.25">
      <c r="A135" s="56">
        <v>12</v>
      </c>
      <c r="B135" s="56">
        <v>18393</v>
      </c>
      <c r="C135" s="59">
        <v>13</v>
      </c>
      <c r="D135" s="56">
        <v>18402</v>
      </c>
      <c r="E135" s="59">
        <v>13</v>
      </c>
      <c r="F135" s="56">
        <v>18413</v>
      </c>
      <c r="G135" s="62"/>
      <c r="H135" s="62"/>
      <c r="I135" s="40"/>
      <c r="J135" s="40"/>
      <c r="K135" s="41">
        <v>0</v>
      </c>
      <c r="L135">
        <v>111</v>
      </c>
    </row>
    <row r="136" spans="1:12" x14ac:dyDescent="0.25">
      <c r="A136" s="56">
        <v>12</v>
      </c>
      <c r="B136" s="56">
        <v>18520</v>
      </c>
      <c r="C136" s="59">
        <v>24</v>
      </c>
      <c r="D136" s="56">
        <v>18533</v>
      </c>
      <c r="E136" s="59">
        <v>24</v>
      </c>
      <c r="F136" s="56">
        <v>18540</v>
      </c>
      <c r="G136" s="62"/>
      <c r="H136" s="62"/>
      <c r="I136" s="40"/>
      <c r="J136" s="40"/>
      <c r="K136" s="41">
        <v>0</v>
      </c>
      <c r="L136">
        <v>122</v>
      </c>
    </row>
    <row r="137" spans="1:12" x14ac:dyDescent="0.25">
      <c r="A137" s="56">
        <v>21</v>
      </c>
      <c r="B137" s="56">
        <v>18647</v>
      </c>
      <c r="C137" s="59">
        <v>22</v>
      </c>
      <c r="D137" s="56">
        <v>18655</v>
      </c>
      <c r="E137" s="59">
        <v>13</v>
      </c>
      <c r="F137" s="56">
        <v>18667</v>
      </c>
      <c r="G137" s="62"/>
      <c r="H137" s="62"/>
      <c r="I137" s="40"/>
      <c r="J137" s="40"/>
      <c r="K137" s="41">
        <v>0</v>
      </c>
      <c r="L137">
        <v>221</v>
      </c>
    </row>
    <row r="138" spans="1:12" x14ac:dyDescent="0.25">
      <c r="A138" s="56">
        <v>12</v>
      </c>
      <c r="B138" s="56">
        <v>18783</v>
      </c>
      <c r="C138" s="59">
        <v>13</v>
      </c>
      <c r="D138" s="56">
        <v>18790</v>
      </c>
      <c r="E138" s="59">
        <v>24</v>
      </c>
      <c r="F138" s="56">
        <v>18803</v>
      </c>
      <c r="G138" s="62"/>
      <c r="H138" s="62"/>
      <c r="I138" s="40"/>
      <c r="J138" s="40"/>
      <c r="K138" s="41">
        <v>0</v>
      </c>
      <c r="L138">
        <v>112</v>
      </c>
    </row>
    <row r="139" spans="1:12" x14ac:dyDescent="0.25">
      <c r="A139" s="56">
        <v>12</v>
      </c>
      <c r="B139" s="56">
        <v>18950</v>
      </c>
      <c r="C139" s="59">
        <v>13</v>
      </c>
      <c r="D139" s="56">
        <v>18959</v>
      </c>
      <c r="E139" s="59">
        <v>13</v>
      </c>
      <c r="F139" s="56">
        <v>18964</v>
      </c>
      <c r="G139" s="62"/>
      <c r="H139" s="62"/>
      <c r="I139" s="40"/>
      <c r="J139" s="40"/>
      <c r="K139" s="41">
        <v>0</v>
      </c>
      <c r="L139">
        <v>111</v>
      </c>
    </row>
    <row r="140" spans="1:12" x14ac:dyDescent="0.25">
      <c r="A140" s="56">
        <v>12</v>
      </c>
      <c r="B140" s="56">
        <v>19092</v>
      </c>
      <c r="C140" s="59">
        <v>13</v>
      </c>
      <c r="D140" s="56">
        <v>19104</v>
      </c>
      <c r="E140" s="59">
        <v>13</v>
      </c>
      <c r="F140" s="56">
        <v>19110</v>
      </c>
      <c r="G140" s="62"/>
      <c r="H140" s="62"/>
      <c r="I140" s="40"/>
      <c r="J140" s="40"/>
      <c r="K140" s="41">
        <v>0</v>
      </c>
      <c r="L140">
        <v>111</v>
      </c>
    </row>
    <row r="141" spans="1:12" x14ac:dyDescent="0.25">
      <c r="A141" s="56">
        <v>21</v>
      </c>
      <c r="B141" s="56">
        <v>19228</v>
      </c>
      <c r="C141" s="59">
        <v>22</v>
      </c>
      <c r="D141" s="56">
        <v>19235</v>
      </c>
      <c r="E141" s="59">
        <v>24</v>
      </c>
      <c r="F141" s="56">
        <v>19251</v>
      </c>
      <c r="G141" s="62"/>
      <c r="H141" s="62"/>
      <c r="I141" s="40"/>
      <c r="J141" s="40"/>
      <c r="K141" s="41">
        <v>0</v>
      </c>
      <c r="L141">
        <v>222</v>
      </c>
    </row>
    <row r="142" spans="1:12" x14ac:dyDescent="0.25">
      <c r="A142" s="56">
        <v>12</v>
      </c>
      <c r="B142" s="56">
        <v>19357</v>
      </c>
      <c r="C142" s="59">
        <v>13</v>
      </c>
      <c r="D142" s="56">
        <v>19363</v>
      </c>
      <c r="E142" s="59">
        <v>13</v>
      </c>
      <c r="F142" s="56">
        <v>19367</v>
      </c>
      <c r="G142" s="62"/>
      <c r="H142" s="62"/>
      <c r="I142" s="40"/>
      <c r="J142" s="40"/>
      <c r="K142" s="41">
        <v>0</v>
      </c>
      <c r="L142">
        <v>111</v>
      </c>
    </row>
    <row r="143" spans="1:12" x14ac:dyDescent="0.25">
      <c r="A143" s="56">
        <v>12</v>
      </c>
      <c r="B143" s="56">
        <v>19478</v>
      </c>
      <c r="C143" s="59">
        <v>13</v>
      </c>
      <c r="D143" s="56">
        <v>19483</v>
      </c>
      <c r="E143" s="59">
        <v>13</v>
      </c>
      <c r="F143" s="56">
        <v>19488</v>
      </c>
      <c r="G143" s="62"/>
      <c r="H143" s="62"/>
      <c r="I143" s="40"/>
      <c r="J143" s="40"/>
      <c r="K143" s="41">
        <v>0</v>
      </c>
      <c r="L143">
        <v>111</v>
      </c>
    </row>
    <row r="144" spans="1:12" x14ac:dyDescent="0.25">
      <c r="A144" s="56">
        <v>12</v>
      </c>
      <c r="B144" s="56">
        <v>19634</v>
      </c>
      <c r="C144" s="59">
        <v>13</v>
      </c>
      <c r="D144" s="56">
        <v>19639</v>
      </c>
      <c r="E144" s="59">
        <v>13</v>
      </c>
      <c r="F144" s="56">
        <v>19648</v>
      </c>
      <c r="G144" s="62"/>
      <c r="H144" s="62"/>
      <c r="I144" s="40"/>
      <c r="J144" s="40"/>
      <c r="K144" s="41">
        <v>0</v>
      </c>
      <c r="L144">
        <v>111</v>
      </c>
    </row>
    <row r="145" spans="1:12" x14ac:dyDescent="0.25">
      <c r="A145" s="56">
        <v>12</v>
      </c>
      <c r="B145" s="56">
        <v>19760</v>
      </c>
      <c r="C145" s="59">
        <v>13</v>
      </c>
      <c r="D145" s="56">
        <v>19766</v>
      </c>
      <c r="E145" s="59">
        <v>13</v>
      </c>
      <c r="F145" s="56">
        <v>19771</v>
      </c>
      <c r="G145" s="62"/>
      <c r="H145" s="62"/>
      <c r="I145" s="40"/>
      <c r="J145" s="40"/>
      <c r="K145" s="41">
        <v>0</v>
      </c>
      <c r="L145">
        <v>111</v>
      </c>
    </row>
    <row r="146" spans="1:12" x14ac:dyDescent="0.25">
      <c r="A146" s="56">
        <v>12</v>
      </c>
      <c r="B146" s="56">
        <v>19881</v>
      </c>
      <c r="C146" s="59">
        <v>13</v>
      </c>
      <c r="D146" s="56">
        <v>19889</v>
      </c>
      <c r="E146" s="59">
        <v>13</v>
      </c>
      <c r="F146" s="56">
        <v>19895</v>
      </c>
      <c r="G146" s="62"/>
      <c r="H146" s="62"/>
      <c r="I146" s="40"/>
      <c r="J146" s="40"/>
      <c r="K146" s="41">
        <v>0</v>
      </c>
      <c r="L146">
        <v>111</v>
      </c>
    </row>
    <row r="147" spans="1:12" x14ac:dyDescent="0.25">
      <c r="A147" s="57">
        <v>12</v>
      </c>
      <c r="B147" s="57">
        <v>20032</v>
      </c>
      <c r="C147" s="60">
        <v>13</v>
      </c>
      <c r="D147" s="57">
        <v>20045</v>
      </c>
      <c r="E147" s="60">
        <v>13</v>
      </c>
      <c r="F147" s="57">
        <v>20050</v>
      </c>
      <c r="G147" s="63"/>
      <c r="H147" s="63"/>
      <c r="I147" s="39"/>
      <c r="J147" s="39"/>
      <c r="K147" s="49">
        <v>0</v>
      </c>
      <c r="L147">
        <v>111</v>
      </c>
    </row>
    <row r="148" spans="1:12" x14ac:dyDescent="0.25">
      <c r="A148" s="57">
        <v>12</v>
      </c>
      <c r="B148" s="57">
        <v>20174</v>
      </c>
      <c r="C148" s="60">
        <v>24</v>
      </c>
      <c r="D148" s="57">
        <v>20187</v>
      </c>
      <c r="E148" s="60">
        <v>24</v>
      </c>
      <c r="F148" s="57">
        <v>20198</v>
      </c>
      <c r="G148" s="63"/>
      <c r="H148" s="63"/>
      <c r="I148" s="39"/>
      <c r="J148" s="39"/>
      <c r="K148" s="49">
        <v>0</v>
      </c>
      <c r="L148">
        <v>122</v>
      </c>
    </row>
    <row r="149" spans="1:12" x14ac:dyDescent="0.25">
      <c r="A149" s="57">
        <v>12</v>
      </c>
      <c r="B149" s="57">
        <v>20313</v>
      </c>
      <c r="C149" s="60">
        <v>13</v>
      </c>
      <c r="D149" s="57">
        <v>20323</v>
      </c>
      <c r="E149" s="60">
        <v>13</v>
      </c>
      <c r="F149" s="57">
        <v>20337</v>
      </c>
      <c r="G149" s="63"/>
      <c r="H149" s="63"/>
      <c r="I149" s="39"/>
      <c r="J149" s="39"/>
      <c r="K149" s="49">
        <v>0</v>
      </c>
      <c r="L149">
        <v>111</v>
      </c>
    </row>
    <row r="150" spans="1:12" x14ac:dyDescent="0.25">
      <c r="A150" s="57">
        <v>12</v>
      </c>
      <c r="B150" s="57">
        <v>20448</v>
      </c>
      <c r="C150" s="60">
        <v>13</v>
      </c>
      <c r="D150" s="57">
        <v>20463</v>
      </c>
      <c r="E150" s="60">
        <v>13</v>
      </c>
      <c r="F150" s="57">
        <v>20475</v>
      </c>
      <c r="G150" s="63"/>
      <c r="H150" s="63"/>
      <c r="I150" s="39"/>
      <c r="J150" s="39"/>
      <c r="K150" s="49">
        <v>0</v>
      </c>
      <c r="L150">
        <v>111</v>
      </c>
    </row>
    <row r="151" spans="1:12" x14ac:dyDescent="0.25">
      <c r="A151" s="57">
        <v>12</v>
      </c>
      <c r="B151" s="57">
        <v>20595</v>
      </c>
      <c r="C151" s="60">
        <v>13</v>
      </c>
      <c r="D151" s="57">
        <v>20608</v>
      </c>
      <c r="E151" s="60">
        <v>13</v>
      </c>
      <c r="F151" s="57">
        <v>20617</v>
      </c>
      <c r="G151" s="63"/>
      <c r="H151" s="63"/>
      <c r="I151" s="39"/>
      <c r="J151" s="39"/>
      <c r="K151" s="49">
        <v>0</v>
      </c>
      <c r="L151">
        <v>111</v>
      </c>
    </row>
    <row r="152" spans="1:12" x14ac:dyDescent="0.25">
      <c r="A152" s="57">
        <v>12</v>
      </c>
      <c r="B152" s="57">
        <v>20727</v>
      </c>
      <c r="C152" s="60">
        <v>13</v>
      </c>
      <c r="D152" s="57">
        <v>20732</v>
      </c>
      <c r="E152" s="60">
        <v>13</v>
      </c>
      <c r="F152" s="57">
        <v>20737</v>
      </c>
      <c r="G152" s="63"/>
      <c r="H152" s="63"/>
      <c r="I152" s="39"/>
      <c r="J152" s="39"/>
      <c r="K152" s="49">
        <v>0</v>
      </c>
      <c r="L152">
        <v>111</v>
      </c>
    </row>
    <row r="153" spans="1:12" x14ac:dyDescent="0.25">
      <c r="A153" s="57">
        <v>21</v>
      </c>
      <c r="B153" s="57">
        <v>20941</v>
      </c>
      <c r="C153" s="60">
        <v>22</v>
      </c>
      <c r="D153" s="57">
        <v>20949</v>
      </c>
      <c r="E153" s="60">
        <v>13</v>
      </c>
      <c r="F153" s="57">
        <v>20970</v>
      </c>
      <c r="G153" s="63"/>
      <c r="H153" s="63"/>
      <c r="I153" s="39"/>
      <c r="J153" s="39"/>
      <c r="K153" s="49">
        <v>0</v>
      </c>
      <c r="L153">
        <v>221</v>
      </c>
    </row>
    <row r="154" spans="1:12" x14ac:dyDescent="0.25">
      <c r="A154" s="57">
        <v>12</v>
      </c>
      <c r="B154" s="57">
        <v>21085</v>
      </c>
      <c r="C154" s="60">
        <v>13</v>
      </c>
      <c r="D154" s="57">
        <v>21094</v>
      </c>
      <c r="E154" s="60">
        <v>13</v>
      </c>
      <c r="F154" s="57">
        <v>21098</v>
      </c>
      <c r="G154" s="63"/>
      <c r="H154" s="63"/>
      <c r="I154" s="39"/>
      <c r="J154" s="39"/>
      <c r="K154" s="49">
        <v>0</v>
      </c>
      <c r="L154">
        <v>111</v>
      </c>
    </row>
    <row r="155" spans="1:12" x14ac:dyDescent="0.25">
      <c r="A155" s="57">
        <v>12</v>
      </c>
      <c r="B155" s="57">
        <v>21226</v>
      </c>
      <c r="C155" s="60">
        <v>13</v>
      </c>
      <c r="D155" s="57">
        <v>21231</v>
      </c>
      <c r="E155" s="60">
        <v>13</v>
      </c>
      <c r="F155" s="57">
        <v>21238</v>
      </c>
      <c r="G155" s="63"/>
      <c r="H155" s="63"/>
      <c r="I155" s="39"/>
      <c r="J155" s="39"/>
      <c r="K155" s="49">
        <v>0</v>
      </c>
      <c r="L155">
        <v>111</v>
      </c>
    </row>
    <row r="156" spans="1:12" x14ac:dyDescent="0.25">
      <c r="A156" s="57">
        <v>21</v>
      </c>
      <c r="B156" s="57">
        <v>21386</v>
      </c>
      <c r="C156" s="60">
        <v>22</v>
      </c>
      <c r="D156" s="57">
        <v>21392</v>
      </c>
      <c r="E156" s="60">
        <v>13</v>
      </c>
      <c r="F156" s="57">
        <v>21411</v>
      </c>
      <c r="G156" s="63"/>
      <c r="H156" s="63"/>
      <c r="I156" s="39"/>
      <c r="J156" s="39"/>
      <c r="K156" s="49">
        <v>0</v>
      </c>
      <c r="L156">
        <v>221</v>
      </c>
    </row>
    <row r="157" spans="1:12" x14ac:dyDescent="0.25">
      <c r="A157" s="57">
        <v>12</v>
      </c>
      <c r="B157" s="57">
        <v>21547</v>
      </c>
      <c r="C157" s="60">
        <v>13</v>
      </c>
      <c r="D157" s="57">
        <v>21556</v>
      </c>
      <c r="E157" s="60">
        <v>13</v>
      </c>
      <c r="F157" s="57">
        <v>21568</v>
      </c>
      <c r="G157" s="63"/>
      <c r="H157" s="63"/>
      <c r="I157" s="39"/>
      <c r="J157" s="39"/>
      <c r="K157" s="49">
        <v>0</v>
      </c>
      <c r="L157">
        <v>111</v>
      </c>
    </row>
    <row r="158" spans="1:12" x14ac:dyDescent="0.25">
      <c r="A158" s="57">
        <v>12</v>
      </c>
      <c r="B158" s="57">
        <v>21685</v>
      </c>
      <c r="C158" s="60">
        <v>13</v>
      </c>
      <c r="D158" s="57">
        <v>21691</v>
      </c>
      <c r="E158" s="60">
        <v>13</v>
      </c>
      <c r="F158" s="57">
        <v>21706</v>
      </c>
      <c r="G158" s="63"/>
      <c r="H158" s="63"/>
      <c r="I158" s="39"/>
      <c r="J158" s="39"/>
      <c r="K158" s="49">
        <v>0</v>
      </c>
      <c r="L158">
        <v>111</v>
      </c>
    </row>
    <row r="159" spans="1:12" x14ac:dyDescent="0.25">
      <c r="A159" s="57">
        <v>12</v>
      </c>
      <c r="B159" s="57">
        <v>21821</v>
      </c>
      <c r="C159" s="60">
        <v>13</v>
      </c>
      <c r="D159" s="57">
        <v>21830</v>
      </c>
      <c r="E159" s="60">
        <v>13</v>
      </c>
      <c r="F159" s="57">
        <v>21839</v>
      </c>
      <c r="G159" s="63"/>
      <c r="H159" s="63"/>
      <c r="I159" s="39"/>
      <c r="J159" s="39"/>
      <c r="K159" s="49">
        <v>0</v>
      </c>
      <c r="L159">
        <v>111</v>
      </c>
    </row>
    <row r="160" spans="1:12" x14ac:dyDescent="0.25">
      <c r="A160" s="57">
        <v>21</v>
      </c>
      <c r="B160" s="57">
        <v>21954</v>
      </c>
      <c r="C160" s="60">
        <v>11</v>
      </c>
      <c r="D160" s="57">
        <v>21974</v>
      </c>
      <c r="E160" s="60">
        <v>11</v>
      </c>
      <c r="F160" s="57">
        <v>21980</v>
      </c>
      <c r="G160" s="63"/>
      <c r="H160" s="63"/>
      <c r="I160" s="39"/>
      <c r="J160" s="39"/>
      <c r="K160" s="49">
        <v>0</v>
      </c>
      <c r="L160">
        <v>211</v>
      </c>
    </row>
    <row r="161" spans="1:12" x14ac:dyDescent="0.25">
      <c r="A161" s="57">
        <v>12</v>
      </c>
      <c r="B161" s="57">
        <v>22106</v>
      </c>
      <c r="C161" s="60">
        <v>13</v>
      </c>
      <c r="D161" s="57">
        <v>22111</v>
      </c>
      <c r="E161" s="60">
        <v>13</v>
      </c>
      <c r="F161" s="57">
        <v>22116</v>
      </c>
      <c r="G161" s="63"/>
      <c r="H161" s="63"/>
      <c r="I161" s="39"/>
      <c r="J161" s="39"/>
      <c r="K161" s="49">
        <v>0</v>
      </c>
      <c r="L161">
        <v>111</v>
      </c>
    </row>
    <row r="162" spans="1:12" x14ac:dyDescent="0.25">
      <c r="A162" s="57">
        <v>12</v>
      </c>
      <c r="B162" s="57">
        <v>22228</v>
      </c>
      <c r="C162" s="60">
        <v>13</v>
      </c>
      <c r="D162" s="57">
        <v>22233</v>
      </c>
      <c r="E162" s="60">
        <v>13</v>
      </c>
      <c r="F162" s="57">
        <v>22238</v>
      </c>
      <c r="G162" s="63"/>
      <c r="H162" s="63"/>
      <c r="I162" s="39"/>
      <c r="J162" s="39"/>
      <c r="K162" s="49">
        <v>0</v>
      </c>
      <c r="L162">
        <v>111</v>
      </c>
    </row>
    <row r="163" spans="1:12" x14ac:dyDescent="0.25">
      <c r="A163" s="57">
        <v>21</v>
      </c>
      <c r="B163" s="57">
        <v>22346</v>
      </c>
      <c r="C163" s="60">
        <v>22</v>
      </c>
      <c r="D163" s="57">
        <v>22354</v>
      </c>
      <c r="E163" s="60">
        <v>13</v>
      </c>
      <c r="F163" s="57">
        <v>22374</v>
      </c>
      <c r="G163" s="63"/>
      <c r="H163" s="63"/>
      <c r="I163" s="39"/>
      <c r="J163" s="39"/>
      <c r="K163" s="49">
        <v>0</v>
      </c>
      <c r="L163">
        <v>221</v>
      </c>
    </row>
    <row r="164" spans="1:12" x14ac:dyDescent="0.25">
      <c r="A164" s="57">
        <v>12</v>
      </c>
      <c r="B164" s="57">
        <v>22484</v>
      </c>
      <c r="C164" s="60">
        <v>13</v>
      </c>
      <c r="D164" s="57">
        <v>22490</v>
      </c>
      <c r="E164" s="60">
        <v>13</v>
      </c>
      <c r="F164" s="57">
        <v>22496</v>
      </c>
      <c r="G164" s="63"/>
      <c r="H164" s="63"/>
      <c r="I164" s="39"/>
      <c r="J164" s="39"/>
      <c r="K164" s="49">
        <v>0</v>
      </c>
      <c r="L164">
        <v>111</v>
      </c>
    </row>
    <row r="165" spans="1:12" x14ac:dyDescent="0.25">
      <c r="A165" s="57">
        <v>12</v>
      </c>
      <c r="B165" s="57">
        <v>22610</v>
      </c>
      <c r="C165" s="60">
        <v>13</v>
      </c>
      <c r="D165" s="57">
        <v>22620</v>
      </c>
      <c r="E165" s="60">
        <v>13</v>
      </c>
      <c r="F165" s="57">
        <v>22629</v>
      </c>
      <c r="G165" s="63"/>
      <c r="H165" s="63"/>
      <c r="I165" s="39"/>
      <c r="J165" s="39"/>
      <c r="K165" s="49">
        <v>0</v>
      </c>
      <c r="L165">
        <v>111</v>
      </c>
    </row>
    <row r="166" spans="1:12" x14ac:dyDescent="0.25">
      <c r="A166" s="57">
        <v>12</v>
      </c>
      <c r="B166" s="57">
        <v>22746</v>
      </c>
      <c r="C166" s="60">
        <v>13</v>
      </c>
      <c r="D166" s="57">
        <v>22755</v>
      </c>
      <c r="E166" s="60">
        <v>24</v>
      </c>
      <c r="F166" s="57">
        <v>22769</v>
      </c>
      <c r="G166" s="63"/>
      <c r="H166" s="63"/>
      <c r="I166" s="39"/>
      <c r="J166" s="39"/>
      <c r="K166" s="49">
        <v>0</v>
      </c>
      <c r="L166">
        <v>112</v>
      </c>
    </row>
    <row r="167" spans="1:12" x14ac:dyDescent="0.25">
      <c r="A167" s="57">
        <v>12</v>
      </c>
      <c r="B167" s="57">
        <v>22880</v>
      </c>
      <c r="C167" s="60">
        <v>24</v>
      </c>
      <c r="D167" s="57">
        <v>22895</v>
      </c>
      <c r="E167" s="60">
        <v>24</v>
      </c>
      <c r="F167" s="57">
        <v>22902</v>
      </c>
      <c r="G167" s="63"/>
      <c r="H167" s="63"/>
      <c r="I167" s="39"/>
      <c r="J167" s="39"/>
      <c r="K167" s="49">
        <v>0</v>
      </c>
      <c r="L167">
        <v>122</v>
      </c>
    </row>
    <row r="168" spans="1:12" x14ac:dyDescent="0.25">
      <c r="A168" s="57">
        <v>12</v>
      </c>
      <c r="B168" s="57">
        <v>23018</v>
      </c>
      <c r="C168" s="60">
        <v>13</v>
      </c>
      <c r="D168" s="57">
        <v>23027</v>
      </c>
      <c r="E168" s="60">
        <v>13</v>
      </c>
      <c r="F168" s="57">
        <v>23036</v>
      </c>
      <c r="G168" s="63"/>
      <c r="H168" s="63"/>
      <c r="I168" s="39"/>
      <c r="J168" s="39"/>
      <c r="K168" s="49">
        <v>0</v>
      </c>
      <c r="L168">
        <v>111</v>
      </c>
    </row>
    <row r="169" spans="1:12" x14ac:dyDescent="0.25">
      <c r="A169" s="57">
        <v>12</v>
      </c>
      <c r="B169" s="57">
        <v>23152</v>
      </c>
      <c r="C169" s="60">
        <v>13</v>
      </c>
      <c r="D169" s="57">
        <v>23157</v>
      </c>
      <c r="E169" s="60">
        <v>13</v>
      </c>
      <c r="F169" s="57">
        <v>23162</v>
      </c>
      <c r="G169" s="63"/>
      <c r="H169" s="63"/>
      <c r="I169" s="39"/>
      <c r="J169" s="39"/>
      <c r="K169" s="49">
        <v>0</v>
      </c>
      <c r="L169">
        <v>111</v>
      </c>
    </row>
    <row r="170" spans="1:12" x14ac:dyDescent="0.25">
      <c r="A170" s="57">
        <v>21</v>
      </c>
      <c r="B170" s="57">
        <v>23268</v>
      </c>
      <c r="C170" s="60">
        <v>22</v>
      </c>
      <c r="D170" s="57">
        <v>23276</v>
      </c>
      <c r="E170" s="60">
        <v>13</v>
      </c>
      <c r="F170" s="57">
        <v>23306</v>
      </c>
      <c r="G170" s="63"/>
      <c r="H170" s="63"/>
      <c r="I170" s="39"/>
      <c r="J170" s="39"/>
      <c r="K170" s="49">
        <v>0</v>
      </c>
      <c r="L170">
        <v>221</v>
      </c>
    </row>
    <row r="171" spans="1:12" x14ac:dyDescent="0.25">
      <c r="A171" s="57">
        <v>21</v>
      </c>
      <c r="B171" s="57">
        <v>23430</v>
      </c>
      <c r="C171" s="60">
        <v>11</v>
      </c>
      <c r="D171" s="57">
        <v>23466</v>
      </c>
      <c r="E171" s="60">
        <v>11</v>
      </c>
      <c r="F171" s="57">
        <v>23475</v>
      </c>
      <c r="G171" s="63"/>
      <c r="H171" s="63"/>
      <c r="I171" s="39"/>
      <c r="J171" s="39"/>
      <c r="K171" s="49">
        <v>0</v>
      </c>
      <c r="L171">
        <v>211</v>
      </c>
    </row>
    <row r="172" spans="1:12" x14ac:dyDescent="0.25">
      <c r="A172" s="57">
        <v>21</v>
      </c>
      <c r="B172" s="57">
        <v>23600</v>
      </c>
      <c r="C172" s="60">
        <v>11</v>
      </c>
      <c r="D172" s="57">
        <v>23613</v>
      </c>
      <c r="E172" s="60">
        <v>11</v>
      </c>
      <c r="F172" s="57">
        <v>23629</v>
      </c>
      <c r="G172" s="63"/>
      <c r="H172" s="63"/>
      <c r="I172" s="39"/>
      <c r="J172" s="39"/>
      <c r="K172" s="49">
        <v>0</v>
      </c>
      <c r="L172">
        <v>211</v>
      </c>
    </row>
    <row r="173" spans="1:12" x14ac:dyDescent="0.25">
      <c r="A173" s="57">
        <v>12</v>
      </c>
      <c r="B173" s="57">
        <v>23734</v>
      </c>
      <c r="C173" s="60">
        <v>13</v>
      </c>
      <c r="D173" s="57">
        <v>23800</v>
      </c>
      <c r="E173" s="60">
        <v>13</v>
      </c>
      <c r="F173" s="57">
        <v>23815</v>
      </c>
      <c r="G173" s="63"/>
      <c r="H173" s="63"/>
      <c r="I173" s="39"/>
      <c r="J173" s="39"/>
      <c r="K173" s="49">
        <v>0</v>
      </c>
      <c r="L173">
        <v>111</v>
      </c>
    </row>
    <row r="174" spans="1:12" x14ac:dyDescent="0.25">
      <c r="A174" s="57">
        <v>12</v>
      </c>
      <c r="B174" s="57">
        <v>23930</v>
      </c>
      <c r="C174" s="60">
        <v>13</v>
      </c>
      <c r="D174" s="57">
        <v>23937</v>
      </c>
      <c r="E174" s="60">
        <v>24</v>
      </c>
      <c r="F174" s="57">
        <v>23952</v>
      </c>
      <c r="G174" s="63"/>
      <c r="H174" s="63"/>
      <c r="I174" s="39"/>
      <c r="J174" s="39"/>
      <c r="K174" s="49"/>
      <c r="L174">
        <v>112</v>
      </c>
    </row>
    <row r="175" spans="1:12" x14ac:dyDescent="0.25">
      <c r="A175" s="17"/>
      <c r="B175" s="17"/>
      <c r="C175" s="17"/>
      <c r="D175" s="17"/>
      <c r="E175" s="17"/>
      <c r="F175" s="17"/>
      <c r="G175" s="17"/>
      <c r="H17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147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186</v>
      </c>
      <c r="V3" s="25" t="s">
        <v>117</v>
      </c>
      <c r="W3">
        <f>COUNTA(L7:L37)</f>
        <v>31</v>
      </c>
      <c r="AA3" s="25" t="s">
        <v>117</v>
      </c>
      <c r="AB3">
        <f>COUNTA(L38:L68)</f>
        <v>31</v>
      </c>
      <c r="AF3" s="25" t="s">
        <v>117</v>
      </c>
      <c r="AG3">
        <f>COUNTA(L69:L99)</f>
        <v>31</v>
      </c>
      <c r="AK3" s="25" t="s">
        <v>117</v>
      </c>
      <c r="AL3">
        <f>COUNTA(L100:L130)</f>
        <v>31</v>
      </c>
      <c r="AP3" s="25" t="s">
        <v>117</v>
      </c>
      <c r="AQ3">
        <f>COUNTA(L131:L161)</f>
        <v>31</v>
      </c>
      <c r="AU3" s="25" t="s">
        <v>117</v>
      </c>
      <c r="AV3">
        <f>COUNTA(L162:L192)</f>
        <v>31</v>
      </c>
    </row>
    <row r="4" spans="1:48" x14ac:dyDescent="0.25">
      <c r="P4" s="25" t="s">
        <v>85</v>
      </c>
      <c r="Q4" s="26">
        <f>SUM(O7:O14)</f>
        <v>186</v>
      </c>
      <c r="V4" s="25" t="s">
        <v>118</v>
      </c>
      <c r="W4">
        <f>SUM(U7:U14)</f>
        <v>31</v>
      </c>
      <c r="AA4" s="25" t="s">
        <v>118</v>
      </c>
      <c r="AB4">
        <f>SUM(Z7:Z14)</f>
        <v>31</v>
      </c>
      <c r="AF4" s="25" t="s">
        <v>118</v>
      </c>
      <c r="AG4">
        <f>SUM(AE7:AE14)</f>
        <v>31</v>
      </c>
      <c r="AK4" s="25" t="s">
        <v>118</v>
      </c>
      <c r="AL4">
        <f>SUM(AJ7:AJ14)</f>
        <v>31</v>
      </c>
      <c r="AP4" s="25" t="s">
        <v>118</v>
      </c>
      <c r="AQ4">
        <f>SUM(AO7:AO14)</f>
        <v>31</v>
      </c>
      <c r="AU4" s="25" t="s">
        <v>118</v>
      </c>
      <c r="AV4">
        <f>SUM(AT7:AT14)</f>
        <v>31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22</v>
      </c>
      <c r="C7" s="58">
        <v>13</v>
      </c>
      <c r="D7" s="55">
        <v>30</v>
      </c>
      <c r="E7" s="58">
        <v>13</v>
      </c>
      <c r="F7" s="55">
        <v>43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94</v>
      </c>
      <c r="P7" s="34">
        <f>O7/$Q$4</f>
        <v>0.5053763440860215</v>
      </c>
      <c r="Q7" s="34">
        <f>IF(P7=0,0,(P7*((LOG(P7))/LOG(2))))</f>
        <v>-0.49757836659385507</v>
      </c>
      <c r="T7" s="34">
        <f>N7</f>
        <v>111</v>
      </c>
      <c r="U7" s="34">
        <f>COUNTIF(L7:L37,T7)</f>
        <v>28</v>
      </c>
      <c r="V7" s="34">
        <f>U7/(W4-U11)</f>
        <v>0.90322580645161288</v>
      </c>
      <c r="W7" s="34">
        <f>IF(V7=0,0,(V7*((LOG(V7))/LOG(2))))</f>
        <v>-0.13263093139418039</v>
      </c>
      <c r="Y7" s="34">
        <f>N7</f>
        <v>111</v>
      </c>
      <c r="Z7" s="34">
        <f>COUNTIF(L38:L68,Y7)</f>
        <v>21</v>
      </c>
      <c r="AA7" s="34">
        <f>Z7/(AB4-Z11)</f>
        <v>0.72413793103448276</v>
      </c>
      <c r="AB7" s="34">
        <f>IF(AA7=0,0,(AA7*((LOG(AA7))/LOG(2))))</f>
        <v>-0.33720465583879472</v>
      </c>
      <c r="AD7" s="34">
        <f>N7</f>
        <v>111</v>
      </c>
      <c r="AE7" s="34">
        <f>COUNTIF(L69:L99,AD7)</f>
        <v>14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COUNTIF(L100:L130,AI7)</f>
        <v>8</v>
      </c>
      <c r="AK7" s="34">
        <f>AJ7/(AL4-AJ11)</f>
        <v>0.30769230769230771</v>
      </c>
      <c r="AL7" s="34">
        <f>IF(AK7=0,0,(AK7*((LOG(AK7))/LOG(2))))</f>
        <v>-0.52321222096648989</v>
      </c>
      <c r="AN7" s="34">
        <f>N7</f>
        <v>111</v>
      </c>
      <c r="AO7" s="34">
        <f>COUNTIF(L131:L161,AN7)</f>
        <v>12</v>
      </c>
      <c r="AP7" s="34">
        <f>AO7/(AQ4-AO11)</f>
        <v>0.42857142857142855</v>
      </c>
      <c r="AQ7" s="34">
        <f>IF(AP7=0,0,(AP7*((LOG(AP7))/LOG(2))))</f>
        <v>-0.52388246628704915</v>
      </c>
      <c r="AS7" s="34">
        <f>N7</f>
        <v>111</v>
      </c>
      <c r="AT7" s="34">
        <f>COUNTIF(L162:L192,AS7)</f>
        <v>11</v>
      </c>
      <c r="AU7" s="34">
        <f>AT7/(AV4-AT11)</f>
        <v>0.44</v>
      </c>
      <c r="AV7" s="34">
        <f>IF(AU7=0,0,(AU7*((LOG(AU7))/LOG(2))))</f>
        <v>-0.52114681130046814</v>
      </c>
    </row>
    <row r="8" spans="1:48" x14ac:dyDescent="0.25">
      <c r="A8" s="56">
        <v>12</v>
      </c>
      <c r="B8" s="56">
        <v>145</v>
      </c>
      <c r="C8" s="59">
        <v>13</v>
      </c>
      <c r="D8" s="56">
        <v>151</v>
      </c>
      <c r="E8" s="59">
        <v>24</v>
      </c>
      <c r="F8" s="56">
        <v>172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8</v>
      </c>
      <c r="P8" s="34">
        <f>O8/$Q$4</f>
        <v>4.3010752688172046E-2</v>
      </c>
      <c r="Q8" s="34">
        <f>IF(P8=0,0,(P8*((LOG(P8))/LOG(2))))</f>
        <v>-0.19523263703690458</v>
      </c>
      <c r="T8" s="34">
        <f>N8</f>
        <v>112</v>
      </c>
      <c r="U8" s="34">
        <f>COUNTIF(L7:L37,T8)</f>
        <v>2</v>
      </c>
      <c r="V8" s="34">
        <f>U8/(W4-U11)</f>
        <v>6.4516129032258063E-2</v>
      </c>
      <c r="W8" s="34">
        <f>IF(V8=0,0,(V8*((LOG(V8))/LOG(2))))</f>
        <v>-0.25510943937979835</v>
      </c>
      <c r="Y8" s="34">
        <f>N8</f>
        <v>112</v>
      </c>
      <c r="Z8" s="34">
        <f>COUNTIF(L38:L68,Y8)</f>
        <v>2</v>
      </c>
      <c r="AA8" s="34">
        <f>Z8/(AB4-Z11)</f>
        <v>6.8965517241379309E-2</v>
      </c>
      <c r="AB8" s="34">
        <f>IF(AA8=0,0,(AA8*((LOG(AA8))/LOG(2))))</f>
        <v>-0.26606765483638428</v>
      </c>
      <c r="AD8" s="34">
        <f>N8</f>
        <v>112</v>
      </c>
      <c r="AE8" s="34">
        <f>COUNTIF(L69:L99,AD8)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COUNTIF(L100:L130,AI8)</f>
        <v>2</v>
      </c>
      <c r="AK8" s="34">
        <f>AJ8/(AL4-AJ11)</f>
        <v>7.6923076923076927E-2</v>
      </c>
      <c r="AL8" s="34">
        <f>IF(AK8=0,0,(AK8*((LOG(AK8))/LOG(2))))</f>
        <v>-0.28464920908777636</v>
      </c>
      <c r="AN8" s="34">
        <f>N8</f>
        <v>112</v>
      </c>
      <c r="AO8" s="34">
        <f>COUNTIF(L131:L161,AN8)</f>
        <v>1</v>
      </c>
      <c r="AP8" s="34">
        <f>AO8/(AQ4-AO11)</f>
        <v>3.5714285714285712E-2</v>
      </c>
      <c r="AQ8" s="34">
        <f>IF(AP8=0,0,(AP8*((LOG(AP8))/LOG(2))))</f>
        <v>-0.17169124721634299</v>
      </c>
      <c r="AS8" s="34">
        <f>N8</f>
        <v>112</v>
      </c>
      <c r="AT8" s="34">
        <f>COUNTIF(L162:L192,AS8)</f>
        <v>1</v>
      </c>
      <c r="AU8" s="34">
        <f>AT8/(AV4-AT11)</f>
        <v>0.04</v>
      </c>
      <c r="AV8" s="34">
        <f>IF(AU8=0,0,(AU8*((LOG(AU8))/LOG(2))))</f>
        <v>-0.18575424759098899</v>
      </c>
    </row>
    <row r="9" spans="1:48" x14ac:dyDescent="0.25">
      <c r="A9" s="56">
        <v>12</v>
      </c>
      <c r="B9" s="56">
        <v>284</v>
      </c>
      <c r="C9" s="59">
        <v>24</v>
      </c>
      <c r="D9" s="56">
        <v>299</v>
      </c>
      <c r="E9" s="59">
        <v>24</v>
      </c>
      <c r="F9" s="56">
        <v>306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5.3763440860215058E-3</v>
      </c>
      <c r="Q9" s="34">
        <f>IF(P9=0,0,(P9*((LOG(P9))/LOG(2))))</f>
        <v>-4.0533111887677595E-2</v>
      </c>
      <c r="T9" s="34">
        <f>N9</f>
        <v>121</v>
      </c>
      <c r="U9" s="34">
        <f>COUNTIF(L7:L37,T9)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COUNTIF(L38:L68,Y9)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COUNTIF(L69:L99,AD9)</f>
        <v>1</v>
      </c>
      <c r="AF9" s="34">
        <f>AE9/(AG4-AE11)</f>
        <v>3.5714285714285712E-2</v>
      </c>
      <c r="AG9" s="34">
        <f>IF(AF9=0,0,(AF9*((LOG(AF9))/LOG(2))))</f>
        <v>-0.17169124721634299</v>
      </c>
      <c r="AI9" s="34">
        <f>N9</f>
        <v>121</v>
      </c>
      <c r="AJ9" s="34">
        <f>COUNTIF(L100:L130,AI9)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COUNTIF(L131:L161,AN9)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COUNTIF(L162:L192,AS9)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422</v>
      </c>
      <c r="C10" s="59">
        <v>13</v>
      </c>
      <c r="D10" s="56">
        <v>431</v>
      </c>
      <c r="E10" s="59">
        <v>13</v>
      </c>
      <c r="F10" s="56">
        <v>435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7</v>
      </c>
      <c r="P10" s="34">
        <f>O10/$Q$4</f>
        <v>3.7634408602150539E-2</v>
      </c>
      <c r="Q10" s="34">
        <f>IF(P10=0,0,(P10*((LOG(P10))/LOG(2))))</f>
        <v>-0.17807864098576878</v>
      </c>
      <c r="T10" s="34">
        <f>N10</f>
        <v>122</v>
      </c>
      <c r="U10" s="34">
        <f>COUNTIF(L7:L37,T10)</f>
        <v>1</v>
      </c>
      <c r="V10" s="34">
        <f>U10/(W4-U11)</f>
        <v>3.2258064516129031E-2</v>
      </c>
      <c r="W10" s="34">
        <f>IF(V10=0,0,(V10*((LOG(V10))/LOG(2))))</f>
        <v>-0.15981278420602821</v>
      </c>
      <c r="Y10" s="34">
        <f>N10</f>
        <v>122</v>
      </c>
      <c r="Z10" s="34">
        <f>COUNTIF(L38:L68,Y10)</f>
        <v>2</v>
      </c>
      <c r="AA10" s="34">
        <f>Z10/(AB4-Z11)</f>
        <v>6.8965517241379309E-2</v>
      </c>
      <c r="AB10" s="34">
        <f>IF(AA10=0,0,(AA10*((LOG(AA10))/LOG(2))))</f>
        <v>-0.26606765483638428</v>
      </c>
      <c r="AD10" s="34">
        <f>N10</f>
        <v>122</v>
      </c>
      <c r="AE10" s="34">
        <f>COUNTIF(L69:L99,AD10)</f>
        <v>2</v>
      </c>
      <c r="AF10" s="34">
        <f>AE10/(AG4-AE11)</f>
        <v>7.1428571428571425E-2</v>
      </c>
      <c r="AG10" s="34">
        <f>IF(AF10=0,0,(AF10*((LOG(AF10))/LOG(2))))</f>
        <v>-0.27195392300411453</v>
      </c>
      <c r="AI10" s="34">
        <f>N10</f>
        <v>122</v>
      </c>
      <c r="AJ10" s="34">
        <f>COUNTIF(L100:L130,AI10)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COUNTIF(L131:L161,AN10)</f>
        <v>2</v>
      </c>
      <c r="AP10" s="34">
        <f>AO10/(AQ4-AO11)</f>
        <v>7.1428571428571425E-2</v>
      </c>
      <c r="AQ10" s="34">
        <f>IF(AP10=0,0,(AP10*((LOG(AP10))/LOG(2))))</f>
        <v>-0.27195392300411453</v>
      </c>
      <c r="AS10" s="34">
        <f>N10</f>
        <v>122</v>
      </c>
      <c r="AT10" s="34">
        <f>COUNTIF(L162:L192,AS10)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540</v>
      </c>
      <c r="C11" s="59">
        <v>13</v>
      </c>
      <c r="D11" s="56">
        <v>549</v>
      </c>
      <c r="E11" s="59">
        <v>13</v>
      </c>
      <c r="F11" s="56">
        <v>558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19</v>
      </c>
      <c r="P11" s="34">
        <f>O11/$Q$4</f>
        <v>0.10215053763440861</v>
      </c>
      <c r="Q11" s="34">
        <f>IF(P11=0,0,(P11*((LOG(P11))/LOG(2))))</f>
        <v>-0.33620104653561544</v>
      </c>
      <c r="T11" s="34">
        <f>N11</f>
        <v>211</v>
      </c>
      <c r="U11" s="34">
        <f>COUNTIF(L7:L37,T11)</f>
        <v>0</v>
      </c>
      <c r="V11" s="53"/>
      <c r="W11" s="54"/>
      <c r="Y11" s="34">
        <f>N11</f>
        <v>211</v>
      </c>
      <c r="Z11" s="34">
        <f>COUNTIF(L38:L68,Y11)</f>
        <v>2</v>
      </c>
      <c r="AA11" s="53"/>
      <c r="AB11" s="54"/>
      <c r="AD11" s="34">
        <f>N11</f>
        <v>211</v>
      </c>
      <c r="AE11" s="34">
        <f>COUNTIF(L69:L99,AD11)</f>
        <v>3</v>
      </c>
      <c r="AF11" s="53"/>
      <c r="AG11" s="54"/>
      <c r="AI11" s="34">
        <f>N11</f>
        <v>211</v>
      </c>
      <c r="AJ11" s="34">
        <f>COUNTIF(L100:L130,AI11)</f>
        <v>5</v>
      </c>
      <c r="AK11" s="53"/>
      <c r="AL11" s="54"/>
      <c r="AN11" s="34">
        <f>N11</f>
        <v>211</v>
      </c>
      <c r="AO11" s="34">
        <f>COUNTIF(L131:L161,AN11)</f>
        <v>3</v>
      </c>
      <c r="AP11" s="53"/>
      <c r="AQ11" s="54"/>
      <c r="AS11" s="34">
        <f>N11</f>
        <v>211</v>
      </c>
      <c r="AT11" s="34">
        <f>COUNTIF(L162:L192,AS11)</f>
        <v>6</v>
      </c>
      <c r="AU11" s="53"/>
      <c r="AV11" s="54"/>
    </row>
    <row r="12" spans="1:48" x14ac:dyDescent="0.25">
      <c r="A12" s="56">
        <v>12</v>
      </c>
      <c r="B12" s="56">
        <v>666</v>
      </c>
      <c r="C12" s="59">
        <v>13</v>
      </c>
      <c r="D12" s="56">
        <v>671</v>
      </c>
      <c r="E12" s="59">
        <v>13</v>
      </c>
      <c r="F12" s="56">
        <v>676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COUNTIF(L38:L68,Y12)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COUNTIF(L69:L99,AD12)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COUNTIF(L100:L130,AI12)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COUNTIF(L131:L161,AN12)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COUNTIF(L162:L192,AS12)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773</v>
      </c>
      <c r="C13" s="59">
        <v>13</v>
      </c>
      <c r="D13" s="56">
        <v>778</v>
      </c>
      <c r="E13" s="59">
        <v>13</v>
      </c>
      <c r="F13" s="56">
        <v>784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20</v>
      </c>
      <c r="P13" s="34">
        <f>O13/$Q$4</f>
        <v>0.10752688172043011</v>
      </c>
      <c r="Q13" s="34">
        <f>IF(P13=0,0,(P13*((LOG(P13))/LOG(2))))</f>
        <v>-0.34593878669039457</v>
      </c>
      <c r="T13" s="34">
        <f>N13</f>
        <v>221</v>
      </c>
      <c r="U13" s="34">
        <f>COUNTIF(L7:L37,T13)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COUNTIF(L38:L68,Y13)</f>
        <v>2</v>
      </c>
      <c r="AA13" s="34">
        <f>Z13/(AB4-Z11)</f>
        <v>6.8965517241379309E-2</v>
      </c>
      <c r="AB13" s="34">
        <f>IF(AA13=0,0,(AA13*((LOG(AA13))/LOG(2))))</f>
        <v>-0.26606765483638428</v>
      </c>
      <c r="AD13" s="34">
        <f>N13</f>
        <v>221</v>
      </c>
      <c r="AE13" s="34">
        <f>COUNTIF(L69:L99,AD13)</f>
        <v>4</v>
      </c>
      <c r="AF13" s="34">
        <f>AE13/(AG4-AE11)</f>
        <v>0.14285714285714285</v>
      </c>
      <c r="AG13" s="34">
        <f>IF(AF13=0,0,(AF13*((LOG(AF13))/LOG(2))))</f>
        <v>-0.40105070315108626</v>
      </c>
      <c r="AI13" s="34">
        <f>N13</f>
        <v>221</v>
      </c>
      <c r="AJ13" s="34">
        <f>COUNTIF(L100:L130,AI13)</f>
        <v>6</v>
      </c>
      <c r="AK13" s="34">
        <f>AJ13/(AL4-AJ11)</f>
        <v>0.23076923076923078</v>
      </c>
      <c r="AL13" s="34">
        <f>IF(AK13=0,0,(AK13*((LOG(AK13))/LOG(2))))</f>
        <v>-0.48818705017383146</v>
      </c>
      <c r="AN13" s="34">
        <f>N13</f>
        <v>221</v>
      </c>
      <c r="AO13" s="34">
        <f>COUNTIF(L131:L161,AN13)</f>
        <v>4</v>
      </c>
      <c r="AP13" s="34">
        <f>AO13/(AQ4-AO11)</f>
        <v>0.14285714285714285</v>
      </c>
      <c r="AQ13" s="34">
        <f>IF(AP13=0,0,(AP13*((LOG(AP13))/LOG(2))))</f>
        <v>-0.40105070315108626</v>
      </c>
      <c r="AS13" s="34">
        <f>N13</f>
        <v>221</v>
      </c>
      <c r="AT13" s="34">
        <f>COUNTIF(L162:L192,AS13)</f>
        <v>4</v>
      </c>
      <c r="AU13" s="34">
        <f>AT13/(AV4-AT11)</f>
        <v>0.16</v>
      </c>
      <c r="AV13" s="34">
        <f>IF(AU13=0,0,(AU13*((LOG(AU13))/LOG(2))))</f>
        <v>-0.42301699036395596</v>
      </c>
    </row>
    <row r="14" spans="1:48" x14ac:dyDescent="0.25">
      <c r="A14" s="56">
        <v>12</v>
      </c>
      <c r="B14" s="56">
        <v>890</v>
      </c>
      <c r="C14" s="59">
        <v>13</v>
      </c>
      <c r="D14" s="56">
        <v>894</v>
      </c>
      <c r="E14" s="59">
        <v>13</v>
      </c>
      <c r="F14" s="56">
        <v>901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37</v>
      </c>
      <c r="P14" s="34">
        <f>O14/$Q$4</f>
        <v>0.19892473118279569</v>
      </c>
      <c r="Q14" s="34">
        <f>IF(P14=0,0,(P14*((LOG(P14))/LOG(2))))</f>
        <v>-0.4634360294770215</v>
      </c>
      <c r="T14" s="34">
        <f>N14</f>
        <v>222</v>
      </c>
      <c r="U14" s="34">
        <f>COUNTIF(L7:L37,T14)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COUNTIF(L38:L68,Y14)</f>
        <v>2</v>
      </c>
      <c r="AA14" s="34">
        <f>Z14/(AB4-Z11)</f>
        <v>6.8965517241379309E-2</v>
      </c>
      <c r="AB14" s="34">
        <f>IF(AA14=0,0,(AA14*((LOG(AA14))/LOG(2))))</f>
        <v>-0.26606765483638428</v>
      </c>
      <c r="AD14" s="34">
        <f>N14</f>
        <v>222</v>
      </c>
      <c r="AE14" s="34">
        <f>COUNTIF(L69:L99,AD14)</f>
        <v>7</v>
      </c>
      <c r="AF14" s="34">
        <f>AE14/(AG4-AE11)</f>
        <v>0.25</v>
      </c>
      <c r="AG14" s="34">
        <f>IF(AF14=0,0,(AF14*((LOG(AF14))/LOG(2))))</f>
        <v>-0.5</v>
      </c>
      <c r="AI14" s="34">
        <f>N14</f>
        <v>222</v>
      </c>
      <c r="AJ14" s="34">
        <f>COUNTIF(L100:L130,AI14)</f>
        <v>10</v>
      </c>
      <c r="AK14" s="34">
        <f>AJ14/(AL4-AJ11)</f>
        <v>0.38461538461538464</v>
      </c>
      <c r="AL14" s="34">
        <f>IF(AK14=0,0,(AK14*((LOG(AK14))/LOG(2))))</f>
        <v>-0.53019677817451139</v>
      </c>
      <c r="AN14" s="34">
        <f>N14</f>
        <v>222</v>
      </c>
      <c r="AO14" s="34">
        <f>COUNTIF(L131:L161,AN14)</f>
        <v>9</v>
      </c>
      <c r="AP14" s="34">
        <f>AO14/(AQ4-AO11)</f>
        <v>0.32142857142857145</v>
      </c>
      <c r="AQ14" s="34">
        <f>IF(AP14=0,0,(AP14*((LOG(AP14))/LOG(2))))</f>
        <v>-0.5263167601977724</v>
      </c>
      <c r="AS14" s="34">
        <f>N14</f>
        <v>222</v>
      </c>
      <c r="AT14" s="34">
        <f>COUNTIF(L162:L192,AS14)</f>
        <v>9</v>
      </c>
      <c r="AU14" s="34">
        <f>AT14/(AV4-AT11)</f>
        <v>0.36</v>
      </c>
      <c r="AV14" s="34">
        <f>IF(AU14=0,0,(AU14*((LOG(AU14))/LOG(2))))</f>
        <v>-0.53061522779966841</v>
      </c>
    </row>
    <row r="15" spans="1:48" x14ac:dyDescent="0.25">
      <c r="A15" s="56">
        <v>12</v>
      </c>
      <c r="B15" s="56">
        <v>1002</v>
      </c>
      <c r="C15" s="59">
        <v>13</v>
      </c>
      <c r="D15" s="56">
        <v>1010</v>
      </c>
      <c r="E15" s="59">
        <v>13</v>
      </c>
      <c r="F15" s="56">
        <v>1016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2.0569986192072376</v>
      </c>
      <c r="V15">
        <f>SUM(V7:V14)</f>
        <v>1</v>
      </c>
      <c r="W15">
        <f>-SUM(W7:W14)</f>
        <v>0.5475531549800069</v>
      </c>
      <c r="AA15">
        <f>SUM(AA7:AA14)</f>
        <v>1</v>
      </c>
      <c r="AB15">
        <f>-SUM(AB7:AB14)</f>
        <v>1.4014752751843318</v>
      </c>
      <c r="AF15">
        <f>SUM(AF7:AF14)</f>
        <v>1</v>
      </c>
      <c r="AG15">
        <f>-SUM(AG7:AG14)</f>
        <v>1.8446958733715437</v>
      </c>
      <c r="AK15">
        <f>SUM(AK7:AK14)</f>
        <v>1</v>
      </c>
      <c r="AL15">
        <f>-SUM(AL7:AL14)</f>
        <v>1.826245258402609</v>
      </c>
      <c r="AP15">
        <f>SUM(AP7:AP14)</f>
        <v>1</v>
      </c>
      <c r="AQ15">
        <f>-SUM(AQ7:AQ14)</f>
        <v>1.8948950998563654</v>
      </c>
      <c r="AU15">
        <f>SUM(AU7:AU14)</f>
        <v>1</v>
      </c>
      <c r="AV15">
        <f>-SUM(AV7:AV14)</f>
        <v>1.6605332770550816</v>
      </c>
    </row>
    <row r="16" spans="1:48" x14ac:dyDescent="0.25">
      <c r="A16" s="56">
        <v>12</v>
      </c>
      <c r="B16" s="56">
        <v>1121</v>
      </c>
      <c r="C16" s="59">
        <v>13</v>
      </c>
      <c r="D16" s="56">
        <v>1126</v>
      </c>
      <c r="E16" s="59">
        <v>13</v>
      </c>
      <c r="F16" s="56">
        <v>1136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0.2728419271625504</v>
      </c>
      <c r="V16" s="27" t="s">
        <v>116</v>
      </c>
      <c r="W16" s="27">
        <f>W15/(LOG(W4)/LOG(2))</f>
        <v>0.11052310418786136</v>
      </c>
      <c r="AA16" s="27" t="s">
        <v>119</v>
      </c>
      <c r="AB16" s="27">
        <f>AB15/(LOG(AB4)/LOG(2))</f>
        <v>0.28288650416335442</v>
      </c>
      <c r="AF16" s="27" t="s">
        <v>120</v>
      </c>
      <c r="AG16" s="27">
        <f>AG15/(LOG(AG4)/LOG(2))</f>
        <v>0.37235017706181506</v>
      </c>
      <c r="AK16" s="27" t="s">
        <v>121</v>
      </c>
      <c r="AL16" s="27">
        <f>AL15/(LOG(AL4)/LOG(2))</f>
        <v>0.36862593728345755</v>
      </c>
      <c r="AP16" s="27" t="s">
        <v>122</v>
      </c>
      <c r="AQ16" s="27">
        <f>AQ15/(LOG(AQ4)/LOG(2))</f>
        <v>0.38248284507490427</v>
      </c>
      <c r="AU16" s="27" t="s">
        <v>123</v>
      </c>
      <c r="AV16" s="27">
        <f>AV15/(LOG(AV4)/LOG(2))</f>
        <v>0.33517712521274917</v>
      </c>
    </row>
    <row r="17" spans="1:22" x14ac:dyDescent="0.25">
      <c r="A17" s="56">
        <v>12</v>
      </c>
      <c r="B17" s="56">
        <v>1241</v>
      </c>
      <c r="C17" s="59">
        <v>13</v>
      </c>
      <c r="D17" s="56">
        <v>1247</v>
      </c>
      <c r="E17" s="59">
        <v>24</v>
      </c>
      <c r="F17" s="56">
        <v>1262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25">
      <c r="A18" s="56">
        <v>12</v>
      </c>
      <c r="B18" s="56">
        <v>1371</v>
      </c>
      <c r="C18" s="59">
        <v>13</v>
      </c>
      <c r="D18" s="56">
        <v>1376</v>
      </c>
      <c r="E18" s="59">
        <v>13</v>
      </c>
      <c r="F18" s="56">
        <v>1381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1484</v>
      </c>
      <c r="C19" s="59">
        <v>13</v>
      </c>
      <c r="D19" s="56">
        <v>1489</v>
      </c>
      <c r="E19" s="59">
        <v>13</v>
      </c>
      <c r="F19" s="56">
        <v>1498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1604</v>
      </c>
      <c r="C20" s="59">
        <v>13</v>
      </c>
      <c r="D20" s="56">
        <v>1608</v>
      </c>
      <c r="E20" s="59">
        <v>13</v>
      </c>
      <c r="F20" s="56">
        <v>1615</v>
      </c>
      <c r="G20" s="62"/>
      <c r="H20" s="62"/>
      <c r="I20" s="40"/>
      <c r="J20" s="40"/>
      <c r="K20" s="41">
        <v>0</v>
      </c>
      <c r="L20">
        <v>111</v>
      </c>
      <c r="N20" s="38">
        <f>COUNTIF(L7:L192,G3)</f>
        <v>19</v>
      </c>
      <c r="O20" s="38"/>
      <c r="P20" s="45">
        <v>31</v>
      </c>
      <c r="Q20" s="45">
        <v>31</v>
      </c>
      <c r="R20" s="45">
        <v>31</v>
      </c>
      <c r="S20" s="45">
        <v>31</v>
      </c>
      <c r="T20" s="45">
        <v>31</v>
      </c>
      <c r="U20" s="45">
        <v>31</v>
      </c>
      <c r="V20" s="44"/>
    </row>
    <row r="21" spans="1:22" x14ac:dyDescent="0.25">
      <c r="A21" s="56">
        <v>12</v>
      </c>
      <c r="B21" s="56">
        <v>1719</v>
      </c>
      <c r="C21" s="59">
        <v>13</v>
      </c>
      <c r="D21" s="56">
        <v>1724</v>
      </c>
      <c r="E21" s="59">
        <v>13</v>
      </c>
      <c r="F21" s="56">
        <v>1728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1827</v>
      </c>
      <c r="C22" s="59">
        <v>13</v>
      </c>
      <c r="D22" s="56">
        <v>1832</v>
      </c>
      <c r="E22" s="59">
        <v>13</v>
      </c>
      <c r="F22" s="56">
        <v>1840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1959</v>
      </c>
      <c r="C23" s="59">
        <v>13</v>
      </c>
      <c r="D23" s="56">
        <v>1974</v>
      </c>
      <c r="E23" s="59">
        <v>13</v>
      </c>
      <c r="F23" s="56">
        <v>1995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2097</v>
      </c>
      <c r="C24" s="59">
        <v>13</v>
      </c>
      <c r="D24" s="56">
        <v>2102</v>
      </c>
      <c r="E24" s="59">
        <v>13</v>
      </c>
      <c r="F24" s="56">
        <v>2121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0</v>
      </c>
      <c r="Q24" s="45">
        <f>Z11</f>
        <v>2</v>
      </c>
      <c r="R24" s="45">
        <f>AE11</f>
        <v>3</v>
      </c>
      <c r="S24" s="45">
        <f>AJ11</f>
        <v>5</v>
      </c>
      <c r="T24" s="45">
        <f>AO11</f>
        <v>3</v>
      </c>
      <c r="U24" s="45">
        <f>AT11</f>
        <v>6</v>
      </c>
      <c r="V24" s="43"/>
    </row>
    <row r="25" spans="1:22" x14ac:dyDescent="0.25">
      <c r="A25" s="56">
        <v>12</v>
      </c>
      <c r="B25" s="56">
        <v>2233</v>
      </c>
      <c r="C25" s="59">
        <v>13</v>
      </c>
      <c r="D25" s="56">
        <v>2240</v>
      </c>
      <c r="E25" s="59">
        <v>13</v>
      </c>
      <c r="F25" s="56">
        <v>2244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2358</v>
      </c>
      <c r="C26" s="59">
        <v>13</v>
      </c>
      <c r="D26" s="56">
        <v>2367</v>
      </c>
      <c r="E26" s="59">
        <v>13</v>
      </c>
      <c r="F26" s="56">
        <v>2376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2505</v>
      </c>
      <c r="C27" s="59">
        <v>13</v>
      </c>
      <c r="D27" s="56">
        <v>2510</v>
      </c>
      <c r="E27" s="59">
        <v>13</v>
      </c>
      <c r="F27" s="56">
        <v>2520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2623</v>
      </c>
      <c r="C28" s="59">
        <v>13</v>
      </c>
      <c r="D28" s="56">
        <v>2633</v>
      </c>
      <c r="E28" s="59">
        <v>13</v>
      </c>
      <c r="F28" s="56">
        <v>2658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F37/P20</f>
        <v>122.7741935483871</v>
      </c>
      <c r="Q28">
        <f>(F68-F37)/Q20</f>
        <v>130.74193548387098</v>
      </c>
      <c r="R28">
        <f>(F99-F68)/R20</f>
        <v>128.93548387096774</v>
      </c>
      <c r="S28">
        <f>(F130-F99)/S20</f>
        <v>128.67741935483872</v>
      </c>
      <c r="T28">
        <f>(F161-F130)/T20</f>
        <v>127.83870967741936</v>
      </c>
      <c r="U28">
        <f>(F192-F161)/U20</f>
        <v>134.06451612903226</v>
      </c>
    </row>
    <row r="29" spans="1:22" x14ac:dyDescent="0.25">
      <c r="A29" s="56">
        <v>12</v>
      </c>
      <c r="B29" s="56">
        <v>2760</v>
      </c>
      <c r="C29" s="59">
        <v>13</v>
      </c>
      <c r="D29" s="56">
        <v>2770</v>
      </c>
      <c r="E29" s="59">
        <v>13</v>
      </c>
      <c r="F29" s="56">
        <v>2772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2875</v>
      </c>
      <c r="C30" s="59">
        <v>13</v>
      </c>
      <c r="D30" s="56">
        <v>2880</v>
      </c>
      <c r="E30" s="59">
        <v>13</v>
      </c>
      <c r="F30" s="56">
        <v>2886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2996</v>
      </c>
      <c r="C31" s="59">
        <v>13</v>
      </c>
      <c r="D31" s="56">
        <v>3028</v>
      </c>
      <c r="E31" s="59">
        <v>13</v>
      </c>
      <c r="F31" s="56">
        <v>3040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12</v>
      </c>
      <c r="B32" s="56">
        <v>3142</v>
      </c>
      <c r="C32" s="59">
        <v>13</v>
      </c>
      <c r="D32" s="56">
        <v>3148</v>
      </c>
      <c r="E32" s="59">
        <v>13</v>
      </c>
      <c r="F32" s="56">
        <v>3157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6">
        <v>12</v>
      </c>
      <c r="B33" s="56">
        <v>3283</v>
      </c>
      <c r="C33" s="59">
        <v>13</v>
      </c>
      <c r="D33" s="56">
        <v>3292</v>
      </c>
      <c r="E33" s="59">
        <v>13</v>
      </c>
      <c r="F33" s="56">
        <v>3296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25">
      <c r="A34" s="56">
        <v>12</v>
      </c>
      <c r="B34" s="56">
        <v>3405</v>
      </c>
      <c r="C34" s="59">
        <v>13</v>
      </c>
      <c r="D34" s="56">
        <v>3419</v>
      </c>
      <c r="E34" s="59">
        <v>13</v>
      </c>
      <c r="F34" s="56">
        <v>3427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12</v>
      </c>
      <c r="B35" s="56">
        <v>3533</v>
      </c>
      <c r="C35" s="59">
        <v>13</v>
      </c>
      <c r="D35" s="56">
        <v>3538</v>
      </c>
      <c r="E35" s="59">
        <v>13</v>
      </c>
      <c r="F35" s="56">
        <v>3547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12</v>
      </c>
      <c r="B36" s="56">
        <v>3656</v>
      </c>
      <c r="C36" s="59">
        <v>13</v>
      </c>
      <c r="D36" s="56">
        <v>3681</v>
      </c>
      <c r="E36" s="59">
        <v>13</v>
      </c>
      <c r="F36" s="56">
        <v>3685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6">
        <v>12</v>
      </c>
      <c r="B37" s="56">
        <v>3791</v>
      </c>
      <c r="C37" s="59">
        <v>13</v>
      </c>
      <c r="D37" s="56">
        <v>3801</v>
      </c>
      <c r="E37" s="59">
        <v>13</v>
      </c>
      <c r="F37" s="56">
        <v>3806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25">
      <c r="A38" s="57">
        <v>12</v>
      </c>
      <c r="B38" s="57">
        <v>3930</v>
      </c>
      <c r="C38" s="60">
        <v>13</v>
      </c>
      <c r="D38" s="57">
        <v>3934</v>
      </c>
      <c r="E38" s="60">
        <v>13</v>
      </c>
      <c r="F38" s="57">
        <v>3939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4047</v>
      </c>
      <c r="C39" s="60">
        <v>13</v>
      </c>
      <c r="D39" s="57">
        <v>4056</v>
      </c>
      <c r="E39" s="60">
        <v>13</v>
      </c>
      <c r="F39" s="57">
        <v>4068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4178</v>
      </c>
      <c r="C40" s="60">
        <v>13</v>
      </c>
      <c r="D40" s="57">
        <v>4194</v>
      </c>
      <c r="E40" s="60">
        <v>13</v>
      </c>
      <c r="F40" s="57">
        <v>4220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21</v>
      </c>
      <c r="B41" s="57">
        <v>4330</v>
      </c>
      <c r="C41" s="60">
        <v>11</v>
      </c>
      <c r="D41" s="57">
        <v>4343</v>
      </c>
      <c r="E41" s="60">
        <v>11</v>
      </c>
      <c r="F41" s="57">
        <v>4347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25">
      <c r="A42" s="57">
        <v>12</v>
      </c>
      <c r="B42" s="57">
        <v>4462</v>
      </c>
      <c r="C42" s="60">
        <v>13</v>
      </c>
      <c r="D42" s="57">
        <v>4472</v>
      </c>
      <c r="E42" s="60">
        <v>13</v>
      </c>
      <c r="F42" s="57">
        <v>4485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4589</v>
      </c>
      <c r="C43" s="60">
        <v>13</v>
      </c>
      <c r="D43" s="57">
        <v>4613</v>
      </c>
      <c r="E43" s="60">
        <v>13</v>
      </c>
      <c r="F43" s="57">
        <v>4618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4733</v>
      </c>
      <c r="C44" s="60">
        <v>13</v>
      </c>
      <c r="D44" s="57">
        <v>4738</v>
      </c>
      <c r="E44" s="60">
        <v>13</v>
      </c>
      <c r="F44" s="57">
        <v>4743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4858</v>
      </c>
      <c r="C45" s="60">
        <v>13</v>
      </c>
      <c r="D45" s="57">
        <v>4863</v>
      </c>
      <c r="E45" s="60">
        <v>13</v>
      </c>
      <c r="F45" s="57">
        <v>4868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4979</v>
      </c>
      <c r="C46" s="60">
        <v>13</v>
      </c>
      <c r="D46" s="57">
        <v>4984</v>
      </c>
      <c r="E46" s="60">
        <v>13</v>
      </c>
      <c r="F46" s="57">
        <v>4988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5095</v>
      </c>
      <c r="C47" s="60">
        <v>13</v>
      </c>
      <c r="D47" s="57">
        <v>5105</v>
      </c>
      <c r="E47" s="60">
        <v>13</v>
      </c>
      <c r="F47" s="57">
        <v>5109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5224</v>
      </c>
      <c r="C48" s="60">
        <v>13</v>
      </c>
      <c r="D48" s="57">
        <v>5237</v>
      </c>
      <c r="E48" s="60">
        <v>13</v>
      </c>
      <c r="F48" s="57">
        <v>5245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5351</v>
      </c>
      <c r="C49" s="60">
        <v>13</v>
      </c>
      <c r="D49" s="57">
        <v>5362</v>
      </c>
      <c r="E49" s="60">
        <v>13</v>
      </c>
      <c r="F49" s="57">
        <v>5399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5517</v>
      </c>
      <c r="C50" s="60">
        <v>24</v>
      </c>
      <c r="D50" s="57">
        <v>5529</v>
      </c>
      <c r="E50" s="60">
        <v>24</v>
      </c>
      <c r="F50" s="57">
        <v>5538</v>
      </c>
      <c r="G50" s="63"/>
      <c r="H50" s="63"/>
      <c r="I50" s="39"/>
      <c r="J50" s="39"/>
      <c r="K50" s="49">
        <v>0</v>
      </c>
      <c r="L50">
        <v>122</v>
      </c>
    </row>
    <row r="51" spans="1:12" x14ac:dyDescent="0.25">
      <c r="A51" s="57">
        <v>21</v>
      </c>
      <c r="B51" s="57">
        <v>5635</v>
      </c>
      <c r="C51" s="60">
        <v>22</v>
      </c>
      <c r="D51" s="57">
        <v>5655</v>
      </c>
      <c r="E51" s="60">
        <v>24</v>
      </c>
      <c r="F51" s="57">
        <v>5661</v>
      </c>
      <c r="G51" s="63"/>
      <c r="H51" s="63"/>
      <c r="I51" s="39"/>
      <c r="J51" s="39"/>
      <c r="K51" s="49">
        <v>0</v>
      </c>
      <c r="L51">
        <v>222</v>
      </c>
    </row>
    <row r="52" spans="1:12" x14ac:dyDescent="0.25">
      <c r="A52" s="57">
        <v>12</v>
      </c>
      <c r="B52" s="57">
        <v>5799</v>
      </c>
      <c r="C52" s="60">
        <v>13</v>
      </c>
      <c r="D52" s="57">
        <v>5808</v>
      </c>
      <c r="E52" s="60">
        <v>13</v>
      </c>
      <c r="F52" s="57">
        <v>5817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5936</v>
      </c>
      <c r="C53" s="60">
        <v>11</v>
      </c>
      <c r="D53" s="57">
        <v>5945</v>
      </c>
      <c r="E53" s="60">
        <v>11</v>
      </c>
      <c r="F53" s="57">
        <v>5954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12</v>
      </c>
      <c r="B54" s="57">
        <v>6067</v>
      </c>
      <c r="C54" s="60">
        <v>13</v>
      </c>
      <c r="D54" s="57">
        <v>6072</v>
      </c>
      <c r="E54" s="60">
        <v>13</v>
      </c>
      <c r="F54" s="57">
        <v>6083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6186</v>
      </c>
      <c r="C55" s="60">
        <v>24</v>
      </c>
      <c r="D55" s="57">
        <v>6199</v>
      </c>
      <c r="E55" s="60">
        <v>24</v>
      </c>
      <c r="F55" s="57">
        <v>6204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21</v>
      </c>
      <c r="B56" s="57">
        <v>6313</v>
      </c>
      <c r="C56" s="60">
        <v>22</v>
      </c>
      <c r="D56" s="57">
        <v>6319</v>
      </c>
      <c r="E56" s="60">
        <v>24</v>
      </c>
      <c r="F56" s="57">
        <v>6328</v>
      </c>
      <c r="G56" s="63"/>
      <c r="H56" s="63"/>
      <c r="I56" s="39"/>
      <c r="J56" s="39"/>
      <c r="K56" s="49">
        <v>0</v>
      </c>
      <c r="L56">
        <v>222</v>
      </c>
    </row>
    <row r="57" spans="1:12" x14ac:dyDescent="0.25">
      <c r="A57" s="57">
        <v>12</v>
      </c>
      <c r="B57" s="57">
        <v>6445</v>
      </c>
      <c r="C57" s="60">
        <v>13</v>
      </c>
      <c r="D57" s="57">
        <v>6455</v>
      </c>
      <c r="E57" s="60">
        <v>13</v>
      </c>
      <c r="F57" s="57">
        <v>6459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12</v>
      </c>
      <c r="B58" s="57">
        <v>6566</v>
      </c>
      <c r="C58" s="60">
        <v>13</v>
      </c>
      <c r="D58" s="57">
        <v>6572</v>
      </c>
      <c r="E58" s="60">
        <v>24</v>
      </c>
      <c r="F58" s="57">
        <v>6584</v>
      </c>
      <c r="G58" s="63"/>
      <c r="H58" s="63"/>
      <c r="I58" s="39"/>
      <c r="J58" s="39"/>
      <c r="K58" s="49">
        <v>0</v>
      </c>
      <c r="L58">
        <v>112</v>
      </c>
    </row>
    <row r="59" spans="1:12" x14ac:dyDescent="0.25">
      <c r="A59" s="57">
        <v>12</v>
      </c>
      <c r="B59" s="57">
        <v>6692</v>
      </c>
      <c r="C59" s="60">
        <v>13</v>
      </c>
      <c r="D59" s="57">
        <v>6701</v>
      </c>
      <c r="E59" s="60">
        <v>13</v>
      </c>
      <c r="F59" s="57">
        <v>6709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12</v>
      </c>
      <c r="B60" s="57">
        <v>6821</v>
      </c>
      <c r="C60" s="60">
        <v>13</v>
      </c>
      <c r="D60" s="57">
        <v>6825</v>
      </c>
      <c r="E60" s="60">
        <v>13</v>
      </c>
      <c r="F60" s="57">
        <v>6831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25">
      <c r="A61" s="57">
        <v>12</v>
      </c>
      <c r="B61" s="57">
        <v>6949</v>
      </c>
      <c r="C61" s="60">
        <v>13</v>
      </c>
      <c r="D61" s="57">
        <v>6953</v>
      </c>
      <c r="E61" s="60">
        <v>13</v>
      </c>
      <c r="F61" s="57">
        <v>6958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12</v>
      </c>
      <c r="B62" s="57">
        <v>7070</v>
      </c>
      <c r="C62" s="60">
        <v>13</v>
      </c>
      <c r="D62" s="57">
        <v>7075</v>
      </c>
      <c r="E62" s="60">
        <v>13</v>
      </c>
      <c r="F62" s="57">
        <v>7089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12</v>
      </c>
      <c r="B63" s="57">
        <v>7193</v>
      </c>
      <c r="C63" s="60">
        <v>13</v>
      </c>
      <c r="D63" s="57">
        <v>7198</v>
      </c>
      <c r="E63" s="60">
        <v>24</v>
      </c>
      <c r="F63" s="57">
        <v>7211</v>
      </c>
      <c r="G63" s="63"/>
      <c r="H63" s="63"/>
      <c r="I63" s="39"/>
      <c r="J63" s="39"/>
      <c r="K63" s="49">
        <v>0</v>
      </c>
      <c r="L63">
        <v>112</v>
      </c>
    </row>
    <row r="64" spans="1:12" x14ac:dyDescent="0.25">
      <c r="A64" s="57">
        <v>21</v>
      </c>
      <c r="B64" s="57">
        <v>7324</v>
      </c>
      <c r="C64" s="60">
        <v>22</v>
      </c>
      <c r="D64" s="57">
        <v>7329</v>
      </c>
      <c r="E64" s="60">
        <v>13</v>
      </c>
      <c r="F64" s="57">
        <v>7344</v>
      </c>
      <c r="G64" s="63"/>
      <c r="H64" s="63"/>
      <c r="I64" s="39"/>
      <c r="J64" s="39"/>
      <c r="K64" s="49">
        <v>0</v>
      </c>
      <c r="L64">
        <v>221</v>
      </c>
    </row>
    <row r="65" spans="1:12" x14ac:dyDescent="0.25">
      <c r="A65" s="57">
        <v>12</v>
      </c>
      <c r="B65" s="57">
        <v>7468</v>
      </c>
      <c r="C65" s="60">
        <v>13</v>
      </c>
      <c r="D65" s="57">
        <v>7472</v>
      </c>
      <c r="E65" s="60">
        <v>13</v>
      </c>
      <c r="F65" s="57">
        <v>7482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12</v>
      </c>
      <c r="B66" s="57">
        <v>7591</v>
      </c>
      <c r="C66" s="60">
        <v>13</v>
      </c>
      <c r="D66" s="57">
        <v>7595</v>
      </c>
      <c r="E66" s="60">
        <v>13</v>
      </c>
      <c r="F66" s="57">
        <v>7604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25">
      <c r="A67" s="57">
        <v>12</v>
      </c>
      <c r="B67" s="57">
        <v>7721</v>
      </c>
      <c r="C67" s="60">
        <v>13</v>
      </c>
      <c r="D67" s="57">
        <v>7725</v>
      </c>
      <c r="E67" s="60">
        <v>13</v>
      </c>
      <c r="F67" s="57">
        <v>7730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21</v>
      </c>
      <c r="B68" s="57">
        <v>7843</v>
      </c>
      <c r="C68" s="60">
        <v>22</v>
      </c>
      <c r="D68" s="57">
        <v>7848</v>
      </c>
      <c r="E68" s="60">
        <v>13</v>
      </c>
      <c r="F68" s="57">
        <v>7859</v>
      </c>
      <c r="G68" s="63"/>
      <c r="H68" s="63"/>
      <c r="I68" s="39"/>
      <c r="J68" s="39"/>
      <c r="K68" s="49">
        <v>0</v>
      </c>
      <c r="L68">
        <v>221</v>
      </c>
    </row>
    <row r="69" spans="1:12" x14ac:dyDescent="0.25">
      <c r="A69" s="56">
        <v>21</v>
      </c>
      <c r="B69" s="56">
        <v>7983</v>
      </c>
      <c r="C69" s="59">
        <v>22</v>
      </c>
      <c r="D69" s="56">
        <v>7990</v>
      </c>
      <c r="E69" s="59">
        <v>13</v>
      </c>
      <c r="F69" s="56">
        <v>8011</v>
      </c>
      <c r="G69" s="62"/>
      <c r="H69" s="62"/>
      <c r="I69" s="40"/>
      <c r="J69" s="40"/>
      <c r="K69" s="41">
        <v>0</v>
      </c>
      <c r="L69">
        <v>221</v>
      </c>
    </row>
    <row r="70" spans="1:12" x14ac:dyDescent="0.25">
      <c r="A70" s="56">
        <v>12</v>
      </c>
      <c r="B70" s="56">
        <v>8130</v>
      </c>
      <c r="C70" s="59">
        <v>13</v>
      </c>
      <c r="D70" s="56">
        <v>8138</v>
      </c>
      <c r="E70" s="59">
        <v>13</v>
      </c>
      <c r="F70" s="56">
        <v>8148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21</v>
      </c>
      <c r="B71" s="56">
        <v>8264</v>
      </c>
      <c r="C71" s="59">
        <v>22</v>
      </c>
      <c r="D71" s="56">
        <v>8270</v>
      </c>
      <c r="E71" s="59">
        <v>13</v>
      </c>
      <c r="F71" s="56">
        <v>8280</v>
      </c>
      <c r="G71" s="62"/>
      <c r="H71" s="62"/>
      <c r="I71" s="40"/>
      <c r="J71" s="40"/>
      <c r="K71" s="41">
        <v>0</v>
      </c>
      <c r="L71">
        <v>221</v>
      </c>
    </row>
    <row r="72" spans="1:12" x14ac:dyDescent="0.25">
      <c r="A72" s="56">
        <v>21</v>
      </c>
      <c r="B72" s="56">
        <v>8382</v>
      </c>
      <c r="C72" s="59">
        <v>22</v>
      </c>
      <c r="D72" s="56">
        <v>8387</v>
      </c>
      <c r="E72" s="59">
        <v>13</v>
      </c>
      <c r="F72" s="56">
        <v>8404</v>
      </c>
      <c r="G72" s="62"/>
      <c r="H72" s="62"/>
      <c r="I72" s="40"/>
      <c r="J72" s="40"/>
      <c r="K72" s="41">
        <v>0</v>
      </c>
      <c r="L72">
        <v>221</v>
      </c>
    </row>
    <row r="73" spans="1:12" x14ac:dyDescent="0.25">
      <c r="A73" s="56">
        <v>12</v>
      </c>
      <c r="B73" s="56">
        <v>8514</v>
      </c>
      <c r="C73" s="59">
        <v>24</v>
      </c>
      <c r="D73" s="56">
        <v>8526</v>
      </c>
      <c r="E73" s="59">
        <v>24</v>
      </c>
      <c r="F73" s="56">
        <v>8531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21</v>
      </c>
      <c r="B74" s="56">
        <v>8635</v>
      </c>
      <c r="C74" s="59">
        <v>11</v>
      </c>
      <c r="D74" s="56">
        <v>8653</v>
      </c>
      <c r="E74" s="59">
        <v>11</v>
      </c>
      <c r="F74" s="56">
        <v>8657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12</v>
      </c>
      <c r="B75" s="56">
        <v>8761</v>
      </c>
      <c r="C75" s="59">
        <v>24</v>
      </c>
      <c r="D75" s="56">
        <v>8774</v>
      </c>
      <c r="E75" s="59">
        <v>13</v>
      </c>
      <c r="F75" s="56">
        <v>8799</v>
      </c>
      <c r="G75" s="62"/>
      <c r="H75" s="62"/>
      <c r="I75" s="40"/>
      <c r="J75" s="40"/>
      <c r="K75" s="41">
        <v>0</v>
      </c>
      <c r="L75">
        <v>121</v>
      </c>
    </row>
    <row r="76" spans="1:12" x14ac:dyDescent="0.25">
      <c r="A76" s="56">
        <v>21</v>
      </c>
      <c r="B76" s="56">
        <v>8906</v>
      </c>
      <c r="C76" s="59">
        <v>11</v>
      </c>
      <c r="D76" s="56">
        <v>8929</v>
      </c>
      <c r="E76" s="59">
        <v>11</v>
      </c>
      <c r="F76" s="56">
        <v>8938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12</v>
      </c>
      <c r="B77" s="56">
        <v>9034</v>
      </c>
      <c r="C77" s="59">
        <v>13</v>
      </c>
      <c r="D77" s="56">
        <v>9043</v>
      </c>
      <c r="E77" s="59">
        <v>13</v>
      </c>
      <c r="F77" s="56">
        <v>9055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21</v>
      </c>
      <c r="B78" s="56">
        <v>9155</v>
      </c>
      <c r="C78" s="59">
        <v>11</v>
      </c>
      <c r="D78" s="56">
        <v>9174</v>
      </c>
      <c r="E78" s="59">
        <v>11</v>
      </c>
      <c r="F78" s="56">
        <v>9184</v>
      </c>
      <c r="G78" s="62"/>
      <c r="H78" s="62"/>
      <c r="I78" s="40"/>
      <c r="J78" s="40"/>
      <c r="K78" s="41">
        <v>0</v>
      </c>
      <c r="L78">
        <v>211</v>
      </c>
    </row>
    <row r="79" spans="1:12" x14ac:dyDescent="0.25">
      <c r="A79" s="56">
        <v>12</v>
      </c>
      <c r="B79" s="56">
        <v>9280</v>
      </c>
      <c r="C79" s="59">
        <v>13</v>
      </c>
      <c r="D79" s="56">
        <v>9295</v>
      </c>
      <c r="E79" s="59">
        <v>13</v>
      </c>
      <c r="F79" s="56">
        <v>9307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21</v>
      </c>
      <c r="B80" s="56">
        <v>9426</v>
      </c>
      <c r="C80" s="59">
        <v>22</v>
      </c>
      <c r="D80" s="56">
        <v>9431</v>
      </c>
      <c r="E80" s="59">
        <v>24</v>
      </c>
      <c r="F80" s="56">
        <v>9438</v>
      </c>
      <c r="G80" s="62"/>
      <c r="H80" s="62"/>
      <c r="I80" s="40"/>
      <c r="J80" s="40"/>
      <c r="K80" s="41">
        <v>0</v>
      </c>
      <c r="L80">
        <v>222</v>
      </c>
    </row>
    <row r="81" spans="1:12" x14ac:dyDescent="0.25">
      <c r="A81" s="56">
        <v>12</v>
      </c>
      <c r="B81" s="56">
        <v>9545</v>
      </c>
      <c r="C81" s="59">
        <v>13</v>
      </c>
      <c r="D81" s="56">
        <v>9549</v>
      </c>
      <c r="E81" s="59">
        <v>13</v>
      </c>
      <c r="F81" s="56">
        <v>9556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21</v>
      </c>
      <c r="B82" s="56">
        <v>9663</v>
      </c>
      <c r="C82" s="59">
        <v>22</v>
      </c>
      <c r="D82" s="56">
        <v>9669</v>
      </c>
      <c r="E82" s="59">
        <v>24</v>
      </c>
      <c r="F82" s="56">
        <v>9679</v>
      </c>
      <c r="G82" s="62"/>
      <c r="H82" s="62"/>
      <c r="I82" s="40"/>
      <c r="J82" s="40"/>
      <c r="K82" s="41">
        <v>0</v>
      </c>
      <c r="L82">
        <v>222</v>
      </c>
    </row>
    <row r="83" spans="1:12" x14ac:dyDescent="0.25">
      <c r="A83" s="56">
        <v>21</v>
      </c>
      <c r="B83" s="56">
        <v>9788</v>
      </c>
      <c r="C83" s="59">
        <v>22</v>
      </c>
      <c r="D83" s="56">
        <v>9793</v>
      </c>
      <c r="E83" s="59">
        <v>24</v>
      </c>
      <c r="F83" s="56">
        <v>9799</v>
      </c>
      <c r="G83" s="62"/>
      <c r="H83" s="62"/>
      <c r="I83" s="40"/>
      <c r="J83" s="40"/>
      <c r="K83" s="41">
        <v>0</v>
      </c>
      <c r="L83">
        <v>222</v>
      </c>
    </row>
    <row r="84" spans="1:12" x14ac:dyDescent="0.25">
      <c r="A84" s="56">
        <v>12</v>
      </c>
      <c r="B84" s="56">
        <v>9915</v>
      </c>
      <c r="C84" s="59">
        <v>13</v>
      </c>
      <c r="D84" s="56">
        <v>9920</v>
      </c>
      <c r="E84" s="59">
        <v>13</v>
      </c>
      <c r="F84" s="56">
        <v>9927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25">
      <c r="A85" s="56">
        <v>12</v>
      </c>
      <c r="B85" s="56">
        <v>10033</v>
      </c>
      <c r="C85" s="59">
        <v>13</v>
      </c>
      <c r="D85" s="56">
        <v>10037</v>
      </c>
      <c r="E85" s="59">
        <v>13</v>
      </c>
      <c r="F85" s="56">
        <v>10049</v>
      </c>
      <c r="G85" s="62"/>
      <c r="H85" s="62"/>
      <c r="I85" s="40"/>
      <c r="J85" s="40"/>
      <c r="K85" s="41">
        <v>0</v>
      </c>
      <c r="L85">
        <v>111</v>
      </c>
    </row>
    <row r="86" spans="1:12" x14ac:dyDescent="0.25">
      <c r="A86" s="56">
        <v>12</v>
      </c>
      <c r="B86" s="56">
        <v>10162</v>
      </c>
      <c r="C86" s="59">
        <v>13</v>
      </c>
      <c r="D86" s="56">
        <v>10170</v>
      </c>
      <c r="E86" s="59">
        <v>13</v>
      </c>
      <c r="F86" s="56">
        <v>10176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10291</v>
      </c>
      <c r="C87" s="59">
        <v>13</v>
      </c>
      <c r="D87" s="56">
        <v>10303</v>
      </c>
      <c r="E87" s="59">
        <v>13</v>
      </c>
      <c r="F87" s="56">
        <v>10312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21</v>
      </c>
      <c r="B88" s="56">
        <v>10415</v>
      </c>
      <c r="C88" s="59">
        <v>22</v>
      </c>
      <c r="D88" s="56">
        <v>10420</v>
      </c>
      <c r="E88" s="59">
        <v>24</v>
      </c>
      <c r="F88" s="56">
        <v>10425</v>
      </c>
      <c r="G88" s="62"/>
      <c r="H88" s="62"/>
      <c r="I88" s="40"/>
      <c r="J88" s="40"/>
      <c r="K88" s="41">
        <v>0</v>
      </c>
      <c r="L88">
        <v>222</v>
      </c>
    </row>
    <row r="89" spans="1:12" x14ac:dyDescent="0.25">
      <c r="A89" s="56">
        <v>12</v>
      </c>
      <c r="B89" s="56">
        <v>10528</v>
      </c>
      <c r="C89" s="59">
        <v>24</v>
      </c>
      <c r="D89" s="56">
        <v>10542</v>
      </c>
      <c r="E89" s="59">
        <v>24</v>
      </c>
      <c r="F89" s="56">
        <v>10547</v>
      </c>
      <c r="G89" s="62"/>
      <c r="H89" s="62"/>
      <c r="I89" s="40"/>
      <c r="J89" s="40"/>
      <c r="K89" s="41">
        <v>0</v>
      </c>
      <c r="L89">
        <v>122</v>
      </c>
    </row>
    <row r="90" spans="1:12" x14ac:dyDescent="0.25">
      <c r="A90" s="56">
        <v>12</v>
      </c>
      <c r="B90" s="56">
        <v>10658</v>
      </c>
      <c r="C90" s="59">
        <v>13</v>
      </c>
      <c r="D90" s="56">
        <v>10663</v>
      </c>
      <c r="E90" s="59">
        <v>13</v>
      </c>
      <c r="F90" s="56">
        <v>10669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25">
      <c r="A91" s="56">
        <v>12</v>
      </c>
      <c r="B91" s="56">
        <v>10779</v>
      </c>
      <c r="C91" s="59">
        <v>13</v>
      </c>
      <c r="D91" s="56">
        <v>10783</v>
      </c>
      <c r="E91" s="59">
        <v>13</v>
      </c>
      <c r="F91" s="56">
        <v>10788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21</v>
      </c>
      <c r="B92" s="56">
        <v>10900</v>
      </c>
      <c r="C92" s="59">
        <v>22</v>
      </c>
      <c r="D92" s="56">
        <v>10905</v>
      </c>
      <c r="E92" s="59">
        <v>13</v>
      </c>
      <c r="F92" s="56">
        <v>10925</v>
      </c>
      <c r="G92" s="62"/>
      <c r="H92" s="62"/>
      <c r="I92" s="40"/>
      <c r="J92" s="40"/>
      <c r="K92" s="41">
        <v>0</v>
      </c>
      <c r="L92">
        <v>221</v>
      </c>
    </row>
    <row r="93" spans="1:12" x14ac:dyDescent="0.25">
      <c r="A93" s="56">
        <v>12</v>
      </c>
      <c r="B93" s="56">
        <v>11034</v>
      </c>
      <c r="C93" s="59">
        <v>13</v>
      </c>
      <c r="D93" s="56">
        <v>11042</v>
      </c>
      <c r="E93" s="59">
        <v>13</v>
      </c>
      <c r="F93" s="56">
        <v>11047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6">
        <v>21</v>
      </c>
      <c r="B94" s="56">
        <v>11162</v>
      </c>
      <c r="C94" s="59">
        <v>22</v>
      </c>
      <c r="D94" s="56">
        <v>11169</v>
      </c>
      <c r="E94" s="59">
        <v>24</v>
      </c>
      <c r="F94" s="56">
        <v>11186</v>
      </c>
      <c r="G94" s="62"/>
      <c r="H94" s="62"/>
      <c r="I94" s="40"/>
      <c r="J94" s="40"/>
      <c r="K94" s="41">
        <v>0</v>
      </c>
      <c r="L94">
        <v>222</v>
      </c>
    </row>
    <row r="95" spans="1:12" x14ac:dyDescent="0.25">
      <c r="A95" s="56">
        <v>12</v>
      </c>
      <c r="B95" s="56">
        <v>11300</v>
      </c>
      <c r="C95" s="59">
        <v>13</v>
      </c>
      <c r="D95" s="56">
        <v>11315</v>
      </c>
      <c r="E95" s="59">
        <v>13</v>
      </c>
      <c r="F95" s="56">
        <v>11320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11460</v>
      </c>
      <c r="C96" s="59">
        <v>13</v>
      </c>
      <c r="D96" s="56">
        <v>11466</v>
      </c>
      <c r="E96" s="59">
        <v>13</v>
      </c>
      <c r="F96" s="56">
        <v>11473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21</v>
      </c>
      <c r="B97" s="56">
        <v>11592</v>
      </c>
      <c r="C97" s="59">
        <v>22</v>
      </c>
      <c r="D97" s="56">
        <v>11597</v>
      </c>
      <c r="E97" s="59">
        <v>24</v>
      </c>
      <c r="F97" s="56">
        <v>11603</v>
      </c>
      <c r="G97" s="62"/>
      <c r="H97" s="62"/>
      <c r="I97" s="40"/>
      <c r="J97" s="40"/>
      <c r="K97" s="41">
        <v>0</v>
      </c>
      <c r="L97">
        <v>222</v>
      </c>
    </row>
    <row r="98" spans="1:12" x14ac:dyDescent="0.25">
      <c r="A98" s="56">
        <v>21</v>
      </c>
      <c r="B98" s="56">
        <v>11714</v>
      </c>
      <c r="C98" s="59">
        <v>22</v>
      </c>
      <c r="D98" s="56">
        <v>11719</v>
      </c>
      <c r="E98" s="59">
        <v>24</v>
      </c>
      <c r="F98" s="56">
        <v>11727</v>
      </c>
      <c r="G98" s="62"/>
      <c r="H98" s="62"/>
      <c r="I98" s="40"/>
      <c r="J98" s="40"/>
      <c r="K98" s="41">
        <v>0</v>
      </c>
      <c r="L98">
        <v>222</v>
      </c>
    </row>
    <row r="99" spans="1:12" x14ac:dyDescent="0.25">
      <c r="A99" s="56">
        <v>12</v>
      </c>
      <c r="B99" s="56">
        <v>11847</v>
      </c>
      <c r="C99" s="59">
        <v>13</v>
      </c>
      <c r="D99" s="56">
        <v>11851</v>
      </c>
      <c r="E99" s="59">
        <v>13</v>
      </c>
      <c r="F99" s="56">
        <v>11856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25">
      <c r="A100" s="57">
        <v>21</v>
      </c>
      <c r="B100" s="57">
        <v>11959</v>
      </c>
      <c r="C100" s="60">
        <v>22</v>
      </c>
      <c r="D100" s="57">
        <v>11969</v>
      </c>
      <c r="E100" s="60">
        <v>13</v>
      </c>
      <c r="F100" s="57">
        <v>11986</v>
      </c>
      <c r="G100" s="63"/>
      <c r="H100" s="63"/>
      <c r="I100" s="39"/>
      <c r="J100" s="39"/>
      <c r="K100" s="49">
        <v>0</v>
      </c>
      <c r="L100">
        <v>221</v>
      </c>
    </row>
    <row r="101" spans="1:12" x14ac:dyDescent="0.25">
      <c r="A101" s="57">
        <v>21</v>
      </c>
      <c r="B101" s="57">
        <v>12087</v>
      </c>
      <c r="C101" s="60">
        <v>22</v>
      </c>
      <c r="D101" s="57">
        <v>12092</v>
      </c>
      <c r="E101" s="60">
        <v>24</v>
      </c>
      <c r="F101" s="57">
        <v>12098</v>
      </c>
      <c r="G101" s="63"/>
      <c r="H101" s="63"/>
      <c r="I101" s="39"/>
      <c r="J101" s="39"/>
      <c r="K101" s="49">
        <v>0</v>
      </c>
      <c r="L101">
        <v>222</v>
      </c>
    </row>
    <row r="102" spans="1:12" x14ac:dyDescent="0.25">
      <c r="A102" s="57">
        <v>12</v>
      </c>
      <c r="B102" s="57">
        <v>12214</v>
      </c>
      <c r="C102" s="60">
        <v>13</v>
      </c>
      <c r="D102" s="57">
        <v>12219</v>
      </c>
      <c r="E102" s="60">
        <v>13</v>
      </c>
      <c r="F102" s="57">
        <v>12228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12341</v>
      </c>
      <c r="C103" s="60">
        <v>13</v>
      </c>
      <c r="D103" s="57">
        <v>12346</v>
      </c>
      <c r="E103" s="60">
        <v>13</v>
      </c>
      <c r="F103" s="57">
        <v>12355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21</v>
      </c>
      <c r="B104" s="57">
        <v>12475</v>
      </c>
      <c r="C104" s="60">
        <v>22</v>
      </c>
      <c r="D104" s="57">
        <v>12480</v>
      </c>
      <c r="E104" s="60">
        <v>24</v>
      </c>
      <c r="F104" s="57">
        <v>12487</v>
      </c>
      <c r="G104" s="63"/>
      <c r="H104" s="63"/>
      <c r="I104" s="39"/>
      <c r="J104" s="39"/>
      <c r="K104" s="49">
        <v>0</v>
      </c>
      <c r="L104">
        <v>222</v>
      </c>
    </row>
    <row r="105" spans="1:12" x14ac:dyDescent="0.25">
      <c r="A105" s="57">
        <v>21</v>
      </c>
      <c r="B105" s="57">
        <v>12595</v>
      </c>
      <c r="C105" s="60">
        <v>11</v>
      </c>
      <c r="D105" s="57">
        <v>12612</v>
      </c>
      <c r="E105" s="60">
        <v>11</v>
      </c>
      <c r="F105" s="57">
        <v>12626</v>
      </c>
      <c r="G105" s="63"/>
      <c r="H105" s="63"/>
      <c r="I105" s="39"/>
      <c r="J105" s="39"/>
      <c r="K105" s="49">
        <v>0</v>
      </c>
      <c r="L105">
        <v>211</v>
      </c>
    </row>
    <row r="106" spans="1:12" x14ac:dyDescent="0.25">
      <c r="A106" s="57">
        <v>12</v>
      </c>
      <c r="B106" s="57">
        <v>12726</v>
      </c>
      <c r="C106" s="60">
        <v>13</v>
      </c>
      <c r="D106" s="57">
        <v>12732</v>
      </c>
      <c r="E106" s="60">
        <v>24</v>
      </c>
      <c r="F106" s="57">
        <v>12744</v>
      </c>
      <c r="G106" s="63"/>
      <c r="H106" s="63"/>
      <c r="I106" s="39"/>
      <c r="J106" s="39"/>
      <c r="K106" s="49">
        <v>0</v>
      </c>
      <c r="L106">
        <v>112</v>
      </c>
    </row>
    <row r="107" spans="1:12" x14ac:dyDescent="0.25">
      <c r="A107" s="57">
        <v>12</v>
      </c>
      <c r="B107" s="57">
        <v>12857</v>
      </c>
      <c r="C107" s="60">
        <v>13</v>
      </c>
      <c r="D107" s="57">
        <v>12866</v>
      </c>
      <c r="E107" s="60">
        <v>24</v>
      </c>
      <c r="F107" s="57">
        <v>12875</v>
      </c>
      <c r="G107" s="63"/>
      <c r="H107" s="63"/>
      <c r="I107" s="39"/>
      <c r="J107" s="39"/>
      <c r="K107" s="49">
        <v>0</v>
      </c>
      <c r="L107">
        <v>112</v>
      </c>
    </row>
    <row r="108" spans="1:12" x14ac:dyDescent="0.25">
      <c r="A108" s="57">
        <v>21</v>
      </c>
      <c r="B108" s="57">
        <v>12976</v>
      </c>
      <c r="C108" s="60">
        <v>22</v>
      </c>
      <c r="D108" s="57">
        <v>12981</v>
      </c>
      <c r="E108" s="60">
        <v>24</v>
      </c>
      <c r="F108" s="57">
        <v>12986</v>
      </c>
      <c r="G108" s="63"/>
      <c r="H108" s="63"/>
      <c r="I108" s="39"/>
      <c r="J108" s="39"/>
      <c r="K108" s="49">
        <v>0</v>
      </c>
      <c r="L108">
        <v>222</v>
      </c>
    </row>
    <row r="109" spans="1:12" x14ac:dyDescent="0.25">
      <c r="A109" s="57">
        <v>21</v>
      </c>
      <c r="B109" s="57">
        <v>13093</v>
      </c>
      <c r="C109" s="60">
        <v>11</v>
      </c>
      <c r="D109" s="57">
        <v>13118</v>
      </c>
      <c r="E109" s="60">
        <v>11</v>
      </c>
      <c r="F109" s="57">
        <v>13122</v>
      </c>
      <c r="G109" s="63"/>
      <c r="H109" s="63"/>
      <c r="I109" s="39"/>
      <c r="J109" s="39"/>
      <c r="K109" s="49">
        <v>0</v>
      </c>
      <c r="L109">
        <v>211</v>
      </c>
    </row>
    <row r="110" spans="1:12" x14ac:dyDescent="0.25">
      <c r="A110" s="57">
        <v>21</v>
      </c>
      <c r="B110" s="57">
        <v>13226</v>
      </c>
      <c r="C110" s="60">
        <v>22</v>
      </c>
      <c r="D110" s="57">
        <v>13232</v>
      </c>
      <c r="E110" s="60">
        <v>13</v>
      </c>
      <c r="F110" s="57">
        <v>13258</v>
      </c>
      <c r="G110" s="63"/>
      <c r="H110" s="63"/>
      <c r="I110" s="39"/>
      <c r="J110" s="39"/>
      <c r="K110" s="49">
        <v>0</v>
      </c>
      <c r="L110">
        <v>221</v>
      </c>
    </row>
    <row r="111" spans="1:12" x14ac:dyDescent="0.25">
      <c r="A111" s="57">
        <v>12</v>
      </c>
      <c r="B111" s="57">
        <v>13378</v>
      </c>
      <c r="C111" s="60">
        <v>13</v>
      </c>
      <c r="D111" s="57">
        <v>13384</v>
      </c>
      <c r="E111" s="60">
        <v>13</v>
      </c>
      <c r="F111" s="57">
        <v>13392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12</v>
      </c>
      <c r="B112" s="57">
        <v>13510</v>
      </c>
      <c r="C112" s="60">
        <v>13</v>
      </c>
      <c r="D112" s="57">
        <v>13519</v>
      </c>
      <c r="E112" s="60">
        <v>13</v>
      </c>
      <c r="F112" s="57">
        <v>13525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21</v>
      </c>
      <c r="B113" s="57">
        <v>13637</v>
      </c>
      <c r="C113" s="60">
        <v>22</v>
      </c>
      <c r="D113" s="57">
        <v>13642</v>
      </c>
      <c r="E113" s="60">
        <v>24</v>
      </c>
      <c r="F113" s="57">
        <v>13650</v>
      </c>
      <c r="G113" s="63"/>
      <c r="H113" s="63"/>
      <c r="I113" s="39"/>
      <c r="J113" s="39"/>
      <c r="K113" s="49">
        <v>0</v>
      </c>
      <c r="L113">
        <v>222</v>
      </c>
    </row>
    <row r="114" spans="1:12" x14ac:dyDescent="0.25">
      <c r="A114" s="57">
        <v>21</v>
      </c>
      <c r="B114" s="57">
        <v>13753</v>
      </c>
      <c r="C114" s="60">
        <v>22</v>
      </c>
      <c r="D114" s="57">
        <v>13758</v>
      </c>
      <c r="E114" s="60">
        <v>24</v>
      </c>
      <c r="F114" s="57">
        <v>13763</v>
      </c>
      <c r="G114" s="63"/>
      <c r="H114" s="63"/>
      <c r="I114" s="39"/>
      <c r="J114" s="39"/>
      <c r="K114" s="49">
        <v>0</v>
      </c>
      <c r="L114">
        <v>222</v>
      </c>
    </row>
    <row r="115" spans="1:12" x14ac:dyDescent="0.25">
      <c r="A115" s="57">
        <v>12</v>
      </c>
      <c r="B115" s="57">
        <v>13872</v>
      </c>
      <c r="C115" s="60">
        <v>13</v>
      </c>
      <c r="D115" s="57">
        <v>13880</v>
      </c>
      <c r="E115" s="60">
        <v>13</v>
      </c>
      <c r="F115" s="57">
        <v>13889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21</v>
      </c>
      <c r="B116" s="57">
        <v>14000</v>
      </c>
      <c r="C116" s="60">
        <v>22</v>
      </c>
      <c r="D116" s="57">
        <v>14008</v>
      </c>
      <c r="E116" s="60">
        <v>13</v>
      </c>
      <c r="F116" s="57">
        <v>14022</v>
      </c>
      <c r="G116" s="63"/>
      <c r="H116" s="63"/>
      <c r="I116" s="39"/>
      <c r="J116" s="39"/>
      <c r="K116" s="49">
        <v>0</v>
      </c>
      <c r="L116">
        <v>221</v>
      </c>
    </row>
    <row r="117" spans="1:12" x14ac:dyDescent="0.25">
      <c r="A117" s="57">
        <v>12</v>
      </c>
      <c r="B117" s="57">
        <v>14145</v>
      </c>
      <c r="C117" s="60">
        <v>13</v>
      </c>
      <c r="D117" s="57">
        <v>14150</v>
      </c>
      <c r="E117" s="60">
        <v>13</v>
      </c>
      <c r="F117" s="57">
        <v>14154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21</v>
      </c>
      <c r="B118" s="57">
        <v>14274</v>
      </c>
      <c r="C118" s="60">
        <v>22</v>
      </c>
      <c r="D118" s="57">
        <v>14278</v>
      </c>
      <c r="E118" s="60">
        <v>24</v>
      </c>
      <c r="F118" s="57">
        <v>14283</v>
      </c>
      <c r="G118" s="63"/>
      <c r="H118" s="63"/>
      <c r="I118" s="39"/>
      <c r="J118" s="39"/>
      <c r="K118" s="49">
        <v>0</v>
      </c>
      <c r="L118">
        <v>222</v>
      </c>
    </row>
    <row r="119" spans="1:12" x14ac:dyDescent="0.25">
      <c r="A119" s="57">
        <v>21</v>
      </c>
      <c r="B119" s="57">
        <v>14383</v>
      </c>
      <c r="C119" s="60">
        <v>11</v>
      </c>
      <c r="D119" s="57">
        <v>14397</v>
      </c>
      <c r="E119" s="60">
        <v>11</v>
      </c>
      <c r="F119" s="57">
        <v>14401</v>
      </c>
      <c r="G119" s="63"/>
      <c r="H119" s="63"/>
      <c r="I119" s="39"/>
      <c r="J119" s="39"/>
      <c r="K119" s="49">
        <v>0</v>
      </c>
      <c r="L119">
        <v>211</v>
      </c>
    </row>
    <row r="120" spans="1:12" x14ac:dyDescent="0.25">
      <c r="A120" s="57">
        <v>21</v>
      </c>
      <c r="B120" s="57">
        <v>14498</v>
      </c>
      <c r="C120" s="60">
        <v>11</v>
      </c>
      <c r="D120" s="57">
        <v>14516</v>
      </c>
      <c r="E120" s="60">
        <v>11</v>
      </c>
      <c r="F120" s="57">
        <v>14520</v>
      </c>
      <c r="G120" s="63"/>
      <c r="H120" s="63"/>
      <c r="I120" s="39"/>
      <c r="J120" s="39"/>
      <c r="K120" s="49">
        <v>0</v>
      </c>
      <c r="L120">
        <v>211</v>
      </c>
    </row>
    <row r="121" spans="1:12" x14ac:dyDescent="0.25">
      <c r="A121" s="57">
        <v>21</v>
      </c>
      <c r="B121" s="57">
        <v>14610</v>
      </c>
      <c r="C121" s="60">
        <v>22</v>
      </c>
      <c r="D121" s="57">
        <v>14620</v>
      </c>
      <c r="E121" s="60">
        <v>24</v>
      </c>
      <c r="F121" s="57">
        <v>14625</v>
      </c>
      <c r="G121" s="63"/>
      <c r="H121" s="63"/>
      <c r="I121" s="39"/>
      <c r="J121" s="39"/>
      <c r="K121" s="49">
        <v>0</v>
      </c>
      <c r="L121">
        <v>222</v>
      </c>
    </row>
    <row r="122" spans="1:12" x14ac:dyDescent="0.25">
      <c r="A122" s="57">
        <v>21</v>
      </c>
      <c r="B122" s="57">
        <v>14735</v>
      </c>
      <c r="C122" s="60">
        <v>22</v>
      </c>
      <c r="D122" s="57">
        <v>14754</v>
      </c>
      <c r="E122" s="60">
        <v>13</v>
      </c>
      <c r="F122" s="57">
        <v>14772</v>
      </c>
      <c r="G122" s="63"/>
      <c r="H122" s="63"/>
      <c r="I122" s="39"/>
      <c r="J122" s="39"/>
      <c r="K122" s="49">
        <v>0</v>
      </c>
      <c r="L122">
        <v>221</v>
      </c>
    </row>
    <row r="123" spans="1:12" x14ac:dyDescent="0.25">
      <c r="A123" s="57">
        <v>12</v>
      </c>
      <c r="B123" s="57">
        <v>14888</v>
      </c>
      <c r="C123" s="60">
        <v>13</v>
      </c>
      <c r="D123" s="57">
        <v>14895</v>
      </c>
      <c r="E123" s="60">
        <v>13</v>
      </c>
      <c r="F123" s="57">
        <v>14904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21</v>
      </c>
      <c r="B124" s="57">
        <v>15023</v>
      </c>
      <c r="C124" s="60">
        <v>22</v>
      </c>
      <c r="D124" s="57">
        <v>15033</v>
      </c>
      <c r="E124" s="60">
        <v>13</v>
      </c>
      <c r="F124" s="57">
        <v>15067</v>
      </c>
      <c r="G124" s="63"/>
      <c r="H124" s="63"/>
      <c r="I124" s="39"/>
      <c r="J124" s="39"/>
      <c r="K124" s="49">
        <v>0</v>
      </c>
      <c r="L124">
        <v>221</v>
      </c>
    </row>
    <row r="125" spans="1:12" x14ac:dyDescent="0.25">
      <c r="A125" s="57">
        <v>12</v>
      </c>
      <c r="B125" s="57">
        <v>15177</v>
      </c>
      <c r="C125" s="60">
        <v>13</v>
      </c>
      <c r="D125" s="57">
        <v>15185</v>
      </c>
      <c r="E125" s="60">
        <v>13</v>
      </c>
      <c r="F125" s="57">
        <v>15193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21</v>
      </c>
      <c r="B126" s="57">
        <v>15313</v>
      </c>
      <c r="C126" s="60">
        <v>22</v>
      </c>
      <c r="D126" s="57">
        <v>15318</v>
      </c>
      <c r="E126" s="60">
        <v>13</v>
      </c>
      <c r="F126" s="57">
        <v>15338</v>
      </c>
      <c r="G126" s="63"/>
      <c r="H126" s="63"/>
      <c r="I126" s="39"/>
      <c r="J126" s="39"/>
      <c r="K126" s="49">
        <v>0</v>
      </c>
      <c r="L126">
        <v>221</v>
      </c>
    </row>
    <row r="127" spans="1:12" x14ac:dyDescent="0.25">
      <c r="A127" s="57">
        <v>21</v>
      </c>
      <c r="B127" s="57">
        <v>15450</v>
      </c>
      <c r="C127" s="60">
        <v>11</v>
      </c>
      <c r="D127" s="57">
        <v>15468</v>
      </c>
      <c r="E127" s="60">
        <v>11</v>
      </c>
      <c r="F127" s="57">
        <v>15477</v>
      </c>
      <c r="G127" s="63"/>
      <c r="H127" s="63"/>
      <c r="I127" s="39"/>
      <c r="J127" s="39"/>
      <c r="K127" s="49">
        <v>0</v>
      </c>
      <c r="L127">
        <v>211</v>
      </c>
    </row>
    <row r="128" spans="1:12" x14ac:dyDescent="0.25">
      <c r="A128" s="57">
        <v>21</v>
      </c>
      <c r="B128" s="57">
        <v>15584</v>
      </c>
      <c r="C128" s="60">
        <v>22</v>
      </c>
      <c r="D128" s="57">
        <v>15589</v>
      </c>
      <c r="E128" s="60">
        <v>24</v>
      </c>
      <c r="F128" s="57">
        <v>15597</v>
      </c>
      <c r="G128" s="63"/>
      <c r="H128" s="63"/>
      <c r="I128" s="39"/>
      <c r="J128" s="39"/>
      <c r="K128" s="49">
        <v>0</v>
      </c>
      <c r="L128">
        <v>222</v>
      </c>
    </row>
    <row r="129" spans="1:12" x14ac:dyDescent="0.25">
      <c r="A129" s="57">
        <v>21</v>
      </c>
      <c r="B129" s="57">
        <v>15699</v>
      </c>
      <c r="C129" s="60">
        <v>22</v>
      </c>
      <c r="D129" s="57">
        <v>15712</v>
      </c>
      <c r="E129" s="60">
        <v>24</v>
      </c>
      <c r="F129" s="57">
        <v>15729</v>
      </c>
      <c r="G129" s="63"/>
      <c r="H129" s="63"/>
      <c r="I129" s="39"/>
      <c r="J129" s="39"/>
      <c r="K129" s="49">
        <v>0</v>
      </c>
      <c r="L129">
        <v>222</v>
      </c>
    </row>
    <row r="130" spans="1:12" x14ac:dyDescent="0.25">
      <c r="A130" s="57">
        <v>21</v>
      </c>
      <c r="B130" s="57">
        <v>15835</v>
      </c>
      <c r="C130" s="60">
        <v>22</v>
      </c>
      <c r="D130" s="57">
        <v>15840</v>
      </c>
      <c r="E130" s="60">
        <v>24</v>
      </c>
      <c r="F130" s="57">
        <v>15845</v>
      </c>
      <c r="G130" s="63"/>
      <c r="H130" s="63"/>
      <c r="I130" s="39"/>
      <c r="J130" s="39"/>
      <c r="K130" s="49">
        <v>0</v>
      </c>
      <c r="L130">
        <v>222</v>
      </c>
    </row>
    <row r="131" spans="1:12" x14ac:dyDescent="0.25">
      <c r="A131" s="56">
        <v>12</v>
      </c>
      <c r="B131" s="56">
        <v>15958</v>
      </c>
      <c r="C131" s="59">
        <v>13</v>
      </c>
      <c r="D131" s="56">
        <v>15963</v>
      </c>
      <c r="E131" s="59">
        <v>13</v>
      </c>
      <c r="F131" s="56">
        <v>15969</v>
      </c>
      <c r="G131" s="62"/>
      <c r="H131" s="62"/>
      <c r="I131" s="40"/>
      <c r="J131" s="40"/>
      <c r="K131" s="41">
        <v>0</v>
      </c>
      <c r="L131">
        <v>111</v>
      </c>
    </row>
    <row r="132" spans="1:12" x14ac:dyDescent="0.25">
      <c r="A132" s="56">
        <v>21</v>
      </c>
      <c r="B132" s="56">
        <v>16073</v>
      </c>
      <c r="C132" s="59">
        <v>22</v>
      </c>
      <c r="D132" s="56">
        <v>16078</v>
      </c>
      <c r="E132" s="59">
        <v>24</v>
      </c>
      <c r="F132" s="56">
        <v>16083</v>
      </c>
      <c r="G132" s="62"/>
      <c r="H132" s="62"/>
      <c r="I132" s="40"/>
      <c r="J132" s="40"/>
      <c r="K132" s="41">
        <v>0</v>
      </c>
      <c r="L132">
        <v>222</v>
      </c>
    </row>
    <row r="133" spans="1:12" x14ac:dyDescent="0.25">
      <c r="A133" s="56">
        <v>21</v>
      </c>
      <c r="B133" s="56">
        <v>16188</v>
      </c>
      <c r="C133" s="59">
        <v>11</v>
      </c>
      <c r="D133" s="56">
        <v>16205</v>
      </c>
      <c r="E133" s="59">
        <v>11</v>
      </c>
      <c r="F133" s="56">
        <v>16210</v>
      </c>
      <c r="G133" s="62"/>
      <c r="H133" s="62"/>
      <c r="I133" s="40"/>
      <c r="J133" s="40"/>
      <c r="K133" s="41">
        <v>0</v>
      </c>
      <c r="L133">
        <v>211</v>
      </c>
    </row>
    <row r="134" spans="1:12" x14ac:dyDescent="0.25">
      <c r="A134" s="56">
        <v>21</v>
      </c>
      <c r="B134" s="56">
        <v>16322</v>
      </c>
      <c r="C134" s="59">
        <v>22</v>
      </c>
      <c r="D134" s="56">
        <v>16330</v>
      </c>
      <c r="E134" s="59">
        <v>24</v>
      </c>
      <c r="F134" s="56">
        <v>16338</v>
      </c>
      <c r="G134" s="62"/>
      <c r="H134" s="62"/>
      <c r="I134" s="40"/>
      <c r="J134" s="40"/>
      <c r="K134" s="41">
        <v>0</v>
      </c>
      <c r="L134">
        <v>222</v>
      </c>
    </row>
    <row r="135" spans="1:12" x14ac:dyDescent="0.25">
      <c r="A135" s="56">
        <v>21</v>
      </c>
      <c r="B135" s="56">
        <v>16450</v>
      </c>
      <c r="C135" s="59">
        <v>22</v>
      </c>
      <c r="D135" s="56">
        <v>16456</v>
      </c>
      <c r="E135" s="59">
        <v>13</v>
      </c>
      <c r="F135" s="56">
        <v>16478</v>
      </c>
      <c r="G135" s="62"/>
      <c r="H135" s="62"/>
      <c r="I135" s="40"/>
      <c r="J135" s="40"/>
      <c r="K135" s="41">
        <v>0</v>
      </c>
      <c r="L135">
        <v>221</v>
      </c>
    </row>
    <row r="136" spans="1:12" x14ac:dyDescent="0.25">
      <c r="A136" s="56">
        <v>21</v>
      </c>
      <c r="B136" s="56">
        <v>16592</v>
      </c>
      <c r="C136" s="59">
        <v>22</v>
      </c>
      <c r="D136" s="56">
        <v>16597</v>
      </c>
      <c r="E136" s="59">
        <v>24</v>
      </c>
      <c r="F136" s="56">
        <v>16602</v>
      </c>
      <c r="G136" s="62"/>
      <c r="H136" s="62"/>
      <c r="I136" s="40"/>
      <c r="J136" s="40"/>
      <c r="K136" s="41">
        <v>0</v>
      </c>
      <c r="L136">
        <v>222</v>
      </c>
    </row>
    <row r="137" spans="1:12" x14ac:dyDescent="0.25">
      <c r="A137" s="56">
        <v>12</v>
      </c>
      <c r="B137" s="56">
        <v>16705</v>
      </c>
      <c r="C137" s="59">
        <v>13</v>
      </c>
      <c r="D137" s="56">
        <v>16712</v>
      </c>
      <c r="E137" s="59">
        <v>13</v>
      </c>
      <c r="F137" s="56">
        <v>16718</v>
      </c>
      <c r="G137" s="62"/>
      <c r="H137" s="62"/>
      <c r="I137" s="40"/>
      <c r="J137" s="40"/>
      <c r="K137" s="41">
        <v>0</v>
      </c>
      <c r="L137">
        <v>111</v>
      </c>
    </row>
    <row r="138" spans="1:12" x14ac:dyDescent="0.25">
      <c r="A138" s="56">
        <v>21</v>
      </c>
      <c r="B138" s="56">
        <v>16827</v>
      </c>
      <c r="C138" s="59">
        <v>22</v>
      </c>
      <c r="D138" s="56">
        <v>16831</v>
      </c>
      <c r="E138" s="59">
        <v>24</v>
      </c>
      <c r="F138" s="56">
        <v>16836</v>
      </c>
      <c r="G138" s="62"/>
      <c r="H138" s="62"/>
      <c r="I138" s="40"/>
      <c r="J138" s="40"/>
      <c r="K138" s="41">
        <v>0</v>
      </c>
      <c r="L138">
        <v>222</v>
      </c>
    </row>
    <row r="139" spans="1:12" x14ac:dyDescent="0.25">
      <c r="A139" s="56">
        <v>12</v>
      </c>
      <c r="B139" s="56">
        <v>16946</v>
      </c>
      <c r="C139" s="59">
        <v>13</v>
      </c>
      <c r="D139" s="56">
        <v>16952</v>
      </c>
      <c r="E139" s="59">
        <v>13</v>
      </c>
      <c r="F139" s="56">
        <v>16961</v>
      </c>
      <c r="G139" s="62"/>
      <c r="H139" s="62"/>
      <c r="I139" s="40"/>
      <c r="J139" s="40"/>
      <c r="K139" s="41">
        <v>0</v>
      </c>
      <c r="L139">
        <v>111</v>
      </c>
    </row>
    <row r="140" spans="1:12" x14ac:dyDescent="0.25">
      <c r="A140" s="56">
        <v>12</v>
      </c>
      <c r="B140" s="56">
        <v>17072</v>
      </c>
      <c r="C140" s="59">
        <v>13</v>
      </c>
      <c r="D140" s="56">
        <v>17077</v>
      </c>
      <c r="E140" s="59">
        <v>13</v>
      </c>
      <c r="F140" s="56">
        <v>17081</v>
      </c>
      <c r="G140" s="62"/>
      <c r="H140" s="62"/>
      <c r="I140" s="40"/>
      <c r="J140" s="40"/>
      <c r="K140" s="41">
        <v>0</v>
      </c>
      <c r="L140">
        <v>111</v>
      </c>
    </row>
    <row r="141" spans="1:12" x14ac:dyDescent="0.25">
      <c r="A141" s="56">
        <v>21</v>
      </c>
      <c r="B141" s="56">
        <v>17188</v>
      </c>
      <c r="C141" s="59">
        <v>22</v>
      </c>
      <c r="D141" s="56">
        <v>17194</v>
      </c>
      <c r="E141" s="59">
        <v>24</v>
      </c>
      <c r="F141" s="56">
        <v>17198</v>
      </c>
      <c r="G141" s="62"/>
      <c r="H141" s="62"/>
      <c r="I141" s="40"/>
      <c r="J141" s="40"/>
      <c r="K141" s="41">
        <v>0</v>
      </c>
      <c r="L141">
        <v>222</v>
      </c>
    </row>
    <row r="142" spans="1:12" x14ac:dyDescent="0.25">
      <c r="A142" s="56">
        <v>12</v>
      </c>
      <c r="B142" s="56">
        <v>17305</v>
      </c>
      <c r="C142" s="59">
        <v>13</v>
      </c>
      <c r="D142" s="56">
        <v>17310</v>
      </c>
      <c r="E142" s="59">
        <v>13</v>
      </c>
      <c r="F142" s="56">
        <v>17318</v>
      </c>
      <c r="G142" s="62"/>
      <c r="H142" s="62"/>
      <c r="I142" s="40"/>
      <c r="J142" s="40"/>
      <c r="K142" s="41">
        <v>0</v>
      </c>
      <c r="L142">
        <v>111</v>
      </c>
    </row>
    <row r="143" spans="1:12" x14ac:dyDescent="0.25">
      <c r="A143" s="56">
        <v>21</v>
      </c>
      <c r="B143" s="56">
        <v>17434</v>
      </c>
      <c r="C143" s="59">
        <v>22</v>
      </c>
      <c r="D143" s="56">
        <v>17439</v>
      </c>
      <c r="E143" s="59">
        <v>24</v>
      </c>
      <c r="F143" s="56">
        <v>17443</v>
      </c>
      <c r="G143" s="62"/>
      <c r="H143" s="62"/>
      <c r="I143" s="40"/>
      <c r="J143" s="40"/>
      <c r="K143" s="41">
        <v>0</v>
      </c>
      <c r="L143">
        <v>222</v>
      </c>
    </row>
    <row r="144" spans="1:12" x14ac:dyDescent="0.25">
      <c r="A144" s="56">
        <v>12</v>
      </c>
      <c r="B144" s="56">
        <v>17563</v>
      </c>
      <c r="C144" s="59">
        <v>13</v>
      </c>
      <c r="D144" s="56">
        <v>17567</v>
      </c>
      <c r="E144" s="59">
        <v>13</v>
      </c>
      <c r="F144" s="56">
        <v>17577</v>
      </c>
      <c r="G144" s="62"/>
      <c r="H144" s="62"/>
      <c r="I144" s="40"/>
      <c r="J144" s="40"/>
      <c r="K144" s="41">
        <v>0</v>
      </c>
      <c r="L144">
        <v>111</v>
      </c>
    </row>
    <row r="145" spans="1:12" x14ac:dyDescent="0.25">
      <c r="A145" s="56">
        <v>21</v>
      </c>
      <c r="B145" s="56">
        <v>17686</v>
      </c>
      <c r="C145" s="59">
        <v>22</v>
      </c>
      <c r="D145" s="56">
        <v>17692</v>
      </c>
      <c r="E145" s="59">
        <v>13</v>
      </c>
      <c r="F145" s="56">
        <v>17704</v>
      </c>
      <c r="G145" s="62"/>
      <c r="H145" s="62"/>
      <c r="I145" s="40"/>
      <c r="J145" s="40"/>
      <c r="K145" s="41">
        <v>0</v>
      </c>
      <c r="L145">
        <v>221</v>
      </c>
    </row>
    <row r="146" spans="1:12" x14ac:dyDescent="0.25">
      <c r="A146" s="56">
        <v>12</v>
      </c>
      <c r="B146" s="56">
        <v>17825</v>
      </c>
      <c r="C146" s="59">
        <v>13</v>
      </c>
      <c r="D146" s="56">
        <v>17835</v>
      </c>
      <c r="E146" s="59">
        <v>13</v>
      </c>
      <c r="F146" s="56">
        <v>17840</v>
      </c>
      <c r="G146" s="62"/>
      <c r="H146" s="62"/>
      <c r="I146" s="40"/>
      <c r="J146" s="40"/>
      <c r="K146" s="41">
        <v>0</v>
      </c>
      <c r="L146">
        <v>111</v>
      </c>
    </row>
    <row r="147" spans="1:12" x14ac:dyDescent="0.25">
      <c r="A147" s="56">
        <v>21</v>
      </c>
      <c r="B147" s="56">
        <v>17951</v>
      </c>
      <c r="C147" s="59">
        <v>22</v>
      </c>
      <c r="D147" s="56">
        <v>17961</v>
      </c>
      <c r="E147" s="59">
        <v>13</v>
      </c>
      <c r="F147" s="56">
        <v>17978</v>
      </c>
      <c r="G147" s="62"/>
      <c r="H147" s="62"/>
      <c r="I147" s="40"/>
      <c r="J147" s="40"/>
      <c r="K147" s="41">
        <v>0</v>
      </c>
      <c r="L147">
        <v>221</v>
      </c>
    </row>
    <row r="148" spans="1:12" x14ac:dyDescent="0.25">
      <c r="A148" s="56">
        <v>12</v>
      </c>
      <c r="B148" s="56">
        <v>18111</v>
      </c>
      <c r="C148" s="59">
        <v>13</v>
      </c>
      <c r="D148" s="56">
        <v>18116</v>
      </c>
      <c r="E148" s="59">
        <v>13</v>
      </c>
      <c r="F148" s="56">
        <v>18124</v>
      </c>
      <c r="G148" s="62"/>
      <c r="H148" s="62"/>
      <c r="I148" s="40"/>
      <c r="J148" s="40"/>
      <c r="K148" s="41">
        <v>0</v>
      </c>
      <c r="L148">
        <v>111</v>
      </c>
    </row>
    <row r="149" spans="1:12" x14ac:dyDescent="0.25">
      <c r="A149" s="56">
        <v>21</v>
      </c>
      <c r="B149" s="56">
        <v>18235</v>
      </c>
      <c r="C149" s="59">
        <v>22</v>
      </c>
      <c r="D149" s="56">
        <v>18240</v>
      </c>
      <c r="E149" s="59">
        <v>24</v>
      </c>
      <c r="F149" s="56">
        <v>18255</v>
      </c>
      <c r="G149" s="62"/>
      <c r="H149" s="62"/>
      <c r="I149" s="40"/>
      <c r="J149" s="40"/>
      <c r="K149" s="41">
        <v>0</v>
      </c>
      <c r="L149">
        <v>222</v>
      </c>
    </row>
    <row r="150" spans="1:12" x14ac:dyDescent="0.25">
      <c r="A150" s="56">
        <v>12</v>
      </c>
      <c r="B150" s="56">
        <v>18368</v>
      </c>
      <c r="C150" s="59">
        <v>24</v>
      </c>
      <c r="D150" s="56">
        <v>18384</v>
      </c>
      <c r="E150" s="59">
        <v>24</v>
      </c>
      <c r="F150" s="56">
        <v>18388</v>
      </c>
      <c r="G150" s="62"/>
      <c r="H150" s="62"/>
      <c r="I150" s="40"/>
      <c r="J150" s="40"/>
      <c r="K150" s="41">
        <v>0</v>
      </c>
      <c r="L150">
        <v>122</v>
      </c>
    </row>
    <row r="151" spans="1:12" x14ac:dyDescent="0.25">
      <c r="A151" s="56">
        <v>21</v>
      </c>
      <c r="B151" s="56">
        <v>18489</v>
      </c>
      <c r="C151" s="59">
        <v>22</v>
      </c>
      <c r="D151" s="56">
        <v>18494</v>
      </c>
      <c r="E151" s="59">
        <v>13</v>
      </c>
      <c r="F151" s="56">
        <v>18506</v>
      </c>
      <c r="G151" s="62"/>
      <c r="H151" s="62"/>
      <c r="I151" s="40"/>
      <c r="J151" s="40"/>
      <c r="K151" s="41">
        <v>0</v>
      </c>
      <c r="L151">
        <v>221</v>
      </c>
    </row>
    <row r="152" spans="1:12" x14ac:dyDescent="0.25">
      <c r="A152" s="56">
        <v>12</v>
      </c>
      <c r="B152" s="56">
        <v>18618</v>
      </c>
      <c r="C152" s="59">
        <v>13</v>
      </c>
      <c r="D152" s="56">
        <v>18627</v>
      </c>
      <c r="E152" s="59">
        <v>13</v>
      </c>
      <c r="F152" s="56">
        <v>18636</v>
      </c>
      <c r="G152" s="62"/>
      <c r="H152" s="62"/>
      <c r="I152" s="40"/>
      <c r="J152" s="40"/>
      <c r="K152" s="41">
        <v>0</v>
      </c>
      <c r="L152">
        <v>111</v>
      </c>
    </row>
    <row r="153" spans="1:12" x14ac:dyDescent="0.25">
      <c r="A153" s="56">
        <v>21</v>
      </c>
      <c r="B153" s="56">
        <v>18750</v>
      </c>
      <c r="C153" s="59">
        <v>11</v>
      </c>
      <c r="D153" s="56">
        <v>18772</v>
      </c>
      <c r="E153" s="59">
        <v>11</v>
      </c>
      <c r="F153" s="56">
        <v>18784</v>
      </c>
      <c r="G153" s="62"/>
      <c r="H153" s="62"/>
      <c r="I153" s="40"/>
      <c r="J153" s="40"/>
      <c r="K153" s="41">
        <v>0</v>
      </c>
      <c r="L153">
        <v>211</v>
      </c>
    </row>
    <row r="154" spans="1:12" x14ac:dyDescent="0.25">
      <c r="A154" s="56">
        <v>12</v>
      </c>
      <c r="B154" s="56">
        <v>18893</v>
      </c>
      <c r="C154" s="59">
        <v>13</v>
      </c>
      <c r="D154" s="56">
        <v>18908</v>
      </c>
      <c r="E154" s="59">
        <v>24</v>
      </c>
      <c r="F154" s="56">
        <v>18919</v>
      </c>
      <c r="G154" s="62"/>
      <c r="H154" s="62"/>
      <c r="I154" s="40"/>
      <c r="J154" s="40"/>
      <c r="K154" s="41">
        <v>0</v>
      </c>
      <c r="L154">
        <v>112</v>
      </c>
    </row>
    <row r="155" spans="1:12" x14ac:dyDescent="0.25">
      <c r="A155" s="56">
        <v>21</v>
      </c>
      <c r="B155" s="56">
        <v>19036</v>
      </c>
      <c r="C155" s="59">
        <v>22</v>
      </c>
      <c r="D155" s="56">
        <v>19042</v>
      </c>
      <c r="E155" s="59">
        <v>24</v>
      </c>
      <c r="F155" s="56">
        <v>19056</v>
      </c>
      <c r="G155" s="62"/>
      <c r="H155" s="62"/>
      <c r="I155" s="40"/>
      <c r="J155" s="40"/>
      <c r="K155" s="41">
        <v>0</v>
      </c>
      <c r="L155">
        <v>222</v>
      </c>
    </row>
    <row r="156" spans="1:12" x14ac:dyDescent="0.25">
      <c r="A156" s="56">
        <v>21</v>
      </c>
      <c r="B156" s="56">
        <v>19171</v>
      </c>
      <c r="C156" s="59">
        <v>22</v>
      </c>
      <c r="D156" s="56">
        <v>19176</v>
      </c>
      <c r="E156" s="59">
        <v>24</v>
      </c>
      <c r="F156" s="56">
        <v>19181</v>
      </c>
      <c r="G156" s="62"/>
      <c r="H156" s="62"/>
      <c r="I156" s="40"/>
      <c r="J156" s="40"/>
      <c r="K156" s="41">
        <v>0</v>
      </c>
      <c r="L156">
        <v>222</v>
      </c>
    </row>
    <row r="157" spans="1:12" x14ac:dyDescent="0.25">
      <c r="A157" s="56">
        <v>21</v>
      </c>
      <c r="B157" s="56">
        <v>19289</v>
      </c>
      <c r="C157" s="59">
        <v>11</v>
      </c>
      <c r="D157" s="56">
        <v>19309</v>
      </c>
      <c r="E157" s="59">
        <v>11</v>
      </c>
      <c r="F157" s="56">
        <v>19313</v>
      </c>
      <c r="G157" s="62"/>
      <c r="H157" s="62"/>
      <c r="I157" s="40"/>
      <c r="J157" s="40"/>
      <c r="K157" s="41">
        <v>0</v>
      </c>
      <c r="L157">
        <v>211</v>
      </c>
    </row>
    <row r="158" spans="1:12" x14ac:dyDescent="0.25">
      <c r="A158" s="56">
        <v>12</v>
      </c>
      <c r="B158" s="56">
        <v>19416</v>
      </c>
      <c r="C158" s="59">
        <v>13</v>
      </c>
      <c r="D158" s="56">
        <v>19424</v>
      </c>
      <c r="E158" s="59">
        <v>13</v>
      </c>
      <c r="F158" s="56">
        <v>19446</v>
      </c>
      <c r="G158" s="62"/>
      <c r="H158" s="62"/>
      <c r="I158" s="40"/>
      <c r="J158" s="40"/>
      <c r="K158" s="41">
        <v>0</v>
      </c>
      <c r="L158">
        <v>111</v>
      </c>
    </row>
    <row r="159" spans="1:12" x14ac:dyDescent="0.25">
      <c r="A159" s="56">
        <v>12</v>
      </c>
      <c r="B159" s="56">
        <v>19562</v>
      </c>
      <c r="C159" s="59">
        <v>13</v>
      </c>
      <c r="D159" s="56">
        <v>19566</v>
      </c>
      <c r="E159" s="59">
        <v>13</v>
      </c>
      <c r="F159" s="56">
        <v>19573</v>
      </c>
      <c r="G159" s="62"/>
      <c r="H159" s="62"/>
      <c r="I159" s="40"/>
      <c r="J159" s="40"/>
      <c r="K159" s="41">
        <v>0</v>
      </c>
      <c r="L159">
        <v>111</v>
      </c>
    </row>
    <row r="160" spans="1:12" x14ac:dyDescent="0.25">
      <c r="A160" s="56">
        <v>12</v>
      </c>
      <c r="B160" s="56">
        <v>19681</v>
      </c>
      <c r="C160" s="59">
        <v>13</v>
      </c>
      <c r="D160" s="56">
        <v>19685</v>
      </c>
      <c r="E160" s="59">
        <v>13</v>
      </c>
      <c r="F160" s="56">
        <v>19690</v>
      </c>
      <c r="G160" s="62"/>
      <c r="H160" s="62"/>
      <c r="I160" s="40"/>
      <c r="J160" s="40"/>
      <c r="K160" s="41">
        <v>0</v>
      </c>
      <c r="L160">
        <v>111</v>
      </c>
    </row>
    <row r="161" spans="1:12" x14ac:dyDescent="0.25">
      <c r="A161" s="56">
        <v>12</v>
      </c>
      <c r="B161" s="56">
        <v>19789</v>
      </c>
      <c r="C161" s="59">
        <v>24</v>
      </c>
      <c r="D161" s="56">
        <v>19803</v>
      </c>
      <c r="E161" s="59">
        <v>24</v>
      </c>
      <c r="F161" s="56">
        <v>19808</v>
      </c>
      <c r="G161" s="62"/>
      <c r="H161" s="62"/>
      <c r="I161" s="40"/>
      <c r="J161" s="40"/>
      <c r="K161" s="41">
        <v>0</v>
      </c>
      <c r="L161">
        <v>122</v>
      </c>
    </row>
    <row r="162" spans="1:12" x14ac:dyDescent="0.25">
      <c r="A162" s="57">
        <v>21</v>
      </c>
      <c r="B162" s="57">
        <v>19941</v>
      </c>
      <c r="C162" s="60">
        <v>22</v>
      </c>
      <c r="D162" s="57">
        <v>19946</v>
      </c>
      <c r="E162" s="60">
        <v>24</v>
      </c>
      <c r="F162" s="57">
        <v>19957</v>
      </c>
      <c r="G162" s="63"/>
      <c r="H162" s="63"/>
      <c r="I162" s="39"/>
      <c r="J162" s="39"/>
      <c r="K162" s="49">
        <v>0</v>
      </c>
      <c r="L162">
        <v>222</v>
      </c>
    </row>
    <row r="163" spans="1:12" x14ac:dyDescent="0.25">
      <c r="A163" s="57">
        <v>21</v>
      </c>
      <c r="B163" s="57">
        <v>20066</v>
      </c>
      <c r="C163" s="60">
        <v>11</v>
      </c>
      <c r="D163" s="57">
        <v>20081</v>
      </c>
      <c r="E163" s="60">
        <v>11</v>
      </c>
      <c r="F163" s="57">
        <v>20088</v>
      </c>
      <c r="G163" s="63"/>
      <c r="H163" s="63"/>
      <c r="I163" s="39"/>
      <c r="J163" s="39"/>
      <c r="K163" s="49">
        <v>0</v>
      </c>
      <c r="L163">
        <v>211</v>
      </c>
    </row>
    <row r="164" spans="1:12" x14ac:dyDescent="0.25">
      <c r="A164" s="57">
        <v>12</v>
      </c>
      <c r="B164" s="57">
        <v>20208</v>
      </c>
      <c r="C164" s="60">
        <v>13</v>
      </c>
      <c r="D164" s="57">
        <v>20214</v>
      </c>
      <c r="E164" s="60">
        <v>13</v>
      </c>
      <c r="F164" s="57">
        <v>20223</v>
      </c>
      <c r="G164" s="63"/>
      <c r="H164" s="63"/>
      <c r="I164" s="39"/>
      <c r="J164" s="39"/>
      <c r="K164" s="49">
        <v>0</v>
      </c>
      <c r="L164">
        <v>111</v>
      </c>
    </row>
    <row r="165" spans="1:12" x14ac:dyDescent="0.25">
      <c r="A165" s="57">
        <v>12</v>
      </c>
      <c r="B165" s="57">
        <v>20357</v>
      </c>
      <c r="C165" s="60">
        <v>13</v>
      </c>
      <c r="D165" s="57">
        <v>20362</v>
      </c>
      <c r="E165" s="60">
        <v>13</v>
      </c>
      <c r="F165" s="57">
        <v>20367</v>
      </c>
      <c r="G165" s="63"/>
      <c r="H165" s="63"/>
      <c r="I165" s="39"/>
      <c r="J165" s="39"/>
      <c r="K165" s="49">
        <v>0</v>
      </c>
      <c r="L165">
        <v>111</v>
      </c>
    </row>
    <row r="166" spans="1:12" x14ac:dyDescent="0.25">
      <c r="A166" s="57">
        <v>21</v>
      </c>
      <c r="B166" s="57">
        <v>20485</v>
      </c>
      <c r="C166" s="60">
        <v>22</v>
      </c>
      <c r="D166" s="57">
        <v>20490</v>
      </c>
      <c r="E166" s="60">
        <v>24</v>
      </c>
      <c r="F166" s="57">
        <v>20495</v>
      </c>
      <c r="G166" s="63"/>
      <c r="H166" s="63"/>
      <c r="I166" s="39"/>
      <c r="J166" s="39"/>
      <c r="K166" s="49">
        <v>0</v>
      </c>
      <c r="L166">
        <v>222</v>
      </c>
    </row>
    <row r="167" spans="1:12" x14ac:dyDescent="0.25">
      <c r="A167" s="57">
        <v>21</v>
      </c>
      <c r="B167" s="57">
        <v>20601</v>
      </c>
      <c r="C167" s="60">
        <v>22</v>
      </c>
      <c r="D167" s="57">
        <v>20607</v>
      </c>
      <c r="E167" s="60">
        <v>24</v>
      </c>
      <c r="F167" s="57">
        <v>20611</v>
      </c>
      <c r="G167" s="63"/>
      <c r="H167" s="63"/>
      <c r="I167" s="39"/>
      <c r="J167" s="39"/>
      <c r="K167" s="49">
        <v>0</v>
      </c>
      <c r="L167">
        <v>222</v>
      </c>
    </row>
    <row r="168" spans="1:12" x14ac:dyDescent="0.25">
      <c r="A168" s="57">
        <v>21</v>
      </c>
      <c r="B168" s="57">
        <v>20727</v>
      </c>
      <c r="C168" s="60">
        <v>22</v>
      </c>
      <c r="D168" s="57">
        <v>20732</v>
      </c>
      <c r="E168" s="60">
        <v>24</v>
      </c>
      <c r="F168" s="57">
        <v>20742</v>
      </c>
      <c r="G168" s="63"/>
      <c r="H168" s="63"/>
      <c r="I168" s="39"/>
      <c r="J168" s="39"/>
      <c r="K168" s="49">
        <v>0</v>
      </c>
      <c r="L168">
        <v>222</v>
      </c>
    </row>
    <row r="169" spans="1:12" x14ac:dyDescent="0.25">
      <c r="A169" s="57">
        <v>21</v>
      </c>
      <c r="B169" s="57">
        <v>20847</v>
      </c>
      <c r="C169" s="60">
        <v>22</v>
      </c>
      <c r="D169" s="57">
        <v>20859</v>
      </c>
      <c r="E169" s="60">
        <v>24</v>
      </c>
      <c r="F169" s="57">
        <v>20864</v>
      </c>
      <c r="G169" s="63"/>
      <c r="H169" s="63"/>
      <c r="I169" s="39"/>
      <c r="J169" s="39"/>
      <c r="K169" s="49">
        <v>0</v>
      </c>
      <c r="L169">
        <v>222</v>
      </c>
    </row>
    <row r="170" spans="1:12" x14ac:dyDescent="0.25">
      <c r="A170" s="57">
        <v>21</v>
      </c>
      <c r="B170" s="57">
        <v>20976</v>
      </c>
      <c r="C170" s="60">
        <v>11</v>
      </c>
      <c r="D170" s="57">
        <v>20986</v>
      </c>
      <c r="E170" s="60">
        <v>11</v>
      </c>
      <c r="F170" s="57">
        <v>20999</v>
      </c>
      <c r="G170" s="63"/>
      <c r="H170" s="63"/>
      <c r="I170" s="39"/>
      <c r="J170" s="39"/>
      <c r="K170" s="49">
        <v>0</v>
      </c>
      <c r="L170">
        <v>211</v>
      </c>
    </row>
    <row r="171" spans="1:12" x14ac:dyDescent="0.25">
      <c r="A171" s="57">
        <v>21</v>
      </c>
      <c r="B171" s="57">
        <v>21102</v>
      </c>
      <c r="C171" s="60">
        <v>22</v>
      </c>
      <c r="D171" s="57">
        <v>21110</v>
      </c>
      <c r="E171" s="60">
        <v>13</v>
      </c>
      <c r="F171" s="57">
        <v>21134</v>
      </c>
      <c r="G171" s="63"/>
      <c r="H171" s="63"/>
      <c r="I171" s="39"/>
      <c r="J171" s="39"/>
      <c r="K171" s="49">
        <v>0</v>
      </c>
      <c r="L171">
        <v>221</v>
      </c>
    </row>
    <row r="172" spans="1:12" x14ac:dyDescent="0.25">
      <c r="A172" s="57">
        <v>12</v>
      </c>
      <c r="B172" s="57">
        <v>21243</v>
      </c>
      <c r="C172" s="60">
        <v>13</v>
      </c>
      <c r="D172" s="57">
        <v>21248</v>
      </c>
      <c r="E172" s="60">
        <v>24</v>
      </c>
      <c r="F172" s="57">
        <v>21257</v>
      </c>
      <c r="G172" s="63"/>
      <c r="H172" s="63"/>
      <c r="I172" s="39"/>
      <c r="J172" s="39"/>
      <c r="K172" s="49">
        <v>0</v>
      </c>
      <c r="L172">
        <v>112</v>
      </c>
    </row>
    <row r="173" spans="1:12" x14ac:dyDescent="0.25">
      <c r="A173" s="57">
        <v>21</v>
      </c>
      <c r="B173" s="57">
        <v>21358</v>
      </c>
      <c r="C173" s="60">
        <v>22</v>
      </c>
      <c r="D173" s="57">
        <v>21362</v>
      </c>
      <c r="E173" s="60">
        <v>13</v>
      </c>
      <c r="F173" s="57">
        <v>21377</v>
      </c>
      <c r="G173" s="63"/>
      <c r="H173" s="63"/>
      <c r="I173" s="39"/>
      <c r="J173" s="39"/>
      <c r="K173" s="49">
        <v>0</v>
      </c>
      <c r="L173">
        <v>221</v>
      </c>
    </row>
    <row r="174" spans="1:12" x14ac:dyDescent="0.25">
      <c r="A174" s="57">
        <v>21</v>
      </c>
      <c r="B174" s="57">
        <v>21484</v>
      </c>
      <c r="C174" s="60">
        <v>22</v>
      </c>
      <c r="D174" s="57">
        <v>21489</v>
      </c>
      <c r="E174" s="60">
        <v>24</v>
      </c>
      <c r="F174" s="57">
        <v>21494</v>
      </c>
      <c r="G174" s="63"/>
      <c r="H174" s="63"/>
      <c r="I174" s="39"/>
      <c r="J174" s="39"/>
      <c r="K174" s="49">
        <v>0</v>
      </c>
      <c r="L174">
        <v>222</v>
      </c>
    </row>
    <row r="175" spans="1:12" x14ac:dyDescent="0.25">
      <c r="A175" s="57">
        <v>12</v>
      </c>
      <c r="B175" s="57">
        <v>21606</v>
      </c>
      <c r="C175" s="60">
        <v>13</v>
      </c>
      <c r="D175" s="57">
        <v>21615</v>
      </c>
      <c r="E175" s="60">
        <v>13</v>
      </c>
      <c r="F175" s="57">
        <v>21623</v>
      </c>
      <c r="G175" s="63"/>
      <c r="H175" s="63"/>
      <c r="I175" s="39"/>
      <c r="J175" s="39"/>
      <c r="K175" s="49">
        <v>0</v>
      </c>
      <c r="L175">
        <v>111</v>
      </c>
    </row>
    <row r="176" spans="1:12" x14ac:dyDescent="0.25">
      <c r="A176" s="57">
        <v>12</v>
      </c>
      <c r="B176" s="57">
        <v>21762</v>
      </c>
      <c r="C176" s="60">
        <v>13</v>
      </c>
      <c r="D176" s="57">
        <v>21770</v>
      </c>
      <c r="E176" s="60">
        <v>13</v>
      </c>
      <c r="F176" s="57">
        <v>21778</v>
      </c>
      <c r="G176" s="63"/>
      <c r="H176" s="63"/>
      <c r="I176" s="39"/>
      <c r="J176" s="39"/>
      <c r="K176" s="49">
        <v>0</v>
      </c>
      <c r="L176">
        <v>111</v>
      </c>
    </row>
    <row r="177" spans="1:12" x14ac:dyDescent="0.25">
      <c r="A177" s="57">
        <v>12</v>
      </c>
      <c r="B177" s="57">
        <v>21902</v>
      </c>
      <c r="C177" s="60">
        <v>13</v>
      </c>
      <c r="D177" s="57">
        <v>21910</v>
      </c>
      <c r="E177" s="60">
        <v>13</v>
      </c>
      <c r="F177" s="57">
        <v>21920</v>
      </c>
      <c r="G177" s="63"/>
      <c r="H177" s="63"/>
      <c r="I177" s="39"/>
      <c r="J177" s="39"/>
      <c r="K177" s="49">
        <v>0</v>
      </c>
      <c r="L177">
        <v>111</v>
      </c>
    </row>
    <row r="178" spans="1:12" x14ac:dyDescent="0.25">
      <c r="A178" s="57">
        <v>12</v>
      </c>
      <c r="B178" s="57">
        <v>22045</v>
      </c>
      <c r="C178" s="60">
        <v>13</v>
      </c>
      <c r="D178" s="57">
        <v>22051</v>
      </c>
      <c r="E178" s="60">
        <v>13</v>
      </c>
      <c r="F178" s="57">
        <v>22055</v>
      </c>
      <c r="G178" s="63"/>
      <c r="H178" s="63"/>
      <c r="I178" s="39"/>
      <c r="J178" s="39"/>
      <c r="K178" s="49">
        <v>0</v>
      </c>
      <c r="L178">
        <v>111</v>
      </c>
    </row>
    <row r="179" spans="1:12" x14ac:dyDescent="0.25">
      <c r="A179" s="57">
        <v>21</v>
      </c>
      <c r="B179" s="57">
        <v>22159</v>
      </c>
      <c r="C179" s="60">
        <v>11</v>
      </c>
      <c r="D179" s="57">
        <v>22178</v>
      </c>
      <c r="E179" s="60">
        <v>11</v>
      </c>
      <c r="F179" s="57">
        <v>22187</v>
      </c>
      <c r="G179" s="63"/>
      <c r="H179" s="63"/>
      <c r="I179" s="39"/>
      <c r="J179" s="39"/>
      <c r="K179" s="49">
        <v>0</v>
      </c>
      <c r="L179">
        <v>211</v>
      </c>
    </row>
    <row r="180" spans="1:12" x14ac:dyDescent="0.25">
      <c r="A180" s="57">
        <v>21</v>
      </c>
      <c r="B180" s="57">
        <v>22298</v>
      </c>
      <c r="C180" s="60">
        <v>11</v>
      </c>
      <c r="D180" s="57">
        <v>22347</v>
      </c>
      <c r="E180" s="60">
        <v>11</v>
      </c>
      <c r="F180" s="57">
        <v>22352</v>
      </c>
      <c r="G180" s="63"/>
      <c r="H180" s="63"/>
      <c r="I180" s="39"/>
      <c r="J180" s="39"/>
      <c r="K180" s="49">
        <v>0</v>
      </c>
      <c r="L180">
        <v>211</v>
      </c>
    </row>
    <row r="181" spans="1:12" x14ac:dyDescent="0.25">
      <c r="A181" s="57">
        <v>21</v>
      </c>
      <c r="B181" s="57">
        <v>22455</v>
      </c>
      <c r="C181" s="60">
        <v>11</v>
      </c>
      <c r="D181" s="57">
        <v>22489</v>
      </c>
      <c r="E181" s="60">
        <v>11</v>
      </c>
      <c r="F181" s="57">
        <v>22498</v>
      </c>
      <c r="G181" s="63"/>
      <c r="H181" s="63"/>
      <c r="I181" s="39"/>
      <c r="J181" s="39"/>
      <c r="K181" s="49">
        <v>0</v>
      </c>
      <c r="L181">
        <v>211</v>
      </c>
    </row>
    <row r="182" spans="1:12" x14ac:dyDescent="0.25">
      <c r="A182" s="57">
        <v>12</v>
      </c>
      <c r="B182" s="57">
        <v>22608</v>
      </c>
      <c r="C182" s="60">
        <v>13</v>
      </c>
      <c r="D182" s="57">
        <v>22613</v>
      </c>
      <c r="E182" s="60">
        <v>13</v>
      </c>
      <c r="F182" s="57">
        <v>22617</v>
      </c>
      <c r="G182" s="63"/>
      <c r="H182" s="63"/>
      <c r="I182" s="39"/>
      <c r="J182" s="39"/>
      <c r="K182" s="49">
        <v>0</v>
      </c>
      <c r="L182">
        <v>111</v>
      </c>
    </row>
    <row r="183" spans="1:12" x14ac:dyDescent="0.25">
      <c r="A183" s="57">
        <v>12</v>
      </c>
      <c r="B183" s="57">
        <v>22750</v>
      </c>
      <c r="C183" s="60">
        <v>13</v>
      </c>
      <c r="D183" s="57">
        <v>22755</v>
      </c>
      <c r="E183" s="60">
        <v>13</v>
      </c>
      <c r="F183" s="57">
        <v>22759</v>
      </c>
      <c r="G183" s="63"/>
      <c r="H183" s="63"/>
      <c r="I183" s="39"/>
      <c r="J183" s="39"/>
      <c r="K183" s="49">
        <v>0</v>
      </c>
      <c r="L183">
        <v>111</v>
      </c>
    </row>
    <row r="184" spans="1:12" x14ac:dyDescent="0.25">
      <c r="A184" s="57">
        <v>12</v>
      </c>
      <c r="B184" s="57">
        <v>22899</v>
      </c>
      <c r="C184" s="60">
        <v>13</v>
      </c>
      <c r="D184" s="57">
        <v>22903</v>
      </c>
      <c r="E184" s="60">
        <v>13</v>
      </c>
      <c r="F184" s="57">
        <v>22912</v>
      </c>
      <c r="G184" s="63"/>
      <c r="H184" s="63"/>
      <c r="I184" s="39"/>
      <c r="J184" s="39"/>
      <c r="K184" s="49">
        <v>0</v>
      </c>
      <c r="L184">
        <v>111</v>
      </c>
    </row>
    <row r="185" spans="1:12" x14ac:dyDescent="0.25">
      <c r="A185" s="57">
        <v>21</v>
      </c>
      <c r="B185" s="57">
        <v>23026</v>
      </c>
      <c r="C185" s="60">
        <v>22</v>
      </c>
      <c r="D185" s="57">
        <v>23032</v>
      </c>
      <c r="E185" s="60">
        <v>24</v>
      </c>
      <c r="F185" s="57">
        <v>23039</v>
      </c>
      <c r="G185" s="63"/>
      <c r="H185" s="63"/>
      <c r="I185" s="39"/>
      <c r="J185" s="39"/>
      <c r="K185" s="49">
        <v>0</v>
      </c>
      <c r="L185">
        <v>222</v>
      </c>
    </row>
    <row r="186" spans="1:12" x14ac:dyDescent="0.25">
      <c r="A186" s="57">
        <v>21</v>
      </c>
      <c r="B186" s="57">
        <v>23164</v>
      </c>
      <c r="C186" s="60">
        <v>11</v>
      </c>
      <c r="D186" s="57">
        <v>23185</v>
      </c>
      <c r="E186" s="60">
        <v>11</v>
      </c>
      <c r="F186" s="57">
        <v>23190</v>
      </c>
      <c r="G186" s="63"/>
      <c r="H186" s="63"/>
      <c r="I186" s="39"/>
      <c r="J186" s="39"/>
      <c r="K186" s="49">
        <v>0</v>
      </c>
      <c r="L186">
        <v>211</v>
      </c>
    </row>
    <row r="187" spans="1:12" x14ac:dyDescent="0.25">
      <c r="A187" s="57">
        <v>21</v>
      </c>
      <c r="B187" s="57">
        <v>23303</v>
      </c>
      <c r="C187" s="60">
        <v>22</v>
      </c>
      <c r="D187" s="57">
        <v>23308</v>
      </c>
      <c r="E187" s="60">
        <v>13</v>
      </c>
      <c r="F187" s="57">
        <v>23324</v>
      </c>
      <c r="G187" s="63"/>
      <c r="H187" s="63"/>
      <c r="I187" s="39"/>
      <c r="J187" s="39"/>
      <c r="K187" s="49">
        <v>0</v>
      </c>
      <c r="L187">
        <v>221</v>
      </c>
    </row>
    <row r="188" spans="1:12" x14ac:dyDescent="0.25">
      <c r="A188" s="57">
        <v>12</v>
      </c>
      <c r="B188" s="57">
        <v>23450</v>
      </c>
      <c r="C188" s="60">
        <v>13</v>
      </c>
      <c r="D188" s="57">
        <v>23455</v>
      </c>
      <c r="E188" s="60">
        <v>13</v>
      </c>
      <c r="F188" s="57">
        <v>23466</v>
      </c>
      <c r="G188" s="63"/>
      <c r="H188" s="63"/>
      <c r="I188" s="39"/>
      <c r="J188" s="39"/>
      <c r="K188" s="49">
        <v>0</v>
      </c>
      <c r="L188">
        <v>111</v>
      </c>
    </row>
    <row r="189" spans="1:12" x14ac:dyDescent="0.25">
      <c r="A189" s="57">
        <v>21</v>
      </c>
      <c r="B189" s="57">
        <v>23577</v>
      </c>
      <c r="C189" s="60">
        <v>22</v>
      </c>
      <c r="D189" s="57">
        <v>23583</v>
      </c>
      <c r="E189" s="60">
        <v>24</v>
      </c>
      <c r="F189" s="57">
        <v>23589</v>
      </c>
      <c r="G189" s="63"/>
      <c r="H189" s="63"/>
      <c r="I189" s="39"/>
      <c r="J189" s="39"/>
      <c r="K189" s="49">
        <v>0</v>
      </c>
      <c r="L189">
        <v>222</v>
      </c>
    </row>
    <row r="190" spans="1:12" x14ac:dyDescent="0.25">
      <c r="A190" s="57">
        <v>12</v>
      </c>
      <c r="B190" s="57">
        <v>23696</v>
      </c>
      <c r="C190" s="60">
        <v>13</v>
      </c>
      <c r="D190" s="57">
        <v>23701</v>
      </c>
      <c r="E190" s="60">
        <v>13</v>
      </c>
      <c r="F190" s="57">
        <v>23706</v>
      </c>
      <c r="G190" s="63"/>
      <c r="H190" s="63"/>
      <c r="I190" s="39"/>
      <c r="J190" s="39"/>
      <c r="K190" s="49">
        <v>0</v>
      </c>
      <c r="L190">
        <v>111</v>
      </c>
    </row>
    <row r="191" spans="1:12" x14ac:dyDescent="0.25">
      <c r="A191" s="57">
        <v>21</v>
      </c>
      <c r="B191" s="57">
        <v>23816</v>
      </c>
      <c r="C191" s="60">
        <v>22</v>
      </c>
      <c r="D191" s="57">
        <v>23821</v>
      </c>
      <c r="E191" s="60">
        <v>13</v>
      </c>
      <c r="F191" s="57">
        <v>23834</v>
      </c>
      <c r="G191" s="63"/>
      <c r="H191" s="63"/>
      <c r="I191" s="39"/>
      <c r="J191" s="39"/>
      <c r="K191" s="49">
        <v>0</v>
      </c>
      <c r="L191">
        <v>221</v>
      </c>
    </row>
    <row r="192" spans="1:12" x14ac:dyDescent="0.25">
      <c r="A192" s="57">
        <v>21</v>
      </c>
      <c r="B192" s="57">
        <v>23942</v>
      </c>
      <c r="C192" s="60">
        <v>22</v>
      </c>
      <c r="D192" s="57">
        <v>23956</v>
      </c>
      <c r="E192" s="60">
        <v>24</v>
      </c>
      <c r="F192" s="57">
        <v>23964</v>
      </c>
      <c r="G192" s="63"/>
      <c r="H192" s="63"/>
      <c r="I192" s="39"/>
      <c r="J192" s="39"/>
      <c r="K192" s="49"/>
      <c r="L192">
        <v>222</v>
      </c>
    </row>
    <row r="193" spans="1:8" x14ac:dyDescent="0.25">
      <c r="A193" s="17"/>
      <c r="B193" s="17"/>
      <c r="C193" s="17"/>
      <c r="D193" s="17"/>
      <c r="E193" s="17"/>
      <c r="F193" s="17"/>
      <c r="G193" s="17"/>
      <c r="H19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148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132</v>
      </c>
      <c r="V3" s="25" t="s">
        <v>117</v>
      </c>
      <c r="W3">
        <f>COUNTA(L7:L28)</f>
        <v>22</v>
      </c>
      <c r="AA3" s="25" t="s">
        <v>117</v>
      </c>
      <c r="AB3">
        <f>COUNTA(L29:L50)</f>
        <v>22</v>
      </c>
      <c r="AF3" s="25" t="s">
        <v>117</v>
      </c>
      <c r="AG3">
        <f>COUNTA(L51:L72)</f>
        <v>22</v>
      </c>
      <c r="AK3" s="25" t="s">
        <v>117</v>
      </c>
      <c r="AL3">
        <f>COUNTA(L73:L94)</f>
        <v>22</v>
      </c>
      <c r="AP3" s="25" t="s">
        <v>117</v>
      </c>
      <c r="AQ3">
        <f>COUNTA(L95:L116)</f>
        <v>22</v>
      </c>
      <c r="AU3" s="25" t="s">
        <v>117</v>
      </c>
      <c r="AV3">
        <f>COUNTA(L117:L138)</f>
        <v>22</v>
      </c>
    </row>
    <row r="4" spans="1:48" x14ac:dyDescent="0.25">
      <c r="P4" s="25" t="s">
        <v>85</v>
      </c>
      <c r="Q4" s="26">
        <f>SUM(O7:O14)</f>
        <v>132</v>
      </c>
      <c r="V4" s="25" t="s">
        <v>118</v>
      </c>
      <c r="W4">
        <f>SUM(U7:U14)</f>
        <v>22</v>
      </c>
      <c r="AA4" s="25" t="s">
        <v>118</v>
      </c>
      <c r="AB4">
        <f>SUM(Z7:Z14)</f>
        <v>22</v>
      </c>
      <c r="AF4" s="25" t="s">
        <v>118</v>
      </c>
      <c r="AG4">
        <f>SUM(AE7:AE14)</f>
        <v>22</v>
      </c>
      <c r="AK4" s="25" t="s">
        <v>118</v>
      </c>
      <c r="AL4">
        <f>SUM(AJ7:AJ14)</f>
        <v>22</v>
      </c>
      <c r="AP4" s="25" t="s">
        <v>118</v>
      </c>
      <c r="AQ4">
        <f>SUM(AO7:AO14)</f>
        <v>22</v>
      </c>
      <c r="AU4" s="25" t="s">
        <v>118</v>
      </c>
      <c r="AV4">
        <f>SUM(AT7:AT14)</f>
        <v>22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21</v>
      </c>
      <c r="B7" s="55">
        <v>19</v>
      </c>
      <c r="C7" s="58">
        <v>11</v>
      </c>
      <c r="D7" s="55">
        <v>50</v>
      </c>
      <c r="E7" s="58">
        <v>11</v>
      </c>
      <c r="F7" s="55">
        <v>61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61</v>
      </c>
      <c r="P7" s="34">
        <f>O7/$Q$4</f>
        <v>0.4621212121212121</v>
      </c>
      <c r="Q7" s="34">
        <f>IF(P7=0,0,(P7*((LOG(P7))/LOG(2))))</f>
        <v>-0.51464442189037574</v>
      </c>
      <c r="T7" s="34">
        <f>N7</f>
        <v>111</v>
      </c>
      <c r="U7" s="34">
        <f>COUNTIF(L7:L28,T7)</f>
        <v>13</v>
      </c>
      <c r="V7" s="34">
        <f>U7/(W4-U11)</f>
        <v>0.76470588235294112</v>
      </c>
      <c r="W7" s="34">
        <f>IF(V7=0,0,(V7*((LOG(V7))/LOG(2))))</f>
        <v>-0.29595885884824796</v>
      </c>
      <c r="Y7" s="34">
        <f>N7</f>
        <v>111</v>
      </c>
      <c r="Z7" s="34">
        <f>COUNTIF(L29:L50,Y7)</f>
        <v>6</v>
      </c>
      <c r="AA7" s="34">
        <f>Z7/(AB4-Z11)</f>
        <v>0.46153846153846156</v>
      </c>
      <c r="AB7" s="34">
        <f>IF(AA7=0,0,(AA7*((LOG(AA7))/LOG(2))))</f>
        <v>-0.51483563880920125</v>
      </c>
      <c r="AD7" s="34">
        <f>N7</f>
        <v>111</v>
      </c>
      <c r="AE7" s="34">
        <f>COUNTIF(L51:L72,AD7)</f>
        <v>12</v>
      </c>
      <c r="AF7" s="34">
        <f>AE7/(AG4-AE11)</f>
        <v>0.75</v>
      </c>
      <c r="AG7" s="34">
        <f>IF(AF7=0,0,(AF7*((LOG(AF7))/LOG(2))))</f>
        <v>-0.31127812445913283</v>
      </c>
      <c r="AI7" s="34">
        <f>N7</f>
        <v>111</v>
      </c>
      <c r="AJ7" s="34">
        <f>COUNTIF(L73:L94,AI7)</f>
        <v>10</v>
      </c>
      <c r="AK7" s="34">
        <f>AJ7/(AL4-AJ11)</f>
        <v>0.7142857142857143</v>
      </c>
      <c r="AL7" s="34">
        <f>IF(AK7=0,0,(AK7*((LOG(AK7))/LOG(2))))</f>
        <v>-0.34673344797874411</v>
      </c>
      <c r="AN7" s="34">
        <f>N7</f>
        <v>111</v>
      </c>
      <c r="AO7" s="34">
        <f>COUNTIF(L95:L116,AN7)</f>
        <v>11</v>
      </c>
      <c r="AP7" s="34">
        <f>AO7/(AQ4-AO11)</f>
        <v>0.61111111111111116</v>
      </c>
      <c r="AQ7" s="34">
        <f>IF(AP7=0,0,(AP7*((LOG(AP7))/LOG(2))))</f>
        <v>-0.43419040060306474</v>
      </c>
      <c r="AS7" s="34">
        <f>N7</f>
        <v>111</v>
      </c>
      <c r="AT7" s="34">
        <f>COUNTIF(L117:L138,AS7)</f>
        <v>9</v>
      </c>
      <c r="AU7" s="34">
        <f>AT7/(AV4-AT11)</f>
        <v>0.6428571428571429</v>
      </c>
      <c r="AV7" s="34">
        <f>IF(AU7=0,0,(AU7*((LOG(AU7))/LOG(2))))</f>
        <v>-0.40977637753840174</v>
      </c>
    </row>
    <row r="8" spans="1:48" x14ac:dyDescent="0.25">
      <c r="A8" s="56">
        <v>12</v>
      </c>
      <c r="B8" s="56">
        <v>167</v>
      </c>
      <c r="C8" s="59">
        <v>13</v>
      </c>
      <c r="D8" s="56">
        <v>181</v>
      </c>
      <c r="E8" s="59">
        <v>13</v>
      </c>
      <c r="F8" s="56">
        <v>186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COUNTIF(L7:L28,T8)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COUNTIF(L29:L50,Y8)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COUNTIF(L51:L72,AD8)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COUNTIF(L73:L94,AI8)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COUNTIF(L95:L116,AN8)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COUNTIF(L117:L138,AS8)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289</v>
      </c>
      <c r="C9" s="59">
        <v>13</v>
      </c>
      <c r="D9" s="56">
        <v>294</v>
      </c>
      <c r="E9" s="59">
        <v>13</v>
      </c>
      <c r="F9" s="56">
        <v>300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1.5151515151515152E-2</v>
      </c>
      <c r="Q9" s="34">
        <f>IF(P9=0,0,(P9*((LOG(P9))/LOG(2))))</f>
        <v>-9.1581729081188695E-2</v>
      </c>
      <c r="T9" s="34">
        <f>N9</f>
        <v>121</v>
      </c>
      <c r="U9" s="34">
        <f>COUNTIF(L7:L28,T9)</f>
        <v>1</v>
      </c>
      <c r="V9" s="34">
        <f>U9/(W4-U11)</f>
        <v>5.8823529411764705E-2</v>
      </c>
      <c r="W9" s="34">
        <f>IF(V9=0,0,(V9*((LOG(V9))/LOG(2))))</f>
        <v>-0.24043899066178465</v>
      </c>
      <c r="Y9" s="34">
        <f>N9</f>
        <v>121</v>
      </c>
      <c r="Z9" s="34">
        <f>COUNTIF(L29:L50,Y9)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COUNTIF(L51:L72,AD9)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COUNTIF(L73:L94,AI9)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COUNTIF(L95:L116,AN9)</f>
        <v>1</v>
      </c>
      <c r="AP9" s="34">
        <f>AO9/(AQ4-AO11)</f>
        <v>5.5555555555555552E-2</v>
      </c>
      <c r="AQ9" s="34">
        <f>IF(AP9=0,0,(AP9*((LOG(AP9))/LOG(2))))</f>
        <v>-0.23166250008012845</v>
      </c>
      <c r="AS9" s="34">
        <f>N9</f>
        <v>121</v>
      </c>
      <c r="AT9" s="34">
        <f>COUNTIF(L117:L138,AS9)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404</v>
      </c>
      <c r="C10" s="59">
        <v>13</v>
      </c>
      <c r="D10" s="56">
        <v>413</v>
      </c>
      <c r="E10" s="59">
        <v>13</v>
      </c>
      <c r="F10" s="56">
        <v>427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2</v>
      </c>
      <c r="P10" s="34">
        <f>O10/$Q$4</f>
        <v>1.5151515151515152E-2</v>
      </c>
      <c r="Q10" s="34">
        <f>IF(P10=0,0,(P10*((LOG(P10))/LOG(2))))</f>
        <v>-9.1581729081188695E-2</v>
      </c>
      <c r="T10" s="34">
        <f>N10</f>
        <v>122</v>
      </c>
      <c r="U10" s="34">
        <f>COUNTIF(L7:L28,T10)</f>
        <v>1</v>
      </c>
      <c r="V10" s="34">
        <f>U10/(W4-U11)</f>
        <v>5.8823529411764705E-2</v>
      </c>
      <c r="W10" s="34">
        <f>IF(V10=0,0,(V10*((LOG(V10))/LOG(2))))</f>
        <v>-0.24043899066178465</v>
      </c>
      <c r="Y10" s="34">
        <f>N10</f>
        <v>122</v>
      </c>
      <c r="Z10" s="34">
        <f>COUNTIF(L29:L50,Y10)</f>
        <v>1</v>
      </c>
      <c r="AA10" s="34">
        <f>Z10/(AB4-Z11)</f>
        <v>7.6923076923076927E-2</v>
      </c>
      <c r="AB10" s="34">
        <f>IF(AA10=0,0,(AA10*((LOG(AA10))/LOG(2))))</f>
        <v>-0.28464920908777636</v>
      </c>
      <c r="AD10" s="34">
        <f>N10</f>
        <v>122</v>
      </c>
      <c r="AE10" s="34">
        <f>COUNTIF(L51:L72,AD10)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COUNTIF(L73:L94,AI10)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COUNTIF(L95:L116,AN10)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COUNTIF(L117:L138,AS10)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530</v>
      </c>
      <c r="C11" s="59">
        <v>13</v>
      </c>
      <c r="D11" s="56">
        <v>536</v>
      </c>
      <c r="E11" s="59">
        <v>13</v>
      </c>
      <c r="F11" s="56">
        <v>541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0.30303030303030304</v>
      </c>
      <c r="Q11" s="34">
        <f>IF(P11=0,0,(P11*((LOG(P11))/LOG(2))))</f>
        <v>-0.52195940135487617</v>
      </c>
      <c r="T11" s="34">
        <f>N11</f>
        <v>211</v>
      </c>
      <c r="U11" s="34">
        <f>COUNTIF(L7:L28,T11)</f>
        <v>5</v>
      </c>
      <c r="V11" s="53"/>
      <c r="W11" s="54"/>
      <c r="Y11" s="34">
        <f>N11</f>
        <v>211</v>
      </c>
      <c r="Z11" s="34">
        <f>COUNTIF(L29:L50,Y11)</f>
        <v>9</v>
      </c>
      <c r="AA11" s="53"/>
      <c r="AB11" s="54"/>
      <c r="AD11" s="34">
        <f>N11</f>
        <v>211</v>
      </c>
      <c r="AE11" s="34">
        <f>COUNTIF(L51:L72,AD11)</f>
        <v>6</v>
      </c>
      <c r="AF11" s="53"/>
      <c r="AG11" s="54"/>
      <c r="AI11" s="34">
        <f>N11</f>
        <v>211</v>
      </c>
      <c r="AJ11" s="34">
        <f>COUNTIF(L73:L94,AI11)</f>
        <v>8</v>
      </c>
      <c r="AK11" s="53"/>
      <c r="AL11" s="54"/>
      <c r="AN11" s="34">
        <f>N11</f>
        <v>211</v>
      </c>
      <c r="AO11" s="34">
        <f>COUNTIF(L95:L116,AN11)</f>
        <v>4</v>
      </c>
      <c r="AP11" s="53"/>
      <c r="AQ11" s="54"/>
      <c r="AS11" s="34">
        <f>N11</f>
        <v>211</v>
      </c>
      <c r="AT11" s="34">
        <f>COUNTIF(L117:L138,AS11)</f>
        <v>8</v>
      </c>
      <c r="AU11" s="53"/>
      <c r="AV11" s="54"/>
    </row>
    <row r="12" spans="1:48" x14ac:dyDescent="0.25">
      <c r="A12" s="56">
        <v>12</v>
      </c>
      <c r="B12" s="56">
        <v>651</v>
      </c>
      <c r="C12" s="59">
        <v>13</v>
      </c>
      <c r="D12" s="56">
        <v>656</v>
      </c>
      <c r="E12" s="59">
        <v>13</v>
      </c>
      <c r="F12" s="56">
        <v>668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7.575757575757576E-3</v>
      </c>
      <c r="Q12" s="34">
        <f>IF(P12=0,0,(P12*((LOG(P12))/LOG(2))))</f>
        <v>-5.3366622116351931E-2</v>
      </c>
      <c r="T12" s="34">
        <f>N12</f>
        <v>212</v>
      </c>
      <c r="U12" s="34">
        <f>COUNTIF(L7:L28,T12)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COUNTIF(L29:L50,Y12)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COUNTIF(L51:L72,AD12)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COUNTIF(L73:L94,AI12)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COUNTIF(L95:L116,AN12)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COUNTIF(L117:L138,AS12)</f>
        <v>1</v>
      </c>
      <c r="AU12" s="34">
        <f>AT12/(AV4-AT11)</f>
        <v>7.1428571428571425E-2</v>
      </c>
      <c r="AV12" s="34">
        <f>IF(AU12=0,0,(AU12*((LOG(AU12))/LOG(2))))</f>
        <v>-0.27195392300411453</v>
      </c>
    </row>
    <row r="13" spans="1:48" x14ac:dyDescent="0.25">
      <c r="A13" s="56">
        <v>21</v>
      </c>
      <c r="B13" s="56">
        <v>775</v>
      </c>
      <c r="C13" s="59">
        <v>22</v>
      </c>
      <c r="D13" s="56">
        <v>782</v>
      </c>
      <c r="E13" s="59">
        <v>24</v>
      </c>
      <c r="F13" s="56">
        <v>787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19</v>
      </c>
      <c r="P13" s="34">
        <f>O13/$Q$4</f>
        <v>0.14393939393939395</v>
      </c>
      <c r="Q13" s="34">
        <f>IF(P13=0,0,(P13*((LOG(P13))/LOG(2))))</f>
        <v>-0.40252170842714008</v>
      </c>
      <c r="T13" s="34">
        <f>N13</f>
        <v>221</v>
      </c>
      <c r="U13" s="34">
        <f>COUNTIF(L7:L28,T13)</f>
        <v>1</v>
      </c>
      <c r="V13" s="34">
        <f>U13/(W4-U11)</f>
        <v>5.8823529411764705E-2</v>
      </c>
      <c r="W13" s="34">
        <f>IF(V13=0,0,(V13*((LOG(V13))/LOG(2))))</f>
        <v>-0.24043899066178465</v>
      </c>
      <c r="Y13" s="34">
        <f>N13</f>
        <v>221</v>
      </c>
      <c r="Z13" s="34">
        <f>COUNTIF(L29:L50,Y13)</f>
        <v>5</v>
      </c>
      <c r="AA13" s="34">
        <f>Z13/(AB4-Z11)</f>
        <v>0.38461538461538464</v>
      </c>
      <c r="AB13" s="34">
        <f>IF(AA13=0,0,(AA13*((LOG(AA13))/LOG(2))))</f>
        <v>-0.53019677817451139</v>
      </c>
      <c r="AD13" s="34">
        <f>N13</f>
        <v>221</v>
      </c>
      <c r="AE13" s="34">
        <f>COUNTIF(L51:L72,AD13)</f>
        <v>3</v>
      </c>
      <c r="AF13" s="34">
        <f>AE13/(AG4-AE11)</f>
        <v>0.1875</v>
      </c>
      <c r="AG13" s="34">
        <f>IF(AF13=0,0,(AF13*((LOG(AF13))/LOG(2))))</f>
        <v>-0.45281953111478312</v>
      </c>
      <c r="AI13" s="34">
        <f>N13</f>
        <v>221</v>
      </c>
      <c r="AJ13" s="34">
        <f>COUNTIF(L73:L94,AI13)</f>
        <v>2</v>
      </c>
      <c r="AK13" s="34">
        <f>AJ13/(AL4-AJ11)</f>
        <v>0.14285714285714285</v>
      </c>
      <c r="AL13" s="34">
        <f>IF(AK13=0,0,(AK13*((LOG(AK13))/LOG(2))))</f>
        <v>-0.40105070315108626</v>
      </c>
      <c r="AN13" s="34">
        <f>N13</f>
        <v>221</v>
      </c>
      <c r="AO13" s="34">
        <f>COUNTIF(L95:L116,AN13)</f>
        <v>5</v>
      </c>
      <c r="AP13" s="34">
        <f>AO13/(AQ4-AO11)</f>
        <v>0.27777777777777779</v>
      </c>
      <c r="AQ13" s="34">
        <f>IF(AP13=0,0,(AP13*((LOG(AP13))/LOG(2))))</f>
        <v>-0.51333247404304172</v>
      </c>
      <c r="AS13" s="34">
        <f>N13</f>
        <v>221</v>
      </c>
      <c r="AT13" s="34">
        <f>COUNTIF(L117:L138,AS13)</f>
        <v>3</v>
      </c>
      <c r="AU13" s="34">
        <f>AT13/(AV4-AT11)</f>
        <v>0.21428571428571427</v>
      </c>
      <c r="AV13" s="34">
        <f>IF(AU13=0,0,(AU13*((LOG(AU13))/LOG(2))))</f>
        <v>-0.47622694742923877</v>
      </c>
    </row>
    <row r="14" spans="1:48" x14ac:dyDescent="0.25">
      <c r="A14" s="56">
        <v>12</v>
      </c>
      <c r="B14" s="56">
        <v>890</v>
      </c>
      <c r="C14" s="59">
        <v>13</v>
      </c>
      <c r="D14" s="56">
        <v>895</v>
      </c>
      <c r="E14" s="59">
        <v>13</v>
      </c>
      <c r="F14" s="56">
        <v>900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7</v>
      </c>
      <c r="P14" s="34">
        <f>O14/$Q$4</f>
        <v>5.3030303030303032E-2</v>
      </c>
      <c r="Q14" s="34">
        <f>IF(P14=0,0,(P14*((LOG(P14))/LOG(2))))</f>
        <v>-0.22469147258413597</v>
      </c>
      <c r="T14" s="34">
        <f>N14</f>
        <v>222</v>
      </c>
      <c r="U14" s="34">
        <f>COUNTIF(L7:L28,T14)</f>
        <v>1</v>
      </c>
      <c r="V14" s="34">
        <f>U14/(W4-U11)</f>
        <v>5.8823529411764705E-2</v>
      </c>
      <c r="W14" s="34">
        <f>IF(V14=0,0,(V14*((LOG(V14))/LOG(2))))</f>
        <v>-0.24043899066178465</v>
      </c>
      <c r="Y14" s="34">
        <f>N14</f>
        <v>222</v>
      </c>
      <c r="Z14" s="34">
        <f>COUNTIF(L29:L50,Y14)</f>
        <v>1</v>
      </c>
      <c r="AA14" s="34">
        <f>Z14/(AB4-Z11)</f>
        <v>7.6923076923076927E-2</v>
      </c>
      <c r="AB14" s="34">
        <f>IF(AA14=0,0,(AA14*((LOG(AA14))/LOG(2))))</f>
        <v>-0.28464920908777636</v>
      </c>
      <c r="AD14" s="34">
        <f>N14</f>
        <v>222</v>
      </c>
      <c r="AE14" s="34">
        <f>COUNTIF(L51:L72,AD14)</f>
        <v>1</v>
      </c>
      <c r="AF14" s="34">
        <f>AE14/(AG4-AE11)</f>
        <v>6.25E-2</v>
      </c>
      <c r="AG14" s="34">
        <f>IF(AF14=0,0,(AF14*((LOG(AF14))/LOG(2))))</f>
        <v>-0.25</v>
      </c>
      <c r="AI14" s="34">
        <f>N14</f>
        <v>222</v>
      </c>
      <c r="AJ14" s="34">
        <f>COUNTIF(L73:L94,AI14)</f>
        <v>2</v>
      </c>
      <c r="AK14" s="34">
        <f>AJ14/(AL4-AJ11)</f>
        <v>0.14285714285714285</v>
      </c>
      <c r="AL14" s="34">
        <f>IF(AK14=0,0,(AK14*((LOG(AK14))/LOG(2))))</f>
        <v>-0.40105070315108626</v>
      </c>
      <c r="AN14" s="34">
        <f>N14</f>
        <v>222</v>
      </c>
      <c r="AO14" s="34">
        <f>COUNTIF(L95:L116,AN14)</f>
        <v>1</v>
      </c>
      <c r="AP14" s="34">
        <f>AO14/(AQ4-AO11)</f>
        <v>5.5555555555555552E-2</v>
      </c>
      <c r="AQ14" s="34">
        <f>IF(AP14=0,0,(AP14*((LOG(AP14))/LOG(2))))</f>
        <v>-0.23166250008012845</v>
      </c>
      <c r="AS14" s="34">
        <f>N14</f>
        <v>222</v>
      </c>
      <c r="AT14" s="34">
        <f>COUNTIF(L117:L138,AS14)</f>
        <v>1</v>
      </c>
      <c r="AU14" s="34">
        <f>AT14/(AV4-AT11)</f>
        <v>7.1428571428571425E-2</v>
      </c>
      <c r="AV14" s="34">
        <f>IF(AU14=0,0,(AU14*((LOG(AU14))/LOG(2))))</f>
        <v>-0.27195392300411453</v>
      </c>
    </row>
    <row r="15" spans="1:48" x14ac:dyDescent="0.25">
      <c r="A15" s="56">
        <v>12</v>
      </c>
      <c r="B15" s="56">
        <v>1011</v>
      </c>
      <c r="C15" s="59">
        <v>13</v>
      </c>
      <c r="D15" s="56">
        <v>1022</v>
      </c>
      <c r="E15" s="59">
        <v>13</v>
      </c>
      <c r="F15" s="56">
        <v>1031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1.9003470845352572</v>
      </c>
      <c r="V15">
        <f>SUM(V7:V14)</f>
        <v>1</v>
      </c>
      <c r="W15">
        <f>-SUM(W7:W14)</f>
        <v>1.2577148214953864</v>
      </c>
      <c r="AA15">
        <f>SUM(AA7:AA14)</f>
        <v>1</v>
      </c>
      <c r="AB15">
        <f>-SUM(AB7:AB14)</f>
        <v>1.6143308351592653</v>
      </c>
      <c r="AF15">
        <f>SUM(AF7:AF14)</f>
        <v>1</v>
      </c>
      <c r="AG15">
        <f>-SUM(AG7:AG14)</f>
        <v>1.0140976555739161</v>
      </c>
      <c r="AK15">
        <f>SUM(AK7:AK14)</f>
        <v>1</v>
      </c>
      <c r="AL15">
        <f>-SUM(AL7:AL14)</f>
        <v>1.1488348542809166</v>
      </c>
      <c r="AP15">
        <f>SUM(AP7:AP14)</f>
        <v>1</v>
      </c>
      <c r="AQ15">
        <f>-SUM(AQ7:AQ14)</f>
        <v>1.4108478748063633</v>
      </c>
      <c r="AU15">
        <f>SUM(AU7:AU14)</f>
        <v>1</v>
      </c>
      <c r="AV15">
        <f>-SUM(AV7:AV14)</f>
        <v>1.4299111709758696</v>
      </c>
    </row>
    <row r="16" spans="1:48" x14ac:dyDescent="0.25">
      <c r="A16" s="56">
        <v>21</v>
      </c>
      <c r="B16" s="56">
        <v>1128</v>
      </c>
      <c r="C16" s="59">
        <v>11</v>
      </c>
      <c r="D16" s="56">
        <v>1145</v>
      </c>
      <c r="E16" s="59">
        <v>11</v>
      </c>
      <c r="F16" s="56">
        <v>1170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0.2697672862046403</v>
      </c>
      <c r="V16" s="27" t="s">
        <v>116</v>
      </c>
      <c r="W16" s="27">
        <f>W15/(LOG(W4)/LOG(2))</f>
        <v>0.28203478134725068</v>
      </c>
      <c r="AA16" s="27" t="s">
        <v>119</v>
      </c>
      <c r="AB16" s="27">
        <f>AB15/(LOG(AB4)/LOG(2))</f>
        <v>0.36200372002846604</v>
      </c>
      <c r="AF16" s="27" t="s">
        <v>120</v>
      </c>
      <c r="AG16" s="27">
        <f>AG15/(LOG(AG4)/LOG(2))</f>
        <v>0.2274051364159726</v>
      </c>
      <c r="AK16" s="27" t="s">
        <v>121</v>
      </c>
      <c r="AL16" s="27">
        <f>AL15/(LOG(AL4)/LOG(2))</f>
        <v>0.25761912111839375</v>
      </c>
      <c r="AP16" s="27" t="s">
        <v>122</v>
      </c>
      <c r="AQ16" s="27">
        <f>AQ15/(LOG(AQ4)/LOG(2))</f>
        <v>0.316373922835818</v>
      </c>
      <c r="AU16" s="27" t="s">
        <v>123</v>
      </c>
      <c r="AV16" s="27">
        <f>AV15/(LOG(AV4)/LOG(2))</f>
        <v>0.32064874927106035</v>
      </c>
    </row>
    <row r="17" spans="1:22" x14ac:dyDescent="0.25">
      <c r="A17" s="56">
        <v>12</v>
      </c>
      <c r="B17" s="56">
        <v>1292</v>
      </c>
      <c r="C17" s="59">
        <v>13</v>
      </c>
      <c r="D17" s="56">
        <v>1300</v>
      </c>
      <c r="E17" s="59">
        <v>13</v>
      </c>
      <c r="F17" s="56">
        <v>1315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21</v>
      </c>
      <c r="B18" s="56">
        <v>1431</v>
      </c>
      <c r="C18" s="59">
        <v>11</v>
      </c>
      <c r="D18" s="56">
        <v>1447</v>
      </c>
      <c r="E18" s="59">
        <v>11</v>
      </c>
      <c r="F18" s="56">
        <v>1460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1565</v>
      </c>
      <c r="C19" s="59">
        <v>11</v>
      </c>
      <c r="D19" s="56">
        <v>1584</v>
      </c>
      <c r="E19" s="59">
        <v>11</v>
      </c>
      <c r="F19" s="56">
        <v>1592</v>
      </c>
      <c r="G19" s="62"/>
      <c r="H19" s="62"/>
      <c r="I19" s="40"/>
      <c r="J19" s="40"/>
      <c r="K19" s="41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1689</v>
      </c>
      <c r="C20" s="59">
        <v>11</v>
      </c>
      <c r="D20" s="56">
        <v>1700</v>
      </c>
      <c r="E20" s="59">
        <v>11</v>
      </c>
      <c r="F20" s="56">
        <v>1706</v>
      </c>
      <c r="G20" s="62"/>
      <c r="H20" s="62"/>
      <c r="I20" s="40"/>
      <c r="J20" s="40"/>
      <c r="K20" s="41">
        <v>0</v>
      </c>
      <c r="L20">
        <v>211</v>
      </c>
      <c r="N20" s="38">
        <f>COUNTIF(L7:L138,G3)</f>
        <v>40</v>
      </c>
      <c r="O20" s="38"/>
      <c r="P20" s="45">
        <v>22</v>
      </c>
      <c r="Q20" s="45">
        <v>22</v>
      </c>
      <c r="R20" s="45">
        <v>22</v>
      </c>
      <c r="S20" s="45">
        <v>22</v>
      </c>
      <c r="T20" s="45">
        <v>22</v>
      </c>
      <c r="U20" s="45">
        <v>22</v>
      </c>
      <c r="V20" s="44"/>
    </row>
    <row r="21" spans="1:22" x14ac:dyDescent="0.25">
      <c r="A21" s="56">
        <v>12</v>
      </c>
      <c r="B21" s="56">
        <v>1802</v>
      </c>
      <c r="C21" s="59">
        <v>24</v>
      </c>
      <c r="D21" s="56">
        <v>1815</v>
      </c>
      <c r="E21" s="59">
        <v>24</v>
      </c>
      <c r="F21" s="56">
        <v>1821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1941</v>
      </c>
      <c r="C22" s="59">
        <v>13</v>
      </c>
      <c r="D22" s="56">
        <v>1949</v>
      </c>
      <c r="E22" s="59">
        <v>13</v>
      </c>
      <c r="F22" s="56">
        <v>1969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2078</v>
      </c>
      <c r="C23" s="59">
        <v>24</v>
      </c>
      <c r="D23" s="56">
        <v>2093</v>
      </c>
      <c r="E23" s="59">
        <v>13</v>
      </c>
      <c r="F23" s="56">
        <v>2105</v>
      </c>
      <c r="G23" s="62"/>
      <c r="H23" s="62"/>
      <c r="I23" s="40"/>
      <c r="J23" s="40"/>
      <c r="K23" s="41">
        <v>0</v>
      </c>
      <c r="L23">
        <v>121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2217</v>
      </c>
      <c r="C24" s="59">
        <v>13</v>
      </c>
      <c r="D24" s="56">
        <v>2222</v>
      </c>
      <c r="E24" s="59">
        <v>13</v>
      </c>
      <c r="F24" s="56">
        <v>2227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5</v>
      </c>
      <c r="Q24" s="45">
        <f>Z11</f>
        <v>9</v>
      </c>
      <c r="R24" s="45">
        <f>AE11</f>
        <v>6</v>
      </c>
      <c r="S24" s="45">
        <f>AJ11</f>
        <v>8</v>
      </c>
      <c r="T24" s="45">
        <f>AO11</f>
        <v>4</v>
      </c>
      <c r="U24" s="45">
        <f>AT11</f>
        <v>8</v>
      </c>
      <c r="V24" s="43"/>
    </row>
    <row r="25" spans="1:22" x14ac:dyDescent="0.25">
      <c r="A25" s="56">
        <v>21</v>
      </c>
      <c r="B25" s="56">
        <v>2338</v>
      </c>
      <c r="C25" s="59">
        <v>22</v>
      </c>
      <c r="D25" s="56">
        <v>2344</v>
      </c>
      <c r="E25" s="59">
        <v>13</v>
      </c>
      <c r="F25" s="56">
        <v>2361</v>
      </c>
      <c r="G25" s="62"/>
      <c r="H25" s="62"/>
      <c r="I25" s="40"/>
      <c r="J25" s="40"/>
      <c r="K25" s="41">
        <v>0</v>
      </c>
      <c r="L25">
        <v>221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2477</v>
      </c>
      <c r="C26" s="59">
        <v>13</v>
      </c>
      <c r="D26" s="56">
        <v>2486</v>
      </c>
      <c r="E26" s="59">
        <v>13</v>
      </c>
      <c r="F26" s="56">
        <v>2497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2615</v>
      </c>
      <c r="C27" s="59">
        <v>13</v>
      </c>
      <c r="D27" s="56">
        <v>2624</v>
      </c>
      <c r="E27" s="59">
        <v>13</v>
      </c>
      <c r="F27" s="56">
        <v>2633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2747</v>
      </c>
      <c r="C28" s="59">
        <v>13</v>
      </c>
      <c r="D28" s="56">
        <v>2752</v>
      </c>
      <c r="E28" s="59">
        <v>13</v>
      </c>
      <c r="F28" s="56">
        <v>2760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F28/P20</f>
        <v>125.45454545454545</v>
      </c>
      <c r="Q28">
        <f>(F50-F28)/Q20</f>
        <v>130.22727272727272</v>
      </c>
      <c r="R28">
        <f>(F72-F50)/R20</f>
        <v>130.40909090909091</v>
      </c>
      <c r="S28">
        <f>(F94-F72)/S20</f>
        <v>125.72727272727273</v>
      </c>
      <c r="T28">
        <f>(F116-F94)/T20</f>
        <v>129.27272727272728</v>
      </c>
      <c r="U28">
        <f>(F138-F116)/U20</f>
        <v>130.45454545454547</v>
      </c>
    </row>
    <row r="29" spans="1:22" x14ac:dyDescent="0.25">
      <c r="A29" s="57">
        <v>21</v>
      </c>
      <c r="B29" s="57">
        <v>2864</v>
      </c>
      <c r="C29" s="60">
        <v>11</v>
      </c>
      <c r="D29" s="57">
        <v>2892</v>
      </c>
      <c r="E29" s="60">
        <v>11</v>
      </c>
      <c r="F29" s="57">
        <v>2905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21</v>
      </c>
      <c r="B30" s="57">
        <v>3005</v>
      </c>
      <c r="C30" s="60">
        <v>11</v>
      </c>
      <c r="D30" s="57">
        <v>3022</v>
      </c>
      <c r="E30" s="60">
        <v>11</v>
      </c>
      <c r="F30" s="57">
        <v>3039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3133</v>
      </c>
      <c r="C31" s="60">
        <v>11</v>
      </c>
      <c r="D31" s="57">
        <v>3160</v>
      </c>
      <c r="E31" s="60">
        <v>11</v>
      </c>
      <c r="F31" s="57">
        <v>3164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12</v>
      </c>
      <c r="B32" s="57">
        <v>3266</v>
      </c>
      <c r="C32" s="60">
        <v>13</v>
      </c>
      <c r="D32" s="57">
        <v>3273</v>
      </c>
      <c r="E32" s="60">
        <v>13</v>
      </c>
      <c r="F32" s="57">
        <v>3281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3386</v>
      </c>
      <c r="C33" s="60">
        <v>22</v>
      </c>
      <c r="D33" s="57">
        <v>3401</v>
      </c>
      <c r="E33" s="60">
        <v>13</v>
      </c>
      <c r="F33" s="57">
        <v>3417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25">
      <c r="A34" s="57">
        <v>21</v>
      </c>
      <c r="B34" s="57">
        <v>3519</v>
      </c>
      <c r="C34" s="60">
        <v>22</v>
      </c>
      <c r="D34" s="57">
        <v>3531</v>
      </c>
      <c r="E34" s="60">
        <v>13</v>
      </c>
      <c r="F34" s="57">
        <v>3545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25">
      <c r="A35" s="57">
        <v>21</v>
      </c>
      <c r="B35" s="57">
        <v>3661</v>
      </c>
      <c r="C35" s="60">
        <v>11</v>
      </c>
      <c r="D35" s="57">
        <v>3673</v>
      </c>
      <c r="E35" s="60">
        <v>11</v>
      </c>
      <c r="F35" s="57">
        <v>3680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7">
        <v>21</v>
      </c>
      <c r="B36" s="57">
        <v>3768</v>
      </c>
      <c r="C36" s="60">
        <v>11</v>
      </c>
      <c r="D36" s="57">
        <v>3796</v>
      </c>
      <c r="E36" s="60">
        <v>11</v>
      </c>
      <c r="F36" s="57">
        <v>3801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7">
        <v>12</v>
      </c>
      <c r="B37" s="57">
        <v>3904</v>
      </c>
      <c r="C37" s="60">
        <v>24</v>
      </c>
      <c r="D37" s="57">
        <v>3920</v>
      </c>
      <c r="E37" s="60">
        <v>24</v>
      </c>
      <c r="F37" s="57">
        <v>3927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21</v>
      </c>
      <c r="B38" s="57">
        <v>4038</v>
      </c>
      <c r="C38" s="60">
        <v>11</v>
      </c>
      <c r="D38" s="57">
        <v>4050</v>
      </c>
      <c r="E38" s="60">
        <v>11</v>
      </c>
      <c r="F38" s="57">
        <v>4070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7">
        <v>21</v>
      </c>
      <c r="B39" s="57">
        <v>4164</v>
      </c>
      <c r="C39" s="60">
        <v>22</v>
      </c>
      <c r="D39" s="57">
        <v>4170</v>
      </c>
      <c r="E39" s="60">
        <v>13</v>
      </c>
      <c r="F39" s="57">
        <v>4185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25">
      <c r="A40" s="57">
        <v>21</v>
      </c>
      <c r="B40" s="57">
        <v>4286</v>
      </c>
      <c r="C40" s="60">
        <v>22</v>
      </c>
      <c r="D40" s="57">
        <v>4291</v>
      </c>
      <c r="E40" s="60">
        <v>24</v>
      </c>
      <c r="F40" s="57">
        <v>4307</v>
      </c>
      <c r="G40" s="63"/>
      <c r="H40" s="63"/>
      <c r="I40" s="39"/>
      <c r="J40" s="39"/>
      <c r="K40" s="49">
        <v>0</v>
      </c>
      <c r="L40">
        <v>222</v>
      </c>
    </row>
    <row r="41" spans="1:12" x14ac:dyDescent="0.25">
      <c r="A41" s="57">
        <v>12</v>
      </c>
      <c r="B41" s="57">
        <v>4439</v>
      </c>
      <c r="C41" s="60">
        <v>13</v>
      </c>
      <c r="D41" s="57">
        <v>4444</v>
      </c>
      <c r="E41" s="60">
        <v>13</v>
      </c>
      <c r="F41" s="57">
        <v>4449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4567</v>
      </c>
      <c r="C42" s="60">
        <v>13</v>
      </c>
      <c r="D42" s="57">
        <v>4575</v>
      </c>
      <c r="E42" s="60">
        <v>13</v>
      </c>
      <c r="F42" s="57">
        <v>4589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21</v>
      </c>
      <c r="B43" s="57">
        <v>4694</v>
      </c>
      <c r="C43" s="60">
        <v>22</v>
      </c>
      <c r="D43" s="57">
        <v>4700</v>
      </c>
      <c r="E43" s="60">
        <v>13</v>
      </c>
      <c r="F43" s="57">
        <v>4711</v>
      </c>
      <c r="G43" s="63"/>
      <c r="H43" s="63"/>
      <c r="I43" s="39"/>
      <c r="J43" s="39"/>
      <c r="K43" s="49">
        <v>0</v>
      </c>
      <c r="L43">
        <v>221</v>
      </c>
    </row>
    <row r="44" spans="1:12" x14ac:dyDescent="0.25">
      <c r="A44" s="57">
        <v>21</v>
      </c>
      <c r="B44" s="57">
        <v>4827</v>
      </c>
      <c r="C44" s="60">
        <v>11</v>
      </c>
      <c r="D44" s="57">
        <v>4844</v>
      </c>
      <c r="E44" s="60">
        <v>11</v>
      </c>
      <c r="F44" s="57">
        <v>4848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12</v>
      </c>
      <c r="B45" s="57">
        <v>4962</v>
      </c>
      <c r="C45" s="60">
        <v>13</v>
      </c>
      <c r="D45" s="57">
        <v>4984</v>
      </c>
      <c r="E45" s="60">
        <v>13</v>
      </c>
      <c r="F45" s="57">
        <v>4991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21</v>
      </c>
      <c r="B46" s="57">
        <v>5109</v>
      </c>
      <c r="C46" s="60">
        <v>11</v>
      </c>
      <c r="D46" s="57">
        <v>5123</v>
      </c>
      <c r="E46" s="60">
        <v>11</v>
      </c>
      <c r="F46" s="57">
        <v>5127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12</v>
      </c>
      <c r="B47" s="57">
        <v>5242</v>
      </c>
      <c r="C47" s="60">
        <v>13</v>
      </c>
      <c r="D47" s="57">
        <v>5249</v>
      </c>
      <c r="E47" s="60">
        <v>13</v>
      </c>
      <c r="F47" s="57">
        <v>5253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21</v>
      </c>
      <c r="B48" s="57">
        <v>5357</v>
      </c>
      <c r="C48" s="60">
        <v>11</v>
      </c>
      <c r="D48" s="57">
        <v>5369</v>
      </c>
      <c r="E48" s="60">
        <v>11</v>
      </c>
      <c r="F48" s="57">
        <v>5374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12</v>
      </c>
      <c r="B49" s="57">
        <v>5477</v>
      </c>
      <c r="C49" s="60">
        <v>13</v>
      </c>
      <c r="D49" s="57">
        <v>5481</v>
      </c>
      <c r="E49" s="60">
        <v>13</v>
      </c>
      <c r="F49" s="57">
        <v>5485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21</v>
      </c>
      <c r="B50" s="57">
        <v>5596</v>
      </c>
      <c r="C50" s="60">
        <v>22</v>
      </c>
      <c r="D50" s="57">
        <v>5609</v>
      </c>
      <c r="E50" s="60">
        <v>13</v>
      </c>
      <c r="F50" s="57">
        <v>5625</v>
      </c>
      <c r="G50" s="63"/>
      <c r="H50" s="63"/>
      <c r="I50" s="39"/>
      <c r="J50" s="39"/>
      <c r="K50" s="49">
        <v>0</v>
      </c>
      <c r="L50">
        <v>221</v>
      </c>
    </row>
    <row r="51" spans="1:12" x14ac:dyDescent="0.25">
      <c r="A51" s="56">
        <v>12</v>
      </c>
      <c r="B51" s="56">
        <v>5747</v>
      </c>
      <c r="C51" s="59">
        <v>13</v>
      </c>
      <c r="D51" s="56">
        <v>5756</v>
      </c>
      <c r="E51" s="59">
        <v>13</v>
      </c>
      <c r="F51" s="56">
        <v>5767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21</v>
      </c>
      <c r="B52" s="56">
        <v>5867</v>
      </c>
      <c r="C52" s="59">
        <v>22</v>
      </c>
      <c r="D52" s="56">
        <v>5872</v>
      </c>
      <c r="E52" s="59">
        <v>13</v>
      </c>
      <c r="F52" s="56">
        <v>5884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25">
      <c r="A53" s="56">
        <v>21</v>
      </c>
      <c r="B53" s="56">
        <v>5987</v>
      </c>
      <c r="C53" s="59">
        <v>22</v>
      </c>
      <c r="D53" s="56">
        <v>5992</v>
      </c>
      <c r="E53" s="59">
        <v>13</v>
      </c>
      <c r="F53" s="56">
        <v>6000</v>
      </c>
      <c r="G53" s="62"/>
      <c r="H53" s="62"/>
      <c r="I53" s="40"/>
      <c r="J53" s="40"/>
      <c r="K53" s="41">
        <v>0</v>
      </c>
      <c r="L53">
        <v>221</v>
      </c>
    </row>
    <row r="54" spans="1:12" x14ac:dyDescent="0.25">
      <c r="A54" s="56">
        <v>12</v>
      </c>
      <c r="B54" s="56">
        <v>6114</v>
      </c>
      <c r="C54" s="59">
        <v>13</v>
      </c>
      <c r="D54" s="56">
        <v>6118</v>
      </c>
      <c r="E54" s="59">
        <v>13</v>
      </c>
      <c r="F54" s="56">
        <v>6125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6242</v>
      </c>
      <c r="C55" s="59">
        <v>13</v>
      </c>
      <c r="D55" s="56">
        <v>6247</v>
      </c>
      <c r="E55" s="59">
        <v>13</v>
      </c>
      <c r="F55" s="56">
        <v>6254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21</v>
      </c>
      <c r="B56" s="56">
        <v>6367</v>
      </c>
      <c r="C56" s="59">
        <v>11</v>
      </c>
      <c r="D56" s="56">
        <v>6383</v>
      </c>
      <c r="E56" s="59">
        <v>11</v>
      </c>
      <c r="F56" s="56">
        <v>6395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25">
      <c r="A57" s="56">
        <v>21</v>
      </c>
      <c r="B57" s="56">
        <v>6493</v>
      </c>
      <c r="C57" s="59">
        <v>22</v>
      </c>
      <c r="D57" s="56">
        <v>6499</v>
      </c>
      <c r="E57" s="59">
        <v>13</v>
      </c>
      <c r="F57" s="56">
        <v>6510</v>
      </c>
      <c r="G57" s="62"/>
      <c r="H57" s="62"/>
      <c r="I57" s="40"/>
      <c r="J57" s="40"/>
      <c r="K57" s="41">
        <v>0</v>
      </c>
      <c r="L57">
        <v>221</v>
      </c>
    </row>
    <row r="58" spans="1:12" x14ac:dyDescent="0.25">
      <c r="A58" s="56">
        <v>12</v>
      </c>
      <c r="B58" s="56">
        <v>6648</v>
      </c>
      <c r="C58" s="59">
        <v>13</v>
      </c>
      <c r="D58" s="56">
        <v>6660</v>
      </c>
      <c r="E58" s="59">
        <v>13</v>
      </c>
      <c r="F58" s="56">
        <v>6664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6774</v>
      </c>
      <c r="C59" s="59">
        <v>13</v>
      </c>
      <c r="D59" s="56">
        <v>6787</v>
      </c>
      <c r="E59" s="59">
        <v>13</v>
      </c>
      <c r="F59" s="56">
        <v>6808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21</v>
      </c>
      <c r="B60" s="56">
        <v>6914</v>
      </c>
      <c r="C60" s="59">
        <v>11</v>
      </c>
      <c r="D60" s="56">
        <v>6930</v>
      </c>
      <c r="E60" s="59">
        <v>11</v>
      </c>
      <c r="F60" s="56">
        <v>6935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12</v>
      </c>
      <c r="B61" s="56">
        <v>7054</v>
      </c>
      <c r="C61" s="59">
        <v>13</v>
      </c>
      <c r="D61" s="56">
        <v>7062</v>
      </c>
      <c r="E61" s="59">
        <v>13</v>
      </c>
      <c r="F61" s="56">
        <v>7078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7198</v>
      </c>
      <c r="C62" s="59">
        <v>13</v>
      </c>
      <c r="D62" s="56">
        <v>7203</v>
      </c>
      <c r="E62" s="59">
        <v>13</v>
      </c>
      <c r="F62" s="56">
        <v>7212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7337</v>
      </c>
      <c r="C63" s="59">
        <v>13</v>
      </c>
      <c r="D63" s="56">
        <v>7341</v>
      </c>
      <c r="E63" s="59">
        <v>13</v>
      </c>
      <c r="F63" s="56">
        <v>7345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21</v>
      </c>
      <c r="B64" s="56">
        <v>7452</v>
      </c>
      <c r="C64" s="59">
        <v>11</v>
      </c>
      <c r="D64" s="56">
        <v>7468</v>
      </c>
      <c r="E64" s="59">
        <v>11</v>
      </c>
      <c r="F64" s="56">
        <v>7473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12</v>
      </c>
      <c r="B65" s="56">
        <v>7576</v>
      </c>
      <c r="C65" s="59">
        <v>13</v>
      </c>
      <c r="D65" s="56">
        <v>7593</v>
      </c>
      <c r="E65" s="59">
        <v>13</v>
      </c>
      <c r="F65" s="56">
        <v>7605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21</v>
      </c>
      <c r="B66" s="56">
        <v>7709</v>
      </c>
      <c r="C66" s="59">
        <v>11</v>
      </c>
      <c r="D66" s="56">
        <v>7721</v>
      </c>
      <c r="E66" s="59">
        <v>11</v>
      </c>
      <c r="F66" s="56">
        <v>7726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21</v>
      </c>
      <c r="B67" s="56">
        <v>7821</v>
      </c>
      <c r="C67" s="59">
        <v>11</v>
      </c>
      <c r="D67" s="56">
        <v>7850</v>
      </c>
      <c r="E67" s="59">
        <v>11</v>
      </c>
      <c r="F67" s="56">
        <v>7854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12</v>
      </c>
      <c r="B68" s="56">
        <v>7967</v>
      </c>
      <c r="C68" s="59">
        <v>13</v>
      </c>
      <c r="D68" s="56">
        <v>7975</v>
      </c>
      <c r="E68" s="59">
        <v>13</v>
      </c>
      <c r="F68" s="56">
        <v>7984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21</v>
      </c>
      <c r="B69" s="56">
        <v>8101</v>
      </c>
      <c r="C69" s="59">
        <v>22</v>
      </c>
      <c r="D69" s="56">
        <v>8106</v>
      </c>
      <c r="E69" s="59">
        <v>24</v>
      </c>
      <c r="F69" s="56">
        <v>8111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25">
      <c r="A70" s="56">
        <v>12</v>
      </c>
      <c r="B70" s="56">
        <v>8230</v>
      </c>
      <c r="C70" s="59">
        <v>13</v>
      </c>
      <c r="D70" s="56">
        <v>8238</v>
      </c>
      <c r="E70" s="59">
        <v>13</v>
      </c>
      <c r="F70" s="56">
        <v>8245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8362</v>
      </c>
      <c r="C71" s="59">
        <v>13</v>
      </c>
      <c r="D71" s="56">
        <v>8366</v>
      </c>
      <c r="E71" s="59">
        <v>13</v>
      </c>
      <c r="F71" s="56">
        <v>8371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21</v>
      </c>
      <c r="B72" s="56">
        <v>8477</v>
      </c>
      <c r="C72" s="59">
        <v>11</v>
      </c>
      <c r="D72" s="56">
        <v>8489</v>
      </c>
      <c r="E72" s="59">
        <v>11</v>
      </c>
      <c r="F72" s="56">
        <v>8494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7">
        <v>21</v>
      </c>
      <c r="B73" s="57">
        <v>8584</v>
      </c>
      <c r="C73" s="60">
        <v>22</v>
      </c>
      <c r="D73" s="57">
        <v>8589</v>
      </c>
      <c r="E73" s="60">
        <v>24</v>
      </c>
      <c r="F73" s="57">
        <v>8594</v>
      </c>
      <c r="G73" s="63"/>
      <c r="H73" s="63"/>
      <c r="I73" s="39"/>
      <c r="J73" s="39"/>
      <c r="K73" s="49">
        <v>0</v>
      </c>
      <c r="L73">
        <v>222</v>
      </c>
    </row>
    <row r="74" spans="1:12" x14ac:dyDescent="0.25">
      <c r="A74" s="57">
        <v>12</v>
      </c>
      <c r="B74" s="57">
        <v>8706</v>
      </c>
      <c r="C74" s="60">
        <v>13</v>
      </c>
      <c r="D74" s="57">
        <v>8711</v>
      </c>
      <c r="E74" s="60">
        <v>13</v>
      </c>
      <c r="F74" s="57">
        <v>8715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12</v>
      </c>
      <c r="B75" s="57">
        <v>8829</v>
      </c>
      <c r="C75" s="60">
        <v>13</v>
      </c>
      <c r="D75" s="57">
        <v>8834</v>
      </c>
      <c r="E75" s="60">
        <v>13</v>
      </c>
      <c r="F75" s="57">
        <v>8838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25">
      <c r="A76" s="57">
        <v>12</v>
      </c>
      <c r="B76" s="57">
        <v>8957</v>
      </c>
      <c r="C76" s="60">
        <v>13</v>
      </c>
      <c r="D76" s="57">
        <v>8962</v>
      </c>
      <c r="E76" s="60">
        <v>13</v>
      </c>
      <c r="F76" s="57">
        <v>8966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25">
      <c r="A77" s="57">
        <v>21</v>
      </c>
      <c r="B77" s="57">
        <v>9096</v>
      </c>
      <c r="C77" s="60">
        <v>11</v>
      </c>
      <c r="D77" s="57">
        <v>9110</v>
      </c>
      <c r="E77" s="60">
        <v>11</v>
      </c>
      <c r="F77" s="57">
        <v>9118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25">
      <c r="A78" s="57">
        <v>21</v>
      </c>
      <c r="B78" s="57">
        <v>9231</v>
      </c>
      <c r="C78" s="60">
        <v>22</v>
      </c>
      <c r="D78" s="57">
        <v>9235</v>
      </c>
      <c r="E78" s="60">
        <v>24</v>
      </c>
      <c r="F78" s="57">
        <v>9240</v>
      </c>
      <c r="G78" s="63"/>
      <c r="H78" s="63"/>
      <c r="I78" s="39"/>
      <c r="J78" s="39"/>
      <c r="K78" s="49">
        <v>0</v>
      </c>
      <c r="L78">
        <v>222</v>
      </c>
    </row>
    <row r="79" spans="1:12" x14ac:dyDescent="0.25">
      <c r="A79" s="57">
        <v>12</v>
      </c>
      <c r="B79" s="57">
        <v>9355</v>
      </c>
      <c r="C79" s="60">
        <v>13</v>
      </c>
      <c r="D79" s="57">
        <v>9363</v>
      </c>
      <c r="E79" s="60">
        <v>13</v>
      </c>
      <c r="F79" s="57">
        <v>9369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21</v>
      </c>
      <c r="B80" s="57">
        <v>9474</v>
      </c>
      <c r="C80" s="60">
        <v>22</v>
      </c>
      <c r="D80" s="57">
        <v>9479</v>
      </c>
      <c r="E80" s="60">
        <v>13</v>
      </c>
      <c r="F80" s="57">
        <v>9496</v>
      </c>
      <c r="G80" s="63"/>
      <c r="H80" s="63"/>
      <c r="I80" s="39"/>
      <c r="J80" s="39"/>
      <c r="K80" s="49">
        <v>0</v>
      </c>
      <c r="L80">
        <v>221</v>
      </c>
    </row>
    <row r="81" spans="1:12" x14ac:dyDescent="0.25">
      <c r="A81" s="57">
        <v>21</v>
      </c>
      <c r="B81" s="57">
        <v>9600</v>
      </c>
      <c r="C81" s="60">
        <v>22</v>
      </c>
      <c r="D81" s="57">
        <v>9611</v>
      </c>
      <c r="E81" s="60">
        <v>13</v>
      </c>
      <c r="F81" s="57">
        <v>9636</v>
      </c>
      <c r="G81" s="63"/>
      <c r="H81" s="63"/>
      <c r="I81" s="39"/>
      <c r="J81" s="39"/>
      <c r="K81" s="49">
        <v>0</v>
      </c>
      <c r="L81">
        <v>221</v>
      </c>
    </row>
    <row r="82" spans="1:12" x14ac:dyDescent="0.25">
      <c r="A82" s="57">
        <v>12</v>
      </c>
      <c r="B82" s="57">
        <v>9743</v>
      </c>
      <c r="C82" s="60">
        <v>13</v>
      </c>
      <c r="D82" s="57">
        <v>9753</v>
      </c>
      <c r="E82" s="60">
        <v>13</v>
      </c>
      <c r="F82" s="57">
        <v>9767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9882</v>
      </c>
      <c r="C83" s="60">
        <v>13</v>
      </c>
      <c r="D83" s="57">
        <v>9886</v>
      </c>
      <c r="E83" s="60">
        <v>13</v>
      </c>
      <c r="F83" s="57">
        <v>9891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10004</v>
      </c>
      <c r="C84" s="60">
        <v>13</v>
      </c>
      <c r="D84" s="57">
        <v>10012</v>
      </c>
      <c r="E84" s="60">
        <v>13</v>
      </c>
      <c r="F84" s="57">
        <v>10017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21</v>
      </c>
      <c r="B85" s="57">
        <v>10120</v>
      </c>
      <c r="C85" s="60">
        <v>11</v>
      </c>
      <c r="D85" s="57">
        <v>10133</v>
      </c>
      <c r="E85" s="60">
        <v>11</v>
      </c>
      <c r="F85" s="57">
        <v>10138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12</v>
      </c>
      <c r="B86" s="57">
        <v>10237</v>
      </c>
      <c r="C86" s="60">
        <v>13</v>
      </c>
      <c r="D86" s="57">
        <v>10250</v>
      </c>
      <c r="E86" s="60">
        <v>13</v>
      </c>
      <c r="F86" s="57">
        <v>10262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21</v>
      </c>
      <c r="B87" s="57">
        <v>10384</v>
      </c>
      <c r="C87" s="60">
        <v>11</v>
      </c>
      <c r="D87" s="57">
        <v>10395</v>
      </c>
      <c r="E87" s="60">
        <v>11</v>
      </c>
      <c r="F87" s="57">
        <v>10403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12</v>
      </c>
      <c r="B88" s="57">
        <v>10506</v>
      </c>
      <c r="C88" s="60">
        <v>13</v>
      </c>
      <c r="D88" s="57">
        <v>10511</v>
      </c>
      <c r="E88" s="60">
        <v>13</v>
      </c>
      <c r="F88" s="57">
        <v>10515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21</v>
      </c>
      <c r="B89" s="57">
        <v>10625</v>
      </c>
      <c r="C89" s="60">
        <v>11</v>
      </c>
      <c r="D89" s="57">
        <v>10648</v>
      </c>
      <c r="E89" s="60">
        <v>11</v>
      </c>
      <c r="F89" s="57">
        <v>10652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12</v>
      </c>
      <c r="B90" s="57">
        <v>10758</v>
      </c>
      <c r="C90" s="60">
        <v>13</v>
      </c>
      <c r="D90" s="57">
        <v>10763</v>
      </c>
      <c r="E90" s="60">
        <v>13</v>
      </c>
      <c r="F90" s="57">
        <v>10768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21</v>
      </c>
      <c r="B91" s="57">
        <v>10869</v>
      </c>
      <c r="C91" s="60">
        <v>11</v>
      </c>
      <c r="D91" s="57">
        <v>10879</v>
      </c>
      <c r="E91" s="60">
        <v>11</v>
      </c>
      <c r="F91" s="57">
        <v>10884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25">
      <c r="A92" s="57">
        <v>21</v>
      </c>
      <c r="B92" s="57">
        <v>10995</v>
      </c>
      <c r="C92" s="60">
        <v>11</v>
      </c>
      <c r="D92" s="57">
        <v>11007</v>
      </c>
      <c r="E92" s="60">
        <v>11</v>
      </c>
      <c r="F92" s="57">
        <v>11015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21</v>
      </c>
      <c r="B93" s="57">
        <v>11116</v>
      </c>
      <c r="C93" s="60">
        <v>11</v>
      </c>
      <c r="D93" s="57">
        <v>11127</v>
      </c>
      <c r="E93" s="60">
        <v>11</v>
      </c>
      <c r="F93" s="57">
        <v>11132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11231</v>
      </c>
      <c r="C94" s="60">
        <v>11</v>
      </c>
      <c r="D94" s="57">
        <v>11251</v>
      </c>
      <c r="E94" s="60">
        <v>11</v>
      </c>
      <c r="F94" s="57">
        <v>11260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6">
        <v>12</v>
      </c>
      <c r="B95" s="56">
        <v>11368</v>
      </c>
      <c r="C95" s="59">
        <v>13</v>
      </c>
      <c r="D95" s="56">
        <v>11372</v>
      </c>
      <c r="E95" s="59">
        <v>13</v>
      </c>
      <c r="F95" s="56">
        <v>11385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11529</v>
      </c>
      <c r="C96" s="59">
        <v>13</v>
      </c>
      <c r="D96" s="56">
        <v>11537</v>
      </c>
      <c r="E96" s="59">
        <v>13</v>
      </c>
      <c r="F96" s="56">
        <v>11544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21</v>
      </c>
      <c r="B97" s="56">
        <v>11650</v>
      </c>
      <c r="C97" s="59">
        <v>11</v>
      </c>
      <c r="D97" s="56">
        <v>11662</v>
      </c>
      <c r="E97" s="59">
        <v>11</v>
      </c>
      <c r="F97" s="56">
        <v>11666</v>
      </c>
      <c r="G97" s="62"/>
      <c r="H97" s="62"/>
      <c r="I97" s="40"/>
      <c r="J97" s="40"/>
      <c r="K97" s="41">
        <v>0</v>
      </c>
      <c r="L97">
        <v>211</v>
      </c>
    </row>
    <row r="98" spans="1:12" x14ac:dyDescent="0.25">
      <c r="A98" s="56">
        <v>21</v>
      </c>
      <c r="B98" s="56">
        <v>11766</v>
      </c>
      <c r="C98" s="59">
        <v>22</v>
      </c>
      <c r="D98" s="56">
        <v>11771</v>
      </c>
      <c r="E98" s="59">
        <v>13</v>
      </c>
      <c r="F98" s="56">
        <v>11782</v>
      </c>
      <c r="G98" s="62"/>
      <c r="H98" s="62"/>
      <c r="I98" s="40"/>
      <c r="J98" s="40"/>
      <c r="K98" s="41">
        <v>0</v>
      </c>
      <c r="L98">
        <v>221</v>
      </c>
    </row>
    <row r="99" spans="1:12" x14ac:dyDescent="0.25">
      <c r="A99" s="56">
        <v>21</v>
      </c>
      <c r="B99" s="56">
        <v>11886</v>
      </c>
      <c r="C99" s="59">
        <v>11</v>
      </c>
      <c r="D99" s="56">
        <v>11902</v>
      </c>
      <c r="E99" s="59">
        <v>11</v>
      </c>
      <c r="F99" s="56">
        <v>11906</v>
      </c>
      <c r="G99" s="62"/>
      <c r="H99" s="62"/>
      <c r="I99" s="40"/>
      <c r="J99" s="40"/>
      <c r="K99" s="41">
        <v>0</v>
      </c>
      <c r="L99">
        <v>211</v>
      </c>
    </row>
    <row r="100" spans="1:12" x14ac:dyDescent="0.25">
      <c r="A100" s="56">
        <v>12</v>
      </c>
      <c r="B100" s="56">
        <v>12014</v>
      </c>
      <c r="C100" s="59">
        <v>13</v>
      </c>
      <c r="D100" s="56">
        <v>12018</v>
      </c>
      <c r="E100" s="59">
        <v>13</v>
      </c>
      <c r="F100" s="56">
        <v>12024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25">
      <c r="A101" s="56">
        <v>12</v>
      </c>
      <c r="B101" s="56">
        <v>12142</v>
      </c>
      <c r="C101" s="59">
        <v>13</v>
      </c>
      <c r="D101" s="56">
        <v>12146</v>
      </c>
      <c r="E101" s="59">
        <v>13</v>
      </c>
      <c r="F101" s="56">
        <v>12152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6">
        <v>12</v>
      </c>
      <c r="B102" s="56">
        <v>12272</v>
      </c>
      <c r="C102" s="59">
        <v>13</v>
      </c>
      <c r="D102" s="56">
        <v>12277</v>
      </c>
      <c r="E102" s="59">
        <v>13</v>
      </c>
      <c r="F102" s="56">
        <v>12283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12</v>
      </c>
      <c r="B103" s="56">
        <v>12402</v>
      </c>
      <c r="C103" s="59">
        <v>13</v>
      </c>
      <c r="D103" s="56">
        <v>12407</v>
      </c>
      <c r="E103" s="59">
        <v>13</v>
      </c>
      <c r="F103" s="56">
        <v>12418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25">
      <c r="A104" s="56">
        <v>21</v>
      </c>
      <c r="B104" s="56">
        <v>12525</v>
      </c>
      <c r="C104" s="59">
        <v>11</v>
      </c>
      <c r="D104" s="56">
        <v>12546</v>
      </c>
      <c r="E104" s="59">
        <v>11</v>
      </c>
      <c r="F104" s="56">
        <v>12551</v>
      </c>
      <c r="G104" s="62"/>
      <c r="H104" s="62"/>
      <c r="I104" s="40"/>
      <c r="J104" s="40"/>
      <c r="K104" s="41">
        <v>0</v>
      </c>
      <c r="L104">
        <v>211</v>
      </c>
    </row>
    <row r="105" spans="1:12" x14ac:dyDescent="0.25">
      <c r="A105" s="56">
        <v>12</v>
      </c>
      <c r="B105" s="56">
        <v>12660</v>
      </c>
      <c r="C105" s="59">
        <v>13</v>
      </c>
      <c r="D105" s="56">
        <v>12672</v>
      </c>
      <c r="E105" s="59">
        <v>13</v>
      </c>
      <c r="F105" s="56">
        <v>12686</v>
      </c>
      <c r="G105" s="62"/>
      <c r="H105" s="62"/>
      <c r="I105" s="40"/>
      <c r="J105" s="40"/>
      <c r="K105" s="41">
        <v>0</v>
      </c>
      <c r="L105">
        <v>111</v>
      </c>
    </row>
    <row r="106" spans="1:12" x14ac:dyDescent="0.25">
      <c r="A106" s="56">
        <v>12</v>
      </c>
      <c r="B106" s="56">
        <v>12802</v>
      </c>
      <c r="C106" s="59">
        <v>13</v>
      </c>
      <c r="D106" s="56">
        <v>12807</v>
      </c>
      <c r="E106" s="59">
        <v>13</v>
      </c>
      <c r="F106" s="56">
        <v>12811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12924</v>
      </c>
      <c r="C107" s="59">
        <v>24</v>
      </c>
      <c r="D107" s="56">
        <v>12943</v>
      </c>
      <c r="E107" s="59">
        <v>13</v>
      </c>
      <c r="F107" s="56">
        <v>12959</v>
      </c>
      <c r="G107" s="62"/>
      <c r="H107" s="62"/>
      <c r="I107" s="40"/>
      <c r="J107" s="40"/>
      <c r="K107" s="41">
        <v>0</v>
      </c>
      <c r="L107">
        <v>121</v>
      </c>
    </row>
    <row r="108" spans="1:12" x14ac:dyDescent="0.25">
      <c r="A108" s="56">
        <v>12</v>
      </c>
      <c r="B108" s="56">
        <v>13078</v>
      </c>
      <c r="C108" s="59">
        <v>13</v>
      </c>
      <c r="D108" s="56">
        <v>13083</v>
      </c>
      <c r="E108" s="59">
        <v>13</v>
      </c>
      <c r="F108" s="56">
        <v>13087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21</v>
      </c>
      <c r="B109" s="56">
        <v>13196</v>
      </c>
      <c r="C109" s="59">
        <v>22</v>
      </c>
      <c r="D109" s="56">
        <v>13201</v>
      </c>
      <c r="E109" s="59">
        <v>13</v>
      </c>
      <c r="F109" s="56">
        <v>13216</v>
      </c>
      <c r="G109" s="62"/>
      <c r="H109" s="62"/>
      <c r="I109" s="40"/>
      <c r="J109" s="40"/>
      <c r="K109" s="41">
        <v>0</v>
      </c>
      <c r="L109">
        <v>221</v>
      </c>
    </row>
    <row r="110" spans="1:12" x14ac:dyDescent="0.25">
      <c r="A110" s="56">
        <v>21</v>
      </c>
      <c r="B110" s="56">
        <v>13320</v>
      </c>
      <c r="C110" s="59">
        <v>11</v>
      </c>
      <c r="D110" s="56">
        <v>13337</v>
      </c>
      <c r="E110" s="59">
        <v>11</v>
      </c>
      <c r="F110" s="56">
        <v>13342</v>
      </c>
      <c r="G110" s="62"/>
      <c r="H110" s="62"/>
      <c r="I110" s="40"/>
      <c r="J110" s="40"/>
      <c r="K110" s="41">
        <v>0</v>
      </c>
      <c r="L110">
        <v>211</v>
      </c>
    </row>
    <row r="111" spans="1:12" x14ac:dyDescent="0.25">
      <c r="A111" s="56">
        <v>12</v>
      </c>
      <c r="B111" s="56">
        <v>13450</v>
      </c>
      <c r="C111" s="59">
        <v>13</v>
      </c>
      <c r="D111" s="56">
        <v>13460</v>
      </c>
      <c r="E111" s="59">
        <v>13</v>
      </c>
      <c r="F111" s="56">
        <v>13469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21</v>
      </c>
      <c r="B112" s="56">
        <v>13577</v>
      </c>
      <c r="C112" s="59">
        <v>22</v>
      </c>
      <c r="D112" s="56">
        <v>13582</v>
      </c>
      <c r="E112" s="59">
        <v>13</v>
      </c>
      <c r="F112" s="56">
        <v>13593</v>
      </c>
      <c r="G112" s="62"/>
      <c r="H112" s="62"/>
      <c r="I112" s="40"/>
      <c r="J112" s="40"/>
      <c r="K112" s="41">
        <v>0</v>
      </c>
      <c r="L112">
        <v>221</v>
      </c>
    </row>
    <row r="113" spans="1:12" x14ac:dyDescent="0.25">
      <c r="A113" s="56">
        <v>21</v>
      </c>
      <c r="B113" s="56">
        <v>13701</v>
      </c>
      <c r="C113" s="59">
        <v>22</v>
      </c>
      <c r="D113" s="56">
        <v>13713</v>
      </c>
      <c r="E113" s="59">
        <v>13</v>
      </c>
      <c r="F113" s="56">
        <v>13726</v>
      </c>
      <c r="G113" s="62"/>
      <c r="H113" s="62"/>
      <c r="I113" s="40"/>
      <c r="J113" s="40"/>
      <c r="K113" s="41">
        <v>0</v>
      </c>
      <c r="L113">
        <v>221</v>
      </c>
    </row>
    <row r="114" spans="1:12" x14ac:dyDescent="0.25">
      <c r="A114" s="56">
        <v>12</v>
      </c>
      <c r="B114" s="56">
        <v>13843</v>
      </c>
      <c r="C114" s="59">
        <v>13</v>
      </c>
      <c r="D114" s="56">
        <v>13847</v>
      </c>
      <c r="E114" s="59">
        <v>13</v>
      </c>
      <c r="F114" s="56">
        <v>13852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25">
      <c r="A115" s="56">
        <v>21</v>
      </c>
      <c r="B115" s="56">
        <v>13950</v>
      </c>
      <c r="C115" s="59">
        <v>22</v>
      </c>
      <c r="D115" s="56">
        <v>13955</v>
      </c>
      <c r="E115" s="59">
        <v>24</v>
      </c>
      <c r="F115" s="56">
        <v>13960</v>
      </c>
      <c r="G115" s="62"/>
      <c r="H115" s="62"/>
      <c r="I115" s="40"/>
      <c r="J115" s="40"/>
      <c r="K115" s="41">
        <v>0</v>
      </c>
      <c r="L115">
        <v>222</v>
      </c>
    </row>
    <row r="116" spans="1:12" x14ac:dyDescent="0.25">
      <c r="A116" s="56">
        <v>21</v>
      </c>
      <c r="B116" s="56">
        <v>14067</v>
      </c>
      <c r="C116" s="59">
        <v>22</v>
      </c>
      <c r="D116" s="56">
        <v>14081</v>
      </c>
      <c r="E116" s="59">
        <v>13</v>
      </c>
      <c r="F116" s="56">
        <v>14104</v>
      </c>
      <c r="G116" s="62"/>
      <c r="H116" s="62"/>
      <c r="I116" s="40"/>
      <c r="J116" s="40"/>
      <c r="K116" s="41">
        <v>0</v>
      </c>
      <c r="L116">
        <v>221</v>
      </c>
    </row>
    <row r="117" spans="1:12" x14ac:dyDescent="0.25">
      <c r="A117" s="57">
        <v>12</v>
      </c>
      <c r="B117" s="57">
        <v>14218</v>
      </c>
      <c r="C117" s="60">
        <v>13</v>
      </c>
      <c r="D117" s="57">
        <v>14223</v>
      </c>
      <c r="E117" s="60">
        <v>13</v>
      </c>
      <c r="F117" s="57">
        <v>14229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21</v>
      </c>
      <c r="B118" s="57">
        <v>14342</v>
      </c>
      <c r="C118" s="60">
        <v>11</v>
      </c>
      <c r="D118" s="57">
        <v>14367</v>
      </c>
      <c r="E118" s="60">
        <v>11</v>
      </c>
      <c r="F118" s="57">
        <v>14371</v>
      </c>
      <c r="G118" s="63"/>
      <c r="H118" s="63"/>
      <c r="I118" s="39"/>
      <c r="J118" s="39"/>
      <c r="K118" s="49">
        <v>0</v>
      </c>
      <c r="L118">
        <v>211</v>
      </c>
    </row>
    <row r="119" spans="1:12" x14ac:dyDescent="0.25">
      <c r="A119" s="57">
        <v>12</v>
      </c>
      <c r="B119" s="57">
        <v>14492</v>
      </c>
      <c r="C119" s="60">
        <v>13</v>
      </c>
      <c r="D119" s="57">
        <v>14500</v>
      </c>
      <c r="E119" s="60">
        <v>13</v>
      </c>
      <c r="F119" s="57">
        <v>14505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14622</v>
      </c>
      <c r="C120" s="60">
        <v>13</v>
      </c>
      <c r="D120" s="57">
        <v>14626</v>
      </c>
      <c r="E120" s="60">
        <v>13</v>
      </c>
      <c r="F120" s="57">
        <v>14631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21</v>
      </c>
      <c r="B121" s="57">
        <v>14736</v>
      </c>
      <c r="C121" s="60">
        <v>22</v>
      </c>
      <c r="D121" s="57">
        <v>14741</v>
      </c>
      <c r="E121" s="60">
        <v>13</v>
      </c>
      <c r="F121" s="57">
        <v>14753</v>
      </c>
      <c r="G121" s="63"/>
      <c r="H121" s="63"/>
      <c r="I121" s="39"/>
      <c r="J121" s="39"/>
      <c r="K121" s="49">
        <v>0</v>
      </c>
      <c r="L121">
        <v>221</v>
      </c>
    </row>
    <row r="122" spans="1:12" x14ac:dyDescent="0.25">
      <c r="A122" s="57">
        <v>21</v>
      </c>
      <c r="B122" s="57">
        <v>14851</v>
      </c>
      <c r="C122" s="60">
        <v>22</v>
      </c>
      <c r="D122" s="57">
        <v>14864</v>
      </c>
      <c r="E122" s="60">
        <v>24</v>
      </c>
      <c r="F122" s="57">
        <v>14873</v>
      </c>
      <c r="G122" s="63"/>
      <c r="H122" s="63"/>
      <c r="I122" s="39"/>
      <c r="J122" s="39"/>
      <c r="K122" s="49">
        <v>0</v>
      </c>
      <c r="L122">
        <v>222</v>
      </c>
    </row>
    <row r="123" spans="1:12" x14ac:dyDescent="0.25">
      <c r="A123" s="57">
        <v>21</v>
      </c>
      <c r="B123" s="57">
        <v>14979</v>
      </c>
      <c r="C123" s="60">
        <v>11</v>
      </c>
      <c r="D123" s="57">
        <v>14991</v>
      </c>
      <c r="E123" s="60">
        <v>11</v>
      </c>
      <c r="F123" s="57">
        <v>14997</v>
      </c>
      <c r="G123" s="63"/>
      <c r="H123" s="63"/>
      <c r="I123" s="39"/>
      <c r="J123" s="39"/>
      <c r="K123" s="49">
        <v>0</v>
      </c>
      <c r="L123">
        <v>211</v>
      </c>
    </row>
    <row r="124" spans="1:12" x14ac:dyDescent="0.25">
      <c r="A124" s="57">
        <v>21</v>
      </c>
      <c r="B124" s="57">
        <v>15085</v>
      </c>
      <c r="C124" s="60">
        <v>11</v>
      </c>
      <c r="D124" s="57">
        <v>15115</v>
      </c>
      <c r="E124" s="60">
        <v>11</v>
      </c>
      <c r="F124" s="57">
        <v>15120</v>
      </c>
      <c r="G124" s="63"/>
      <c r="H124" s="63"/>
      <c r="I124" s="39"/>
      <c r="J124" s="39"/>
      <c r="K124" s="49">
        <v>0</v>
      </c>
      <c r="L124">
        <v>211</v>
      </c>
    </row>
    <row r="125" spans="1:12" x14ac:dyDescent="0.25">
      <c r="A125" s="57">
        <v>21</v>
      </c>
      <c r="B125" s="57">
        <v>15220</v>
      </c>
      <c r="C125" s="60">
        <v>11</v>
      </c>
      <c r="D125" s="57">
        <v>15238</v>
      </c>
      <c r="E125" s="60">
        <v>11</v>
      </c>
      <c r="F125" s="57">
        <v>15242</v>
      </c>
      <c r="G125" s="63"/>
      <c r="H125" s="63"/>
      <c r="I125" s="39"/>
      <c r="J125" s="39"/>
      <c r="K125" s="49">
        <v>0</v>
      </c>
      <c r="L125">
        <v>211</v>
      </c>
    </row>
    <row r="126" spans="1:12" x14ac:dyDescent="0.25">
      <c r="A126" s="57">
        <v>21</v>
      </c>
      <c r="B126" s="57">
        <v>15338</v>
      </c>
      <c r="C126" s="60">
        <v>11</v>
      </c>
      <c r="D126" s="57">
        <v>15353</v>
      </c>
      <c r="E126" s="60">
        <v>11</v>
      </c>
      <c r="F126" s="57">
        <v>15358</v>
      </c>
      <c r="G126" s="63"/>
      <c r="H126" s="63"/>
      <c r="I126" s="39"/>
      <c r="J126" s="39"/>
      <c r="K126" s="49">
        <v>0</v>
      </c>
      <c r="L126">
        <v>211</v>
      </c>
    </row>
    <row r="127" spans="1:12" x14ac:dyDescent="0.25">
      <c r="A127" s="57">
        <v>12</v>
      </c>
      <c r="B127" s="57">
        <v>15472</v>
      </c>
      <c r="C127" s="60">
        <v>13</v>
      </c>
      <c r="D127" s="57">
        <v>15480</v>
      </c>
      <c r="E127" s="60">
        <v>13</v>
      </c>
      <c r="F127" s="57">
        <v>15492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12</v>
      </c>
      <c r="B128" s="57">
        <v>15612</v>
      </c>
      <c r="C128" s="60">
        <v>13</v>
      </c>
      <c r="D128" s="57">
        <v>15617</v>
      </c>
      <c r="E128" s="60">
        <v>13</v>
      </c>
      <c r="F128" s="57">
        <v>15624</v>
      </c>
      <c r="G128" s="63"/>
      <c r="H128" s="63"/>
      <c r="I128" s="39"/>
      <c r="J128" s="39"/>
      <c r="K128" s="49">
        <v>0</v>
      </c>
      <c r="L128">
        <v>111</v>
      </c>
    </row>
    <row r="129" spans="1:12" x14ac:dyDescent="0.25">
      <c r="A129" s="57">
        <v>12</v>
      </c>
      <c r="B129" s="57">
        <v>15747</v>
      </c>
      <c r="C129" s="60">
        <v>13</v>
      </c>
      <c r="D129" s="57">
        <v>15751</v>
      </c>
      <c r="E129" s="60">
        <v>13</v>
      </c>
      <c r="F129" s="57">
        <v>15758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21</v>
      </c>
      <c r="B130" s="57">
        <v>15872</v>
      </c>
      <c r="C130" s="60">
        <v>22</v>
      </c>
      <c r="D130" s="57">
        <v>15879</v>
      </c>
      <c r="E130" s="60">
        <v>13</v>
      </c>
      <c r="F130" s="57">
        <v>15891</v>
      </c>
      <c r="G130" s="63"/>
      <c r="H130" s="63"/>
      <c r="I130" s="39"/>
      <c r="J130" s="39"/>
      <c r="K130" s="49">
        <v>0</v>
      </c>
      <c r="L130">
        <v>221</v>
      </c>
    </row>
    <row r="131" spans="1:12" x14ac:dyDescent="0.25">
      <c r="A131" s="57">
        <v>21</v>
      </c>
      <c r="B131" s="57">
        <v>15998</v>
      </c>
      <c r="C131" s="60">
        <v>11</v>
      </c>
      <c r="D131" s="57">
        <v>16010</v>
      </c>
      <c r="E131" s="60">
        <v>11</v>
      </c>
      <c r="F131" s="57">
        <v>16024</v>
      </c>
      <c r="G131" s="63"/>
      <c r="H131" s="63"/>
      <c r="I131" s="39"/>
      <c r="J131" s="39"/>
      <c r="K131" s="49">
        <v>0</v>
      </c>
      <c r="L131">
        <v>211</v>
      </c>
    </row>
    <row r="132" spans="1:12" x14ac:dyDescent="0.25">
      <c r="A132" s="57">
        <v>21</v>
      </c>
      <c r="B132" s="57">
        <v>16122</v>
      </c>
      <c r="C132" s="60">
        <v>11</v>
      </c>
      <c r="D132" s="57">
        <v>16136</v>
      </c>
      <c r="E132" s="60">
        <v>22</v>
      </c>
      <c r="F132" s="57">
        <v>16152</v>
      </c>
      <c r="G132" s="63"/>
      <c r="H132" s="63"/>
      <c r="I132" s="39"/>
      <c r="J132" s="39"/>
      <c r="K132" s="49">
        <v>0</v>
      </c>
      <c r="L132">
        <v>212</v>
      </c>
    </row>
    <row r="133" spans="1:12" x14ac:dyDescent="0.25">
      <c r="A133" s="57">
        <v>21</v>
      </c>
      <c r="B133" s="57">
        <v>16279</v>
      </c>
      <c r="C133" s="60">
        <v>22</v>
      </c>
      <c r="D133" s="57">
        <v>16287</v>
      </c>
      <c r="E133" s="60">
        <v>13</v>
      </c>
      <c r="F133" s="57">
        <v>16306</v>
      </c>
      <c r="G133" s="63"/>
      <c r="H133" s="63"/>
      <c r="I133" s="39"/>
      <c r="J133" s="39"/>
      <c r="K133" s="49">
        <v>0</v>
      </c>
      <c r="L133">
        <v>221</v>
      </c>
    </row>
    <row r="134" spans="1:12" x14ac:dyDescent="0.25">
      <c r="A134" s="57">
        <v>12</v>
      </c>
      <c r="B134" s="57">
        <v>16435</v>
      </c>
      <c r="C134" s="60">
        <v>13</v>
      </c>
      <c r="D134" s="57">
        <v>16440</v>
      </c>
      <c r="E134" s="60">
        <v>13</v>
      </c>
      <c r="F134" s="57">
        <v>16447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21</v>
      </c>
      <c r="B135" s="57">
        <v>16554</v>
      </c>
      <c r="C135" s="60">
        <v>11</v>
      </c>
      <c r="D135" s="57">
        <v>16580</v>
      </c>
      <c r="E135" s="60">
        <v>11</v>
      </c>
      <c r="F135" s="57">
        <v>16584</v>
      </c>
      <c r="G135" s="63"/>
      <c r="H135" s="63"/>
      <c r="I135" s="39"/>
      <c r="J135" s="39"/>
      <c r="K135" s="49">
        <v>0</v>
      </c>
      <c r="L135">
        <v>211</v>
      </c>
    </row>
    <row r="136" spans="1:12" x14ac:dyDescent="0.25">
      <c r="A136" s="57">
        <v>12</v>
      </c>
      <c r="B136" s="57">
        <v>16693</v>
      </c>
      <c r="C136" s="60">
        <v>13</v>
      </c>
      <c r="D136" s="57">
        <v>16698</v>
      </c>
      <c r="E136" s="60">
        <v>13</v>
      </c>
      <c r="F136" s="57">
        <v>16703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25">
      <c r="A137" s="57">
        <v>12</v>
      </c>
      <c r="B137" s="57">
        <v>16839</v>
      </c>
      <c r="C137" s="60">
        <v>13</v>
      </c>
      <c r="D137" s="57">
        <v>16843</v>
      </c>
      <c r="E137" s="60">
        <v>13</v>
      </c>
      <c r="F137" s="57">
        <v>16849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21</v>
      </c>
      <c r="B138" s="57">
        <v>16952</v>
      </c>
      <c r="C138" s="60">
        <v>11</v>
      </c>
      <c r="D138" s="57">
        <v>16965</v>
      </c>
      <c r="E138" s="60">
        <v>11</v>
      </c>
      <c r="F138" s="57">
        <v>16974</v>
      </c>
      <c r="G138" s="63"/>
      <c r="H138" s="63"/>
      <c r="I138" s="39"/>
      <c r="J138" s="39"/>
      <c r="K138" s="49">
        <v>1</v>
      </c>
      <c r="L138">
        <v>211</v>
      </c>
    </row>
    <row r="139" spans="1:12" x14ac:dyDescent="0.25">
      <c r="A139" s="17"/>
      <c r="B139" s="17"/>
      <c r="C139" s="17"/>
      <c r="D139" s="17"/>
      <c r="E139" s="17"/>
      <c r="F139" s="17"/>
      <c r="G139" s="17"/>
      <c r="H13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149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140</v>
      </c>
      <c r="V3" s="25" t="s">
        <v>117</v>
      </c>
      <c r="W3">
        <f>COUNTA(L7:L29)</f>
        <v>23</v>
      </c>
      <c r="AA3" s="25" t="s">
        <v>117</v>
      </c>
      <c r="AB3">
        <f>COUNTA(L30:L53)</f>
        <v>24</v>
      </c>
      <c r="AF3" s="25" t="s">
        <v>117</v>
      </c>
      <c r="AG3">
        <f>COUNTA(L54:L76)</f>
        <v>23</v>
      </c>
      <c r="AK3" s="25" t="s">
        <v>117</v>
      </c>
      <c r="AL3">
        <f>COUNTA(L77:L99)</f>
        <v>23</v>
      </c>
      <c r="AP3" s="25" t="s">
        <v>117</v>
      </c>
      <c r="AQ3">
        <f>COUNTA(L100:L123)</f>
        <v>24</v>
      </c>
      <c r="AU3" s="25" t="s">
        <v>117</v>
      </c>
      <c r="AV3">
        <f>COUNTA(L124:L146)</f>
        <v>23</v>
      </c>
    </row>
    <row r="4" spans="1:48" x14ac:dyDescent="0.25">
      <c r="P4" s="25" t="s">
        <v>85</v>
      </c>
      <c r="Q4" s="26">
        <f>SUM(O7:O14)</f>
        <v>140</v>
      </c>
      <c r="V4" s="25" t="s">
        <v>118</v>
      </c>
      <c r="W4">
        <f>SUM(U7:U14)</f>
        <v>23</v>
      </c>
      <c r="AA4" s="25" t="s">
        <v>118</v>
      </c>
      <c r="AB4">
        <f>SUM(Z7:Z14)</f>
        <v>24</v>
      </c>
      <c r="AF4" s="25" t="s">
        <v>118</v>
      </c>
      <c r="AG4">
        <f>SUM(AE7:AE14)</f>
        <v>23</v>
      </c>
      <c r="AK4" s="25" t="s">
        <v>118</v>
      </c>
      <c r="AL4">
        <f>SUM(AJ7:AJ14)</f>
        <v>23</v>
      </c>
      <c r="AP4" s="25" t="s">
        <v>118</v>
      </c>
      <c r="AQ4">
        <f>SUM(AO7:AO14)</f>
        <v>24</v>
      </c>
      <c r="AU4" s="25" t="s">
        <v>118</v>
      </c>
      <c r="AV4">
        <f>SUM(AT7:AT14)</f>
        <v>23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13</v>
      </c>
      <c r="C7" s="58">
        <v>13</v>
      </c>
      <c r="D7" s="55">
        <v>21</v>
      </c>
      <c r="E7" s="58">
        <v>13</v>
      </c>
      <c r="F7" s="55">
        <v>44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75</v>
      </c>
      <c r="P7" s="34">
        <f>O7/$Q$4</f>
        <v>0.5357142857142857</v>
      </c>
      <c r="Q7" s="34">
        <f>IF(P7=0,0,(P7*((LOG(P7))/LOG(2))))</f>
        <v>-0.48239160345486726</v>
      </c>
      <c r="T7" s="34">
        <f>N7</f>
        <v>111</v>
      </c>
      <c r="U7" s="34">
        <f>COUNTIF(L7:L29,T7)</f>
        <v>17</v>
      </c>
      <c r="V7" s="34">
        <f>U7/(W4-U11)</f>
        <v>0.85</v>
      </c>
      <c r="W7" s="34">
        <f>IF(V7=0,0,(V7*((LOG(V7))/LOG(2))))</f>
        <v>-0.19929546559146954</v>
      </c>
      <c r="Y7" s="34">
        <f>N7</f>
        <v>111</v>
      </c>
      <c r="Z7" s="34">
        <f>COUNTIF(L30:L53,Y7)</f>
        <v>14</v>
      </c>
      <c r="AA7" s="34">
        <f>Z7/(AB4-Z11)</f>
        <v>0.875</v>
      </c>
      <c r="AB7" s="34">
        <f>IF(AA7=0,0,(AA7*((LOG(AA7))/LOG(2))))</f>
        <v>-0.1685644431995964</v>
      </c>
      <c r="AD7" s="34">
        <f>N7</f>
        <v>111</v>
      </c>
      <c r="AE7" s="34">
        <f>COUNTIF(L54:L76,AD7)</f>
        <v>9</v>
      </c>
      <c r="AF7" s="34">
        <f>AE7/(AG4-AE11)</f>
        <v>0.6</v>
      </c>
      <c r="AG7" s="34">
        <f>IF(AF7=0,0,(AF7*((LOG(AF7))/LOG(2))))</f>
        <v>-0.44217935649972373</v>
      </c>
      <c r="AI7" s="34">
        <f>N7</f>
        <v>111</v>
      </c>
      <c r="AJ7" s="34">
        <f>COUNTIF(L77:L99,AI7)</f>
        <v>10</v>
      </c>
      <c r="AK7" s="34">
        <f>AJ7/(AL4-AJ11)</f>
        <v>0.625</v>
      </c>
      <c r="AL7" s="34">
        <f>IF(AK7=0,0,(AK7*((LOG(AK7))/LOG(2))))</f>
        <v>-0.42379494069539858</v>
      </c>
      <c r="AN7" s="34">
        <f>N7</f>
        <v>111</v>
      </c>
      <c r="AO7" s="34">
        <f>COUNTIF(L100:L123,AN7)</f>
        <v>12</v>
      </c>
      <c r="AP7" s="34">
        <f>AO7/(AQ4-AO11)</f>
        <v>0.75</v>
      </c>
      <c r="AQ7" s="34">
        <f>IF(AP7=0,0,(AP7*((LOG(AP7))/LOG(2))))</f>
        <v>-0.31127812445913283</v>
      </c>
      <c r="AS7" s="34">
        <f>N7</f>
        <v>111</v>
      </c>
      <c r="AT7" s="34">
        <f>COUNTIF(L124:L146,AS7)</f>
        <v>13</v>
      </c>
      <c r="AU7" s="34">
        <f>AT7/(AV4-AT11)</f>
        <v>0.76470588235294112</v>
      </c>
      <c r="AV7" s="34">
        <f>IF(AU7=0,0,(AU7*((LOG(AU7))/LOG(2))))</f>
        <v>-0.29595885884824796</v>
      </c>
    </row>
    <row r="8" spans="1:48" x14ac:dyDescent="0.25">
      <c r="A8" s="56">
        <v>12</v>
      </c>
      <c r="B8" s="56">
        <v>159</v>
      </c>
      <c r="C8" s="59">
        <v>13</v>
      </c>
      <c r="D8" s="56">
        <v>163</v>
      </c>
      <c r="E8" s="59">
        <v>13</v>
      </c>
      <c r="F8" s="56">
        <v>175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2</v>
      </c>
      <c r="P8" s="34">
        <f>O8/$Q$4</f>
        <v>1.4285714285714285E-2</v>
      </c>
      <c r="Q8" s="34">
        <f>IF(P8=0,0,(P8*((LOG(P8))/LOG(2))))</f>
        <v>-8.756118595635666E-2</v>
      </c>
      <c r="T8" s="34">
        <f>N8</f>
        <v>112</v>
      </c>
      <c r="U8" s="34">
        <f>COUNTIF(L7:L29,T8)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COUNTIF(L30:L53,Y8)</f>
        <v>1</v>
      </c>
      <c r="AA8" s="34">
        <f>Z8/(AB4-Z11)</f>
        <v>6.25E-2</v>
      </c>
      <c r="AB8" s="34">
        <f>IF(AA8=0,0,(AA8*((LOG(AA8))/LOG(2))))</f>
        <v>-0.25</v>
      </c>
      <c r="AD8" s="34">
        <f>N8</f>
        <v>112</v>
      </c>
      <c r="AE8" s="34">
        <f>COUNTIF(L54:L76,AD8)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COUNTIF(L77:L99,AI8)</f>
        <v>1</v>
      </c>
      <c r="AK8" s="34">
        <f>AJ8/(AL4-AJ11)</f>
        <v>6.25E-2</v>
      </c>
      <c r="AL8" s="34">
        <f>IF(AK8=0,0,(AK8*((LOG(AK8))/LOG(2))))</f>
        <v>-0.25</v>
      </c>
      <c r="AN8" s="34">
        <f>N8</f>
        <v>112</v>
      </c>
      <c r="AO8" s="34">
        <f>COUNTIF(L100:L123,AN8)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COUNTIF(L124:L146,AS8)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288</v>
      </c>
      <c r="C9" s="59">
        <v>13</v>
      </c>
      <c r="D9" s="56">
        <v>292</v>
      </c>
      <c r="E9" s="59">
        <v>13</v>
      </c>
      <c r="F9" s="56">
        <v>307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7.1428571428571426E-3</v>
      </c>
      <c r="Q9" s="34">
        <f>IF(P9=0,0,(P9*((LOG(P9))/LOG(2))))</f>
        <v>-5.0923450121035475E-2</v>
      </c>
      <c r="T9" s="34">
        <f>N9</f>
        <v>121</v>
      </c>
      <c r="U9" s="34">
        <f>COUNTIF(L7:L29,T9)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COUNTIF(L30:L53,Y9)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COUNTIF(L54:L76,AD9)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COUNTIF(L77:L99,AI9)</f>
        <v>1</v>
      </c>
      <c r="AK9" s="34">
        <f>AJ9/(AL4-AJ11)</f>
        <v>6.25E-2</v>
      </c>
      <c r="AL9" s="34">
        <f>IF(AK9=0,0,(AK9*((LOG(AK9))/LOG(2))))</f>
        <v>-0.25</v>
      </c>
      <c r="AN9" s="34">
        <f>N9</f>
        <v>121</v>
      </c>
      <c r="AO9" s="34">
        <f>COUNTIF(L100:L123,AN9)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COUNTIF(L124:L146,AS9)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409</v>
      </c>
      <c r="C10" s="59">
        <v>13</v>
      </c>
      <c r="D10" s="56">
        <v>415</v>
      </c>
      <c r="E10" s="59">
        <v>13</v>
      </c>
      <c r="F10" s="56">
        <v>436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</v>
      </c>
      <c r="P10" s="34">
        <f>O10/$Q$4</f>
        <v>7.1428571428571426E-3</v>
      </c>
      <c r="Q10" s="34">
        <f>IF(P10=0,0,(P10*((LOG(P10))/LOG(2))))</f>
        <v>-5.0923450121035475E-2</v>
      </c>
      <c r="T10" s="34">
        <f>N10</f>
        <v>122</v>
      </c>
      <c r="U10" s="34">
        <f>COUNTIF(L7:L29,T10)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COUNTIF(L30:L53,Y10)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COUNTIF(L54:L76,AD10)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COUNTIF(L77:L99,AI10)</f>
        <v>1</v>
      </c>
      <c r="AK10" s="34">
        <f>AJ10/(AL4-AJ11)</f>
        <v>6.25E-2</v>
      </c>
      <c r="AL10" s="34">
        <f>IF(AK10=0,0,(AK10*((LOG(AK10))/LOG(2))))</f>
        <v>-0.25</v>
      </c>
      <c r="AN10" s="34">
        <f>N10</f>
        <v>122</v>
      </c>
      <c r="AO10" s="34">
        <f>COUNTIF(L100:L123,AN10)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COUNTIF(L124:L146,AS10)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541</v>
      </c>
      <c r="C11" s="59">
        <v>13</v>
      </c>
      <c r="D11" s="56">
        <v>545</v>
      </c>
      <c r="E11" s="59">
        <v>13</v>
      </c>
      <c r="F11" s="56">
        <v>557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0.2857142857142857</v>
      </c>
      <c r="Q11" s="34">
        <f>IF(P11=0,0,(P11*((LOG(P11))/LOG(2))))</f>
        <v>-0.51638712058788683</v>
      </c>
      <c r="T11" s="34">
        <f>N11</f>
        <v>211</v>
      </c>
      <c r="U11" s="34">
        <f>COUNTIF(L7:L29,T11)</f>
        <v>3</v>
      </c>
      <c r="V11" s="53"/>
      <c r="W11" s="54"/>
      <c r="Y11" s="34">
        <f>N11</f>
        <v>211</v>
      </c>
      <c r="Z11" s="34">
        <f>COUNTIF(L30:L53,Y11)</f>
        <v>8</v>
      </c>
      <c r="AA11" s="53"/>
      <c r="AB11" s="54"/>
      <c r="AD11" s="34">
        <f>N11</f>
        <v>211</v>
      </c>
      <c r="AE11" s="34">
        <f>COUNTIF(L54:L76,AD11)</f>
        <v>8</v>
      </c>
      <c r="AF11" s="53"/>
      <c r="AG11" s="54"/>
      <c r="AI11" s="34">
        <f>N11</f>
        <v>211</v>
      </c>
      <c r="AJ11" s="34">
        <f>COUNTIF(L77:L99,AI11)</f>
        <v>7</v>
      </c>
      <c r="AK11" s="53"/>
      <c r="AL11" s="54"/>
      <c r="AN11" s="34">
        <f>N11</f>
        <v>211</v>
      </c>
      <c r="AO11" s="34">
        <f>COUNTIF(L100:L123,AN11)</f>
        <v>8</v>
      </c>
      <c r="AP11" s="53"/>
      <c r="AQ11" s="54"/>
      <c r="AS11" s="34">
        <f>N11</f>
        <v>211</v>
      </c>
      <c r="AT11" s="34">
        <f>COUNTIF(L124:L146,AS11)</f>
        <v>6</v>
      </c>
      <c r="AU11" s="53"/>
      <c r="AV11" s="54"/>
    </row>
    <row r="12" spans="1:48" x14ac:dyDescent="0.25">
      <c r="A12" s="56">
        <v>12</v>
      </c>
      <c r="B12" s="56">
        <v>670</v>
      </c>
      <c r="C12" s="59">
        <v>13</v>
      </c>
      <c r="D12" s="56">
        <v>675</v>
      </c>
      <c r="E12" s="59">
        <v>13</v>
      </c>
      <c r="F12" s="56">
        <v>682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7.1428571428571426E-3</v>
      </c>
      <c r="Q12" s="34">
        <f>IF(P12=0,0,(P12*((LOG(P12))/LOG(2))))</f>
        <v>-5.0923450121035475E-2</v>
      </c>
      <c r="T12" s="34">
        <f>N12</f>
        <v>212</v>
      </c>
      <c r="U12" s="34">
        <f>COUNTIF(L7:L29,T12)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COUNTIF(L30:L53,Y12)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COUNTIF(L54:L76,AD12)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COUNTIF(L77:L99,AI12)</f>
        <v>1</v>
      </c>
      <c r="AK12" s="34">
        <f>AJ12/(AL4-AJ11)</f>
        <v>6.25E-2</v>
      </c>
      <c r="AL12" s="34">
        <f>IF(AK12=0,0,(AK12*((LOG(AK12))/LOG(2))))</f>
        <v>-0.25</v>
      </c>
      <c r="AN12" s="34">
        <f>N12</f>
        <v>212</v>
      </c>
      <c r="AO12" s="34">
        <f>COUNTIF(L100:L123,AN12)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COUNTIF(L124:L146,AS12)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788</v>
      </c>
      <c r="C13" s="59">
        <v>13</v>
      </c>
      <c r="D13" s="56">
        <v>793</v>
      </c>
      <c r="E13" s="59">
        <v>13</v>
      </c>
      <c r="F13" s="56">
        <v>806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18</v>
      </c>
      <c r="P13" s="34">
        <f>O13/$Q$4</f>
        <v>0.12857142857142856</v>
      </c>
      <c r="Q13" s="34">
        <f>IF(P13=0,0,(P13*((LOG(P13))/LOG(2))))</f>
        <v>-0.38048888770748407</v>
      </c>
      <c r="T13" s="34">
        <f>N13</f>
        <v>221</v>
      </c>
      <c r="U13" s="34">
        <f>COUNTIF(L7:L29,T13)</f>
        <v>3</v>
      </c>
      <c r="V13" s="34">
        <f>U13/(W4-U11)</f>
        <v>0.15</v>
      </c>
      <c r="W13" s="34">
        <f>IF(V13=0,0,(V13*((LOG(V13))/LOG(2))))</f>
        <v>-0.41054483912493089</v>
      </c>
      <c r="Y13" s="34">
        <f>N13</f>
        <v>221</v>
      </c>
      <c r="Z13" s="34">
        <f>COUNTIF(L30:L53,Y13)</f>
        <v>1</v>
      </c>
      <c r="AA13" s="34">
        <f>Z13/(AB4-Z11)</f>
        <v>6.25E-2</v>
      </c>
      <c r="AB13" s="34">
        <f>IF(AA13=0,0,(AA13*((LOG(AA13))/LOG(2))))</f>
        <v>-0.25</v>
      </c>
      <c r="AD13" s="34">
        <f>N13</f>
        <v>221</v>
      </c>
      <c r="AE13" s="34">
        <f>COUNTIF(L54:L76,AD13)</f>
        <v>4</v>
      </c>
      <c r="AF13" s="34">
        <f>AE13/(AG4-AE11)</f>
        <v>0.26666666666666666</v>
      </c>
      <c r="AG13" s="34">
        <f>IF(AF13=0,0,(AF13*((LOG(AF13))/LOG(2))))</f>
        <v>-0.50850415882893829</v>
      </c>
      <c r="AI13" s="34">
        <f>N13</f>
        <v>221</v>
      </c>
      <c r="AJ13" s="34">
        <f>COUNTIF(L77:L99,AI13)</f>
        <v>2</v>
      </c>
      <c r="AK13" s="34">
        <f>AJ13/(AL4-AJ11)</f>
        <v>0.125</v>
      </c>
      <c r="AL13" s="34">
        <f>IF(AK13=0,0,(AK13*((LOG(AK13))/LOG(2))))</f>
        <v>-0.375</v>
      </c>
      <c r="AN13" s="34">
        <f>N13</f>
        <v>221</v>
      </c>
      <c r="AO13" s="34">
        <f>COUNTIF(L100:L123,AN13)</f>
        <v>4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COUNTIF(L124:L146,AS13)</f>
        <v>4</v>
      </c>
      <c r="AU13" s="34">
        <f>AT13/(AV4-AT11)</f>
        <v>0.23529411764705882</v>
      </c>
      <c r="AV13" s="34">
        <f>IF(AU13=0,0,(AU13*((LOG(AU13))/LOG(2))))</f>
        <v>-0.49116772735302094</v>
      </c>
    </row>
    <row r="14" spans="1:48" x14ac:dyDescent="0.25">
      <c r="A14" s="56">
        <v>12</v>
      </c>
      <c r="B14" s="56">
        <v>912</v>
      </c>
      <c r="C14" s="59">
        <v>13</v>
      </c>
      <c r="D14" s="56">
        <v>917</v>
      </c>
      <c r="E14" s="59">
        <v>13</v>
      </c>
      <c r="F14" s="56">
        <v>931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2</v>
      </c>
      <c r="P14" s="34">
        <f>O14/$Q$4</f>
        <v>1.4285714285714285E-2</v>
      </c>
      <c r="Q14" s="34">
        <f>IF(P14=0,0,(P14*((LOG(P14))/LOG(2))))</f>
        <v>-8.756118595635666E-2</v>
      </c>
      <c r="T14" s="34">
        <f>N14</f>
        <v>222</v>
      </c>
      <c r="U14" s="34">
        <f>COUNTIF(L7:L29,T14)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COUNTIF(L30:L53,Y14)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COUNTIF(L54:L76,AD14)</f>
        <v>2</v>
      </c>
      <c r="AF14" s="34">
        <f>AE14/(AG4-AE11)</f>
        <v>0.13333333333333333</v>
      </c>
      <c r="AG14" s="34">
        <f>IF(AF14=0,0,(AF14*((LOG(AF14))/LOG(2))))</f>
        <v>-0.3875854127478025</v>
      </c>
      <c r="AI14" s="34">
        <f>N14</f>
        <v>222</v>
      </c>
      <c r="AJ14" s="34">
        <f>COUNTIF(L77:L99,AI14)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COUNTIF(L100:L123,AN14)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COUNTIF(L124:L146,AS14)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1045</v>
      </c>
      <c r="C15" s="59">
        <v>13</v>
      </c>
      <c r="D15" s="56">
        <v>1049</v>
      </c>
      <c r="E15" s="59">
        <v>13</v>
      </c>
      <c r="F15" s="56">
        <v>1057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0.99999999999999978</v>
      </c>
      <c r="Q15">
        <f>-SUM(Q7:Q14)</f>
        <v>1.7071603340260579</v>
      </c>
      <c r="V15">
        <f>SUM(V7:V14)</f>
        <v>1</v>
      </c>
      <c r="W15">
        <f>-SUM(W7:W14)</f>
        <v>0.60984030471640049</v>
      </c>
      <c r="AA15">
        <f>SUM(AA7:AA14)</f>
        <v>1</v>
      </c>
      <c r="AB15">
        <f>-SUM(AB7:AB14)</f>
        <v>0.6685644431995964</v>
      </c>
      <c r="AF15">
        <f>SUM(AF7:AF14)</f>
        <v>1</v>
      </c>
      <c r="AG15">
        <f>-SUM(AG7:AG14)</f>
        <v>1.3382689280764646</v>
      </c>
      <c r="AK15">
        <f>SUM(AK7:AK14)</f>
        <v>1</v>
      </c>
      <c r="AL15">
        <f>-SUM(AL7:AL14)</f>
        <v>1.7987949406953985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0.78712658620126885</v>
      </c>
    </row>
    <row r="16" spans="1:48" x14ac:dyDescent="0.25">
      <c r="A16" s="56">
        <v>12</v>
      </c>
      <c r="B16" s="56">
        <v>1172</v>
      </c>
      <c r="C16" s="59">
        <v>13</v>
      </c>
      <c r="D16" s="56">
        <v>1177</v>
      </c>
      <c r="E16" s="59">
        <v>13</v>
      </c>
      <c r="F16" s="56">
        <v>1181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0.23945750645169483</v>
      </c>
      <c r="V16" s="27" t="s">
        <v>116</v>
      </c>
      <c r="W16" s="27">
        <f>W15/(LOG(W4)/LOG(2))</f>
        <v>0.13481418197441272</v>
      </c>
      <c r="AA16" s="27" t="s">
        <v>119</v>
      </c>
      <c r="AB16" s="27">
        <f>AB15/(LOG(AB4)/LOG(2))</f>
        <v>0.14581677453074909</v>
      </c>
      <c r="AF16" s="27" t="s">
        <v>120</v>
      </c>
      <c r="AG16" s="27">
        <f>AG15/(LOG(AG4)/LOG(2))</f>
        <v>0.29584405852660717</v>
      </c>
      <c r="AK16" s="27" t="s">
        <v>121</v>
      </c>
      <c r="AL16" s="27">
        <f>AL15/(LOG(AL4)/LOG(2))</f>
        <v>0.39765011691435476</v>
      </c>
      <c r="AP16" s="27" t="s">
        <v>122</v>
      </c>
      <c r="AQ16" s="27">
        <f>AQ15/(LOG(AQ4)/LOG(2))</f>
        <v>0.17694324093850913</v>
      </c>
      <c r="AU16" s="27" t="s">
        <v>123</v>
      </c>
      <c r="AV16" s="27">
        <f>AV15/(LOG(AV4)/LOG(2))</f>
        <v>0.17400592582739199</v>
      </c>
    </row>
    <row r="17" spans="1:22" x14ac:dyDescent="0.25">
      <c r="A17" s="56">
        <v>12</v>
      </c>
      <c r="B17" s="56">
        <v>1306</v>
      </c>
      <c r="C17" s="59">
        <v>13</v>
      </c>
      <c r="D17" s="56">
        <v>1324</v>
      </c>
      <c r="E17" s="59">
        <v>13</v>
      </c>
      <c r="F17" s="56">
        <v>1334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1451</v>
      </c>
      <c r="C18" s="59">
        <v>13</v>
      </c>
      <c r="D18" s="56">
        <v>1457</v>
      </c>
      <c r="E18" s="59">
        <v>13</v>
      </c>
      <c r="F18" s="56">
        <v>1466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1588</v>
      </c>
      <c r="C19" s="59">
        <v>13</v>
      </c>
      <c r="D19" s="56">
        <v>1597</v>
      </c>
      <c r="E19" s="59">
        <v>13</v>
      </c>
      <c r="F19" s="56">
        <v>1604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1727</v>
      </c>
      <c r="C20" s="59">
        <v>11</v>
      </c>
      <c r="D20" s="56">
        <v>1739</v>
      </c>
      <c r="E20" s="59">
        <v>11</v>
      </c>
      <c r="F20" s="56">
        <v>1744</v>
      </c>
      <c r="G20" s="62"/>
      <c r="H20" s="62"/>
      <c r="I20" s="40"/>
      <c r="J20" s="40"/>
      <c r="K20" s="41">
        <v>0</v>
      </c>
      <c r="L20">
        <v>211</v>
      </c>
      <c r="N20" s="38">
        <f>COUNTIF(L7:L146,G3)</f>
        <v>40</v>
      </c>
      <c r="O20" s="38"/>
      <c r="P20" s="45">
        <v>23</v>
      </c>
      <c r="Q20" s="45">
        <v>24</v>
      </c>
      <c r="R20" s="45">
        <v>23</v>
      </c>
      <c r="S20" s="45">
        <v>23</v>
      </c>
      <c r="T20" s="45">
        <v>24</v>
      </c>
      <c r="U20" s="45">
        <v>23</v>
      </c>
      <c r="V20" s="44"/>
    </row>
    <row r="21" spans="1:22" x14ac:dyDescent="0.25">
      <c r="A21" s="56">
        <v>21</v>
      </c>
      <c r="B21" s="56">
        <v>1839</v>
      </c>
      <c r="C21" s="59">
        <v>11</v>
      </c>
      <c r="D21" s="56">
        <v>1856</v>
      </c>
      <c r="E21" s="59">
        <v>11</v>
      </c>
      <c r="F21" s="56">
        <v>1864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1968</v>
      </c>
      <c r="C22" s="59">
        <v>13</v>
      </c>
      <c r="D22" s="56">
        <v>1980</v>
      </c>
      <c r="E22" s="59">
        <v>13</v>
      </c>
      <c r="F22" s="56">
        <v>1992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12</v>
      </c>
      <c r="B23" s="56">
        <v>2125</v>
      </c>
      <c r="C23" s="59">
        <v>13</v>
      </c>
      <c r="D23" s="56">
        <v>2132</v>
      </c>
      <c r="E23" s="59">
        <v>13</v>
      </c>
      <c r="F23" s="56">
        <v>2137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2245</v>
      </c>
      <c r="C24" s="59">
        <v>22</v>
      </c>
      <c r="D24" s="56">
        <v>2250</v>
      </c>
      <c r="E24" s="59">
        <v>13</v>
      </c>
      <c r="F24" s="56">
        <v>2266</v>
      </c>
      <c r="G24" s="62"/>
      <c r="H24" s="62"/>
      <c r="I24" s="40"/>
      <c r="J24" s="40"/>
      <c r="K24" s="41">
        <v>0</v>
      </c>
      <c r="L24">
        <v>221</v>
      </c>
      <c r="O24" s="43" t="s">
        <v>105</v>
      </c>
      <c r="P24" s="45">
        <f>U11</f>
        <v>3</v>
      </c>
      <c r="Q24" s="45">
        <f>Z11</f>
        <v>8</v>
      </c>
      <c r="R24" s="45">
        <f>AE11</f>
        <v>8</v>
      </c>
      <c r="S24" s="45">
        <f>AJ11</f>
        <v>7</v>
      </c>
      <c r="T24" s="45">
        <f>AO11</f>
        <v>8</v>
      </c>
      <c r="U24" s="45">
        <f>AT11</f>
        <v>6</v>
      </c>
      <c r="V24" s="43"/>
    </row>
    <row r="25" spans="1:22" x14ac:dyDescent="0.25">
      <c r="A25" s="56">
        <v>12</v>
      </c>
      <c r="B25" s="56">
        <v>2386</v>
      </c>
      <c r="C25" s="59">
        <v>13</v>
      </c>
      <c r="D25" s="56">
        <v>2409</v>
      </c>
      <c r="E25" s="59">
        <v>13</v>
      </c>
      <c r="F25" s="56">
        <v>2413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21</v>
      </c>
      <c r="B26" s="56">
        <v>2517</v>
      </c>
      <c r="C26" s="59">
        <v>22</v>
      </c>
      <c r="D26" s="56">
        <v>2522</v>
      </c>
      <c r="E26" s="59">
        <v>13</v>
      </c>
      <c r="F26" s="56">
        <v>2534</v>
      </c>
      <c r="G26" s="62"/>
      <c r="H26" s="62"/>
      <c r="I26" s="40"/>
      <c r="J26" s="40"/>
      <c r="K26" s="41">
        <v>0</v>
      </c>
      <c r="L26">
        <v>221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21</v>
      </c>
      <c r="B27" s="56">
        <v>2641</v>
      </c>
      <c r="C27" s="59">
        <v>11</v>
      </c>
      <c r="D27" s="56">
        <v>2657</v>
      </c>
      <c r="E27" s="59">
        <v>11</v>
      </c>
      <c r="F27" s="56">
        <v>2669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2803</v>
      </c>
      <c r="C28" s="59">
        <v>13</v>
      </c>
      <c r="D28" s="56">
        <v>2812</v>
      </c>
      <c r="E28" s="59">
        <v>13</v>
      </c>
      <c r="F28" s="56">
        <v>2817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F29/P20</f>
        <v>127.69565217391305</v>
      </c>
      <c r="Q28">
        <f>(F53-F29)/Q20</f>
        <v>132.25</v>
      </c>
      <c r="R28">
        <f>(F76-F53)/R20</f>
        <v>127.39130434782609</v>
      </c>
      <c r="S28">
        <f>(F99-F76)/S20</f>
        <v>123.95652173913044</v>
      </c>
      <c r="T28">
        <f>(F123-F99)/T20</f>
        <v>126.625</v>
      </c>
      <c r="U28">
        <f>(F146-F123)/U20</f>
        <v>129.2608695652174</v>
      </c>
    </row>
    <row r="29" spans="1:22" x14ac:dyDescent="0.25">
      <c r="A29" s="56">
        <v>21</v>
      </c>
      <c r="B29" s="56">
        <v>2915</v>
      </c>
      <c r="C29" s="59">
        <v>22</v>
      </c>
      <c r="D29" s="56">
        <v>2922</v>
      </c>
      <c r="E29" s="59">
        <v>13</v>
      </c>
      <c r="F29" s="56">
        <v>2937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25">
      <c r="A30" s="57">
        <v>12</v>
      </c>
      <c r="B30" s="57">
        <v>3059</v>
      </c>
      <c r="C30" s="60">
        <v>13</v>
      </c>
      <c r="D30" s="57">
        <v>3067</v>
      </c>
      <c r="E30" s="60">
        <v>13</v>
      </c>
      <c r="F30" s="57">
        <v>3072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3188</v>
      </c>
      <c r="C31" s="60">
        <v>13</v>
      </c>
      <c r="D31" s="57">
        <v>3197</v>
      </c>
      <c r="E31" s="60">
        <v>13</v>
      </c>
      <c r="F31" s="57">
        <v>3210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3326</v>
      </c>
      <c r="C32" s="60">
        <v>13</v>
      </c>
      <c r="D32" s="57">
        <v>3331</v>
      </c>
      <c r="E32" s="60">
        <v>13</v>
      </c>
      <c r="F32" s="57">
        <v>3336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3460</v>
      </c>
      <c r="C33" s="60">
        <v>13</v>
      </c>
      <c r="D33" s="57">
        <v>3464</v>
      </c>
      <c r="E33" s="60">
        <v>13</v>
      </c>
      <c r="F33" s="57">
        <v>3479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3599</v>
      </c>
      <c r="C34" s="60">
        <v>13</v>
      </c>
      <c r="D34" s="57">
        <v>3612</v>
      </c>
      <c r="E34" s="60">
        <v>13</v>
      </c>
      <c r="F34" s="57">
        <v>3629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3748</v>
      </c>
      <c r="C35" s="60">
        <v>13</v>
      </c>
      <c r="D35" s="57">
        <v>3756</v>
      </c>
      <c r="E35" s="60">
        <v>13</v>
      </c>
      <c r="F35" s="57">
        <v>3764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21</v>
      </c>
      <c r="B36" s="57">
        <v>3870</v>
      </c>
      <c r="C36" s="60">
        <v>11</v>
      </c>
      <c r="D36" s="57">
        <v>3882</v>
      </c>
      <c r="E36" s="60">
        <v>11</v>
      </c>
      <c r="F36" s="57">
        <v>3890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7">
        <v>21</v>
      </c>
      <c r="B37" s="57">
        <v>3984</v>
      </c>
      <c r="C37" s="60">
        <v>22</v>
      </c>
      <c r="D37" s="57">
        <v>3990</v>
      </c>
      <c r="E37" s="60">
        <v>13</v>
      </c>
      <c r="F37" s="57">
        <v>4008</v>
      </c>
      <c r="G37" s="63"/>
      <c r="H37" s="63"/>
      <c r="I37" s="39"/>
      <c r="J37" s="39"/>
      <c r="K37" s="49">
        <v>0</v>
      </c>
      <c r="L37">
        <v>221</v>
      </c>
    </row>
    <row r="38" spans="1:12" x14ac:dyDescent="0.25">
      <c r="A38" s="57">
        <v>12</v>
      </c>
      <c r="B38" s="57">
        <v>4131</v>
      </c>
      <c r="C38" s="60">
        <v>13</v>
      </c>
      <c r="D38" s="57">
        <v>4138</v>
      </c>
      <c r="E38" s="60">
        <v>13</v>
      </c>
      <c r="F38" s="57">
        <v>4149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4264</v>
      </c>
      <c r="C39" s="60">
        <v>13</v>
      </c>
      <c r="D39" s="57">
        <v>4273</v>
      </c>
      <c r="E39" s="60">
        <v>13</v>
      </c>
      <c r="F39" s="57">
        <v>4278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4395</v>
      </c>
      <c r="C40" s="60">
        <v>13</v>
      </c>
      <c r="D40" s="57">
        <v>4408</v>
      </c>
      <c r="E40" s="60">
        <v>13</v>
      </c>
      <c r="F40" s="57">
        <v>4414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21</v>
      </c>
      <c r="B41" s="57">
        <v>4525</v>
      </c>
      <c r="C41" s="60">
        <v>11</v>
      </c>
      <c r="D41" s="57">
        <v>4542</v>
      </c>
      <c r="E41" s="60">
        <v>11</v>
      </c>
      <c r="F41" s="57">
        <v>4551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25">
      <c r="A42" s="57">
        <v>12</v>
      </c>
      <c r="B42" s="57">
        <v>4669</v>
      </c>
      <c r="C42" s="60">
        <v>13</v>
      </c>
      <c r="D42" s="57">
        <v>4674</v>
      </c>
      <c r="E42" s="60">
        <v>24</v>
      </c>
      <c r="F42" s="57">
        <v>4691</v>
      </c>
      <c r="G42" s="63"/>
      <c r="H42" s="63"/>
      <c r="I42" s="39"/>
      <c r="J42" s="39"/>
      <c r="K42" s="49">
        <v>0</v>
      </c>
      <c r="L42">
        <v>112</v>
      </c>
    </row>
    <row r="43" spans="1:12" x14ac:dyDescent="0.25">
      <c r="A43" s="57">
        <v>21</v>
      </c>
      <c r="B43" s="57">
        <v>4795</v>
      </c>
      <c r="C43" s="60">
        <v>11</v>
      </c>
      <c r="D43" s="57">
        <v>4812</v>
      </c>
      <c r="E43" s="60">
        <v>11</v>
      </c>
      <c r="F43" s="57">
        <v>4822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25">
      <c r="A44" s="57">
        <v>21</v>
      </c>
      <c r="B44" s="57">
        <v>4918</v>
      </c>
      <c r="C44" s="60">
        <v>11</v>
      </c>
      <c r="D44" s="57">
        <v>4935</v>
      </c>
      <c r="E44" s="60">
        <v>11</v>
      </c>
      <c r="F44" s="57">
        <v>4946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21</v>
      </c>
      <c r="B45" s="57">
        <v>5047</v>
      </c>
      <c r="C45" s="60">
        <v>11</v>
      </c>
      <c r="D45" s="57">
        <v>5072</v>
      </c>
      <c r="E45" s="60">
        <v>11</v>
      </c>
      <c r="F45" s="57">
        <v>5077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25">
      <c r="A46" s="57">
        <v>12</v>
      </c>
      <c r="B46" s="57">
        <v>5195</v>
      </c>
      <c r="C46" s="60">
        <v>13</v>
      </c>
      <c r="D46" s="57">
        <v>5199</v>
      </c>
      <c r="E46" s="60">
        <v>13</v>
      </c>
      <c r="F46" s="57">
        <v>5208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5326</v>
      </c>
      <c r="C47" s="60">
        <v>13</v>
      </c>
      <c r="D47" s="57">
        <v>5335</v>
      </c>
      <c r="E47" s="60">
        <v>13</v>
      </c>
      <c r="F47" s="57">
        <v>5340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21</v>
      </c>
      <c r="B48" s="57">
        <v>5438</v>
      </c>
      <c r="C48" s="60">
        <v>11</v>
      </c>
      <c r="D48" s="57">
        <v>5468</v>
      </c>
      <c r="E48" s="60">
        <v>11</v>
      </c>
      <c r="F48" s="57">
        <v>5473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5576</v>
      </c>
      <c r="C49" s="60">
        <v>11</v>
      </c>
      <c r="D49" s="57">
        <v>5596</v>
      </c>
      <c r="E49" s="60">
        <v>11</v>
      </c>
      <c r="F49" s="57">
        <v>5604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12</v>
      </c>
      <c r="B50" s="57">
        <v>5716</v>
      </c>
      <c r="C50" s="60">
        <v>13</v>
      </c>
      <c r="D50" s="57">
        <v>5725</v>
      </c>
      <c r="E50" s="60">
        <v>13</v>
      </c>
      <c r="F50" s="57">
        <v>5729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21</v>
      </c>
      <c r="B51" s="57">
        <v>5827</v>
      </c>
      <c r="C51" s="60">
        <v>11</v>
      </c>
      <c r="D51" s="57">
        <v>5845</v>
      </c>
      <c r="E51" s="60">
        <v>11</v>
      </c>
      <c r="F51" s="57">
        <v>5850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12</v>
      </c>
      <c r="B52" s="57">
        <v>5962</v>
      </c>
      <c r="C52" s="60">
        <v>13</v>
      </c>
      <c r="D52" s="57">
        <v>5973</v>
      </c>
      <c r="E52" s="60">
        <v>13</v>
      </c>
      <c r="F52" s="57">
        <v>5981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6099</v>
      </c>
      <c r="C53" s="60">
        <v>13</v>
      </c>
      <c r="D53" s="57">
        <v>6107</v>
      </c>
      <c r="E53" s="60">
        <v>13</v>
      </c>
      <c r="F53" s="57">
        <v>6111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6">
        <v>21</v>
      </c>
      <c r="B54" s="56">
        <v>6213</v>
      </c>
      <c r="C54" s="59">
        <v>11</v>
      </c>
      <c r="D54" s="56">
        <v>6225</v>
      </c>
      <c r="E54" s="59">
        <v>11</v>
      </c>
      <c r="F54" s="56">
        <v>6229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12</v>
      </c>
      <c r="B55" s="56">
        <v>6346</v>
      </c>
      <c r="C55" s="59">
        <v>13</v>
      </c>
      <c r="D55" s="56">
        <v>6358</v>
      </c>
      <c r="E55" s="59">
        <v>13</v>
      </c>
      <c r="F55" s="56">
        <v>6361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21</v>
      </c>
      <c r="B56" s="56">
        <v>6461</v>
      </c>
      <c r="C56" s="59">
        <v>22</v>
      </c>
      <c r="D56" s="56">
        <v>6468</v>
      </c>
      <c r="E56" s="59">
        <v>13</v>
      </c>
      <c r="F56" s="56">
        <v>6483</v>
      </c>
      <c r="G56" s="62"/>
      <c r="H56" s="62"/>
      <c r="I56" s="40"/>
      <c r="J56" s="40"/>
      <c r="K56" s="41">
        <v>0</v>
      </c>
      <c r="L56">
        <v>221</v>
      </c>
    </row>
    <row r="57" spans="1:12" x14ac:dyDescent="0.25">
      <c r="A57" s="56">
        <v>21</v>
      </c>
      <c r="B57" s="56">
        <v>6587</v>
      </c>
      <c r="C57" s="59">
        <v>22</v>
      </c>
      <c r="D57" s="56">
        <v>6598</v>
      </c>
      <c r="E57" s="59">
        <v>24</v>
      </c>
      <c r="F57" s="56">
        <v>6611</v>
      </c>
      <c r="G57" s="62"/>
      <c r="H57" s="62"/>
      <c r="I57" s="40"/>
      <c r="J57" s="40"/>
      <c r="K57" s="41">
        <v>0</v>
      </c>
      <c r="L57">
        <v>222</v>
      </c>
    </row>
    <row r="58" spans="1:12" x14ac:dyDescent="0.25">
      <c r="A58" s="56">
        <v>12</v>
      </c>
      <c r="B58" s="56">
        <v>6733</v>
      </c>
      <c r="C58" s="59">
        <v>13</v>
      </c>
      <c r="D58" s="56">
        <v>6741</v>
      </c>
      <c r="E58" s="59">
        <v>13</v>
      </c>
      <c r="F58" s="56">
        <v>6755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21</v>
      </c>
      <c r="B59" s="56">
        <v>6857</v>
      </c>
      <c r="C59" s="59">
        <v>11</v>
      </c>
      <c r="D59" s="56">
        <v>6880</v>
      </c>
      <c r="E59" s="59">
        <v>11</v>
      </c>
      <c r="F59" s="56">
        <v>6888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12</v>
      </c>
      <c r="B60" s="56">
        <v>7002</v>
      </c>
      <c r="C60" s="59">
        <v>13</v>
      </c>
      <c r="D60" s="56">
        <v>7007</v>
      </c>
      <c r="E60" s="59">
        <v>13</v>
      </c>
      <c r="F60" s="56">
        <v>7020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21</v>
      </c>
      <c r="B61" s="56">
        <v>7121</v>
      </c>
      <c r="C61" s="59">
        <v>22</v>
      </c>
      <c r="D61" s="56">
        <v>7132</v>
      </c>
      <c r="E61" s="59">
        <v>13</v>
      </c>
      <c r="F61" s="56">
        <v>7154</v>
      </c>
      <c r="G61" s="62"/>
      <c r="H61" s="62"/>
      <c r="I61" s="40"/>
      <c r="J61" s="40"/>
      <c r="K61" s="41">
        <v>0</v>
      </c>
      <c r="L61">
        <v>221</v>
      </c>
    </row>
    <row r="62" spans="1:12" x14ac:dyDescent="0.25">
      <c r="A62" s="56">
        <v>21</v>
      </c>
      <c r="B62" s="56">
        <v>7253</v>
      </c>
      <c r="C62" s="59">
        <v>22</v>
      </c>
      <c r="D62" s="56">
        <v>7260</v>
      </c>
      <c r="E62" s="59">
        <v>24</v>
      </c>
      <c r="F62" s="56">
        <v>7266</v>
      </c>
      <c r="G62" s="62"/>
      <c r="H62" s="62"/>
      <c r="I62" s="40"/>
      <c r="J62" s="40"/>
      <c r="K62" s="41">
        <v>0</v>
      </c>
      <c r="L62">
        <v>222</v>
      </c>
    </row>
    <row r="63" spans="1:12" x14ac:dyDescent="0.25">
      <c r="A63" s="56">
        <v>21</v>
      </c>
      <c r="B63" s="56">
        <v>7365</v>
      </c>
      <c r="C63" s="59">
        <v>11</v>
      </c>
      <c r="D63" s="56">
        <v>7389</v>
      </c>
      <c r="E63" s="59">
        <v>11</v>
      </c>
      <c r="F63" s="56">
        <v>7393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12</v>
      </c>
      <c r="B64" s="56">
        <v>7499</v>
      </c>
      <c r="C64" s="59">
        <v>13</v>
      </c>
      <c r="D64" s="56">
        <v>7503</v>
      </c>
      <c r="E64" s="59">
        <v>13</v>
      </c>
      <c r="F64" s="56">
        <v>7507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21</v>
      </c>
      <c r="B65" s="56">
        <v>7606</v>
      </c>
      <c r="C65" s="59">
        <v>22</v>
      </c>
      <c r="D65" s="56">
        <v>7612</v>
      </c>
      <c r="E65" s="59">
        <v>13</v>
      </c>
      <c r="F65" s="56">
        <v>7625</v>
      </c>
      <c r="G65" s="62"/>
      <c r="H65" s="62"/>
      <c r="I65" s="40"/>
      <c r="J65" s="40"/>
      <c r="K65" s="41">
        <v>0</v>
      </c>
      <c r="L65">
        <v>221</v>
      </c>
    </row>
    <row r="66" spans="1:12" x14ac:dyDescent="0.25">
      <c r="A66" s="56">
        <v>21</v>
      </c>
      <c r="B66" s="56">
        <v>7736</v>
      </c>
      <c r="C66" s="59">
        <v>22</v>
      </c>
      <c r="D66" s="56">
        <v>7742</v>
      </c>
      <c r="E66" s="59">
        <v>13</v>
      </c>
      <c r="F66" s="56">
        <v>7762</v>
      </c>
      <c r="G66" s="62"/>
      <c r="H66" s="62"/>
      <c r="I66" s="40"/>
      <c r="J66" s="40"/>
      <c r="K66" s="41">
        <v>0</v>
      </c>
      <c r="L66">
        <v>221</v>
      </c>
    </row>
    <row r="67" spans="1:12" x14ac:dyDescent="0.25">
      <c r="A67" s="56">
        <v>21</v>
      </c>
      <c r="B67" s="56">
        <v>7870</v>
      </c>
      <c r="C67" s="59">
        <v>11</v>
      </c>
      <c r="D67" s="56">
        <v>7887</v>
      </c>
      <c r="E67" s="59">
        <v>11</v>
      </c>
      <c r="F67" s="56">
        <v>7892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12</v>
      </c>
      <c r="B68" s="56">
        <v>8014</v>
      </c>
      <c r="C68" s="59">
        <v>13</v>
      </c>
      <c r="D68" s="56">
        <v>8019</v>
      </c>
      <c r="E68" s="59">
        <v>13</v>
      </c>
      <c r="F68" s="56">
        <v>8035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21</v>
      </c>
      <c r="B69" s="56">
        <v>8139</v>
      </c>
      <c r="C69" s="59">
        <v>11</v>
      </c>
      <c r="D69" s="56">
        <v>8152</v>
      </c>
      <c r="E69" s="59">
        <v>11</v>
      </c>
      <c r="F69" s="56">
        <v>8156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21</v>
      </c>
      <c r="B70" s="56">
        <v>8251</v>
      </c>
      <c r="C70" s="59">
        <v>11</v>
      </c>
      <c r="D70" s="56">
        <v>8266</v>
      </c>
      <c r="E70" s="59">
        <v>11</v>
      </c>
      <c r="F70" s="56">
        <v>8275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12</v>
      </c>
      <c r="B71" s="56">
        <v>8394</v>
      </c>
      <c r="C71" s="59">
        <v>13</v>
      </c>
      <c r="D71" s="56">
        <v>8398</v>
      </c>
      <c r="E71" s="59">
        <v>13</v>
      </c>
      <c r="F71" s="56">
        <v>8413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8533</v>
      </c>
      <c r="C72" s="59">
        <v>13</v>
      </c>
      <c r="D72" s="56">
        <v>8537</v>
      </c>
      <c r="E72" s="59">
        <v>13</v>
      </c>
      <c r="F72" s="56">
        <v>8545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21</v>
      </c>
      <c r="B73" s="56">
        <v>8647</v>
      </c>
      <c r="C73" s="59">
        <v>11</v>
      </c>
      <c r="D73" s="56">
        <v>8660</v>
      </c>
      <c r="E73" s="59">
        <v>11</v>
      </c>
      <c r="F73" s="56">
        <v>8670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12</v>
      </c>
      <c r="B74" s="56">
        <v>8774</v>
      </c>
      <c r="C74" s="59">
        <v>13</v>
      </c>
      <c r="D74" s="56">
        <v>8779</v>
      </c>
      <c r="E74" s="59">
        <v>13</v>
      </c>
      <c r="F74" s="56">
        <v>8783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8907</v>
      </c>
      <c r="C75" s="59">
        <v>13</v>
      </c>
      <c r="D75" s="56">
        <v>8912</v>
      </c>
      <c r="E75" s="59">
        <v>13</v>
      </c>
      <c r="F75" s="56">
        <v>8920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9019</v>
      </c>
      <c r="C76" s="59">
        <v>11</v>
      </c>
      <c r="D76" s="56">
        <v>9037</v>
      </c>
      <c r="E76" s="59">
        <v>11</v>
      </c>
      <c r="F76" s="56">
        <v>9041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7">
        <v>12</v>
      </c>
      <c r="B77" s="57">
        <v>9153</v>
      </c>
      <c r="C77" s="60">
        <v>13</v>
      </c>
      <c r="D77" s="57">
        <v>9160</v>
      </c>
      <c r="E77" s="60">
        <v>13</v>
      </c>
      <c r="F77" s="57">
        <v>9170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12</v>
      </c>
      <c r="B78" s="57">
        <v>9292</v>
      </c>
      <c r="C78" s="60">
        <v>13</v>
      </c>
      <c r="D78" s="57">
        <v>9302</v>
      </c>
      <c r="E78" s="60">
        <v>13</v>
      </c>
      <c r="F78" s="57">
        <v>9307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9428</v>
      </c>
      <c r="C79" s="60">
        <v>13</v>
      </c>
      <c r="D79" s="57">
        <v>9432</v>
      </c>
      <c r="E79" s="60">
        <v>13</v>
      </c>
      <c r="F79" s="57">
        <v>9440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9540</v>
      </c>
      <c r="C80" s="60">
        <v>13</v>
      </c>
      <c r="D80" s="57">
        <v>9545</v>
      </c>
      <c r="E80" s="60">
        <v>24</v>
      </c>
      <c r="F80" s="57">
        <v>9553</v>
      </c>
      <c r="G80" s="63"/>
      <c r="H80" s="63"/>
      <c r="I80" s="39"/>
      <c r="J80" s="39"/>
      <c r="K80" s="49">
        <v>0</v>
      </c>
      <c r="L80">
        <v>112</v>
      </c>
    </row>
    <row r="81" spans="1:12" x14ac:dyDescent="0.25">
      <c r="A81" s="57">
        <v>12</v>
      </c>
      <c r="B81" s="57">
        <v>9659</v>
      </c>
      <c r="C81" s="60">
        <v>13</v>
      </c>
      <c r="D81" s="57">
        <v>9669</v>
      </c>
      <c r="E81" s="60">
        <v>13</v>
      </c>
      <c r="F81" s="57">
        <v>9681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9794</v>
      </c>
      <c r="C82" s="60">
        <v>13</v>
      </c>
      <c r="D82" s="57">
        <v>9799</v>
      </c>
      <c r="E82" s="60">
        <v>13</v>
      </c>
      <c r="F82" s="57">
        <v>9807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21</v>
      </c>
      <c r="B83" s="57">
        <v>9905</v>
      </c>
      <c r="C83" s="60">
        <v>11</v>
      </c>
      <c r="D83" s="57">
        <v>9928</v>
      </c>
      <c r="E83" s="60">
        <v>11</v>
      </c>
      <c r="F83" s="57">
        <v>9933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25">
      <c r="A84" s="57">
        <v>12</v>
      </c>
      <c r="B84" s="57">
        <v>10043</v>
      </c>
      <c r="C84" s="60">
        <v>13</v>
      </c>
      <c r="D84" s="57">
        <v>10049</v>
      </c>
      <c r="E84" s="60">
        <v>13</v>
      </c>
      <c r="F84" s="57">
        <v>10054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10155</v>
      </c>
      <c r="C85" s="60">
        <v>13</v>
      </c>
      <c r="D85" s="57">
        <v>10195</v>
      </c>
      <c r="E85" s="60">
        <v>13</v>
      </c>
      <c r="F85" s="57">
        <v>10199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10299</v>
      </c>
      <c r="C86" s="60">
        <v>24</v>
      </c>
      <c r="D86" s="57">
        <v>10311</v>
      </c>
      <c r="E86" s="60">
        <v>13</v>
      </c>
      <c r="F86" s="57">
        <v>10324</v>
      </c>
      <c r="G86" s="63"/>
      <c r="H86" s="63"/>
      <c r="I86" s="39"/>
      <c r="J86" s="39"/>
      <c r="K86" s="49">
        <v>0</v>
      </c>
      <c r="L86">
        <v>121</v>
      </c>
    </row>
    <row r="87" spans="1:12" x14ac:dyDescent="0.25">
      <c r="A87" s="57">
        <v>21</v>
      </c>
      <c r="B87" s="57">
        <v>10428</v>
      </c>
      <c r="C87" s="60">
        <v>11</v>
      </c>
      <c r="D87" s="57">
        <v>10443</v>
      </c>
      <c r="E87" s="60">
        <v>11</v>
      </c>
      <c r="F87" s="57">
        <v>10447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21</v>
      </c>
      <c r="B88" s="57">
        <v>10542</v>
      </c>
      <c r="C88" s="60">
        <v>11</v>
      </c>
      <c r="D88" s="57">
        <v>10555</v>
      </c>
      <c r="E88" s="60">
        <v>11</v>
      </c>
      <c r="F88" s="57">
        <v>10563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21</v>
      </c>
      <c r="B89" s="57">
        <v>10650</v>
      </c>
      <c r="C89" s="60">
        <v>22</v>
      </c>
      <c r="D89" s="57">
        <v>10655</v>
      </c>
      <c r="E89" s="60">
        <v>13</v>
      </c>
      <c r="F89" s="57">
        <v>10670</v>
      </c>
      <c r="G89" s="63"/>
      <c r="H89" s="63"/>
      <c r="I89" s="39"/>
      <c r="J89" s="39"/>
      <c r="K89" s="49">
        <v>0</v>
      </c>
      <c r="L89">
        <v>221</v>
      </c>
    </row>
    <row r="90" spans="1:12" x14ac:dyDescent="0.25">
      <c r="A90" s="57">
        <v>21</v>
      </c>
      <c r="B90" s="57">
        <v>10767</v>
      </c>
      <c r="C90" s="60">
        <v>11</v>
      </c>
      <c r="D90" s="57">
        <v>10787</v>
      </c>
      <c r="E90" s="60">
        <v>11</v>
      </c>
      <c r="F90" s="57">
        <v>10792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25">
      <c r="A91" s="57">
        <v>12</v>
      </c>
      <c r="B91" s="57">
        <v>10901</v>
      </c>
      <c r="C91" s="60">
        <v>13</v>
      </c>
      <c r="D91" s="57">
        <v>10906</v>
      </c>
      <c r="E91" s="60">
        <v>13</v>
      </c>
      <c r="F91" s="57">
        <v>10910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11008</v>
      </c>
      <c r="C92" s="60">
        <v>11</v>
      </c>
      <c r="D92" s="57">
        <v>11034</v>
      </c>
      <c r="E92" s="60">
        <v>11</v>
      </c>
      <c r="F92" s="57">
        <v>11046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21</v>
      </c>
      <c r="B93" s="57">
        <v>11133</v>
      </c>
      <c r="C93" s="60">
        <v>11</v>
      </c>
      <c r="D93" s="57">
        <v>11154</v>
      </c>
      <c r="E93" s="60">
        <v>22</v>
      </c>
      <c r="F93" s="57">
        <v>11166</v>
      </c>
      <c r="G93" s="63"/>
      <c r="H93" s="63"/>
      <c r="I93" s="39"/>
      <c r="J93" s="39"/>
      <c r="K93" s="49">
        <v>0</v>
      </c>
      <c r="L93">
        <v>212</v>
      </c>
    </row>
    <row r="94" spans="1:12" x14ac:dyDescent="0.25">
      <c r="A94" s="57">
        <v>12</v>
      </c>
      <c r="B94" s="57">
        <v>11265</v>
      </c>
      <c r="C94" s="60">
        <v>13</v>
      </c>
      <c r="D94" s="57">
        <v>11272</v>
      </c>
      <c r="E94" s="60">
        <v>13</v>
      </c>
      <c r="F94" s="57">
        <v>11276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21</v>
      </c>
      <c r="B95" s="57">
        <v>11376</v>
      </c>
      <c r="C95" s="60">
        <v>22</v>
      </c>
      <c r="D95" s="57">
        <v>11383</v>
      </c>
      <c r="E95" s="60">
        <v>13</v>
      </c>
      <c r="F95" s="57">
        <v>11404</v>
      </c>
      <c r="G95" s="63"/>
      <c r="H95" s="63"/>
      <c r="I95" s="39"/>
      <c r="J95" s="39"/>
      <c r="K95" s="49">
        <v>0</v>
      </c>
      <c r="L95">
        <v>221</v>
      </c>
    </row>
    <row r="96" spans="1:12" x14ac:dyDescent="0.25">
      <c r="A96" s="57">
        <v>12</v>
      </c>
      <c r="B96" s="57">
        <v>11496</v>
      </c>
      <c r="C96" s="60">
        <v>24</v>
      </c>
      <c r="D96" s="57">
        <v>11513</v>
      </c>
      <c r="E96" s="60">
        <v>24</v>
      </c>
      <c r="F96" s="57">
        <v>11518</v>
      </c>
      <c r="G96" s="63"/>
      <c r="H96" s="63"/>
      <c r="I96" s="39"/>
      <c r="J96" s="39"/>
      <c r="K96" s="49">
        <v>0</v>
      </c>
      <c r="L96">
        <v>122</v>
      </c>
    </row>
    <row r="97" spans="1:12" x14ac:dyDescent="0.25">
      <c r="A97" s="57">
        <v>21</v>
      </c>
      <c r="B97" s="57">
        <v>11622</v>
      </c>
      <c r="C97" s="60">
        <v>11</v>
      </c>
      <c r="D97" s="57">
        <v>11630</v>
      </c>
      <c r="E97" s="60">
        <v>11</v>
      </c>
      <c r="F97" s="57">
        <v>11634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12</v>
      </c>
      <c r="B98" s="57">
        <v>11752</v>
      </c>
      <c r="C98" s="60">
        <v>13</v>
      </c>
      <c r="D98" s="57">
        <v>11759</v>
      </c>
      <c r="E98" s="60">
        <v>13</v>
      </c>
      <c r="F98" s="57">
        <v>11768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21</v>
      </c>
      <c r="B99" s="57">
        <v>11868</v>
      </c>
      <c r="C99" s="60">
        <v>11</v>
      </c>
      <c r="D99" s="57">
        <v>11885</v>
      </c>
      <c r="E99" s="60">
        <v>11</v>
      </c>
      <c r="F99" s="57">
        <v>11892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6">
        <v>12</v>
      </c>
      <c r="B100" s="56">
        <v>11999</v>
      </c>
      <c r="C100" s="59">
        <v>13</v>
      </c>
      <c r="D100" s="56">
        <v>12003</v>
      </c>
      <c r="E100" s="59">
        <v>13</v>
      </c>
      <c r="F100" s="56">
        <v>12011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25">
      <c r="A101" s="56">
        <v>21</v>
      </c>
      <c r="B101" s="56">
        <v>12131</v>
      </c>
      <c r="C101" s="59">
        <v>11</v>
      </c>
      <c r="D101" s="56">
        <v>12155</v>
      </c>
      <c r="E101" s="59">
        <v>11</v>
      </c>
      <c r="F101" s="56">
        <v>12162</v>
      </c>
      <c r="G101" s="62"/>
      <c r="H101" s="62"/>
      <c r="I101" s="40"/>
      <c r="J101" s="40"/>
      <c r="K101" s="41">
        <v>0</v>
      </c>
      <c r="L101">
        <v>211</v>
      </c>
    </row>
    <row r="102" spans="1:12" x14ac:dyDescent="0.25">
      <c r="A102" s="56">
        <v>12</v>
      </c>
      <c r="B102" s="56">
        <v>12281</v>
      </c>
      <c r="C102" s="59">
        <v>13</v>
      </c>
      <c r="D102" s="56">
        <v>12290</v>
      </c>
      <c r="E102" s="59">
        <v>13</v>
      </c>
      <c r="F102" s="56">
        <v>12298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21</v>
      </c>
      <c r="B103" s="56">
        <v>12395</v>
      </c>
      <c r="C103" s="59">
        <v>11</v>
      </c>
      <c r="D103" s="56">
        <v>12414</v>
      </c>
      <c r="E103" s="59">
        <v>11</v>
      </c>
      <c r="F103" s="56">
        <v>12422</v>
      </c>
      <c r="G103" s="62"/>
      <c r="H103" s="62"/>
      <c r="I103" s="40"/>
      <c r="J103" s="40"/>
      <c r="K103" s="41">
        <v>0</v>
      </c>
      <c r="L103">
        <v>211</v>
      </c>
    </row>
    <row r="104" spans="1:12" x14ac:dyDescent="0.25">
      <c r="A104" s="56">
        <v>12</v>
      </c>
      <c r="B104" s="56">
        <v>12530</v>
      </c>
      <c r="C104" s="59">
        <v>13</v>
      </c>
      <c r="D104" s="56">
        <v>12538</v>
      </c>
      <c r="E104" s="59">
        <v>13</v>
      </c>
      <c r="F104" s="56">
        <v>12542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21</v>
      </c>
      <c r="B105" s="56">
        <v>12642</v>
      </c>
      <c r="C105" s="59">
        <v>22</v>
      </c>
      <c r="D105" s="56">
        <v>12649</v>
      </c>
      <c r="E105" s="59">
        <v>13</v>
      </c>
      <c r="F105" s="56">
        <v>12665</v>
      </c>
      <c r="G105" s="62"/>
      <c r="H105" s="62"/>
      <c r="I105" s="40"/>
      <c r="J105" s="40"/>
      <c r="K105" s="41">
        <v>0</v>
      </c>
      <c r="L105">
        <v>221</v>
      </c>
    </row>
    <row r="106" spans="1:12" x14ac:dyDescent="0.25">
      <c r="A106" s="56">
        <v>21</v>
      </c>
      <c r="B106" s="56">
        <v>12779</v>
      </c>
      <c r="C106" s="59">
        <v>11</v>
      </c>
      <c r="D106" s="56">
        <v>12803</v>
      </c>
      <c r="E106" s="59">
        <v>11</v>
      </c>
      <c r="F106" s="56">
        <v>12812</v>
      </c>
      <c r="G106" s="62"/>
      <c r="H106" s="62"/>
      <c r="I106" s="40"/>
      <c r="J106" s="40"/>
      <c r="K106" s="41">
        <v>0</v>
      </c>
      <c r="L106">
        <v>211</v>
      </c>
    </row>
    <row r="107" spans="1:12" x14ac:dyDescent="0.25">
      <c r="A107" s="56">
        <v>21</v>
      </c>
      <c r="B107" s="56">
        <v>12905</v>
      </c>
      <c r="C107" s="59">
        <v>11</v>
      </c>
      <c r="D107" s="56">
        <v>12931</v>
      </c>
      <c r="E107" s="59">
        <v>11</v>
      </c>
      <c r="F107" s="56">
        <v>12935</v>
      </c>
      <c r="G107" s="62"/>
      <c r="H107" s="62"/>
      <c r="I107" s="40"/>
      <c r="J107" s="40"/>
      <c r="K107" s="41">
        <v>0</v>
      </c>
      <c r="L107">
        <v>211</v>
      </c>
    </row>
    <row r="108" spans="1:12" x14ac:dyDescent="0.25">
      <c r="A108" s="56">
        <v>12</v>
      </c>
      <c r="B108" s="56">
        <v>13047</v>
      </c>
      <c r="C108" s="59">
        <v>13</v>
      </c>
      <c r="D108" s="56">
        <v>13051</v>
      </c>
      <c r="E108" s="59">
        <v>13</v>
      </c>
      <c r="F108" s="56">
        <v>13059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21</v>
      </c>
      <c r="B109" s="56">
        <v>13159</v>
      </c>
      <c r="C109" s="59">
        <v>22</v>
      </c>
      <c r="D109" s="56">
        <v>13163</v>
      </c>
      <c r="E109" s="59">
        <v>13</v>
      </c>
      <c r="F109" s="56">
        <v>13179</v>
      </c>
      <c r="G109" s="62"/>
      <c r="H109" s="62"/>
      <c r="I109" s="40"/>
      <c r="J109" s="40"/>
      <c r="K109" s="41">
        <v>0</v>
      </c>
      <c r="L109">
        <v>221</v>
      </c>
    </row>
    <row r="110" spans="1:12" x14ac:dyDescent="0.25">
      <c r="A110" s="56">
        <v>21</v>
      </c>
      <c r="B110" s="56">
        <v>13290</v>
      </c>
      <c r="C110" s="59">
        <v>11</v>
      </c>
      <c r="D110" s="56">
        <v>13305</v>
      </c>
      <c r="E110" s="59">
        <v>11</v>
      </c>
      <c r="F110" s="56">
        <v>13309</v>
      </c>
      <c r="G110" s="62"/>
      <c r="H110" s="62"/>
      <c r="I110" s="40"/>
      <c r="J110" s="40"/>
      <c r="K110" s="41">
        <v>0</v>
      </c>
      <c r="L110">
        <v>211</v>
      </c>
    </row>
    <row r="111" spans="1:12" x14ac:dyDescent="0.25">
      <c r="A111" s="56">
        <v>12</v>
      </c>
      <c r="B111" s="56">
        <v>13409</v>
      </c>
      <c r="C111" s="59">
        <v>13</v>
      </c>
      <c r="D111" s="56">
        <v>13414</v>
      </c>
      <c r="E111" s="59">
        <v>13</v>
      </c>
      <c r="F111" s="56">
        <v>13418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21</v>
      </c>
      <c r="B112" s="56">
        <v>13516</v>
      </c>
      <c r="C112" s="59">
        <v>22</v>
      </c>
      <c r="D112" s="56">
        <v>13521</v>
      </c>
      <c r="E112" s="59">
        <v>13</v>
      </c>
      <c r="F112" s="56">
        <v>13532</v>
      </c>
      <c r="G112" s="62"/>
      <c r="H112" s="62"/>
      <c r="I112" s="40"/>
      <c r="J112" s="40"/>
      <c r="K112" s="41">
        <v>0</v>
      </c>
      <c r="L112">
        <v>221</v>
      </c>
    </row>
    <row r="113" spans="1:12" x14ac:dyDescent="0.25">
      <c r="A113" s="56">
        <v>12</v>
      </c>
      <c r="B113" s="56">
        <v>13654</v>
      </c>
      <c r="C113" s="59">
        <v>13</v>
      </c>
      <c r="D113" s="56">
        <v>13659</v>
      </c>
      <c r="E113" s="59">
        <v>13</v>
      </c>
      <c r="F113" s="56">
        <v>13664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21</v>
      </c>
      <c r="B114" s="56">
        <v>13764</v>
      </c>
      <c r="C114" s="59">
        <v>11</v>
      </c>
      <c r="D114" s="56">
        <v>13796</v>
      </c>
      <c r="E114" s="59">
        <v>11</v>
      </c>
      <c r="F114" s="56">
        <v>13800</v>
      </c>
      <c r="G114" s="62"/>
      <c r="H114" s="62"/>
      <c r="I114" s="40"/>
      <c r="J114" s="40"/>
      <c r="K114" s="41">
        <v>0</v>
      </c>
      <c r="L114">
        <v>211</v>
      </c>
    </row>
    <row r="115" spans="1:12" x14ac:dyDescent="0.25">
      <c r="A115" s="56">
        <v>12</v>
      </c>
      <c r="B115" s="56">
        <v>13916</v>
      </c>
      <c r="C115" s="59">
        <v>13</v>
      </c>
      <c r="D115" s="56">
        <v>13925</v>
      </c>
      <c r="E115" s="59">
        <v>13</v>
      </c>
      <c r="F115" s="56">
        <v>13930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25">
      <c r="A116" s="56">
        <v>21</v>
      </c>
      <c r="B116" s="56">
        <v>14033</v>
      </c>
      <c r="C116" s="59">
        <v>11</v>
      </c>
      <c r="D116" s="56">
        <v>14047</v>
      </c>
      <c r="E116" s="59">
        <v>11</v>
      </c>
      <c r="F116" s="56">
        <v>14051</v>
      </c>
      <c r="G116" s="62"/>
      <c r="H116" s="62"/>
      <c r="I116" s="40"/>
      <c r="J116" s="40"/>
      <c r="K116" s="41">
        <v>0</v>
      </c>
      <c r="L116">
        <v>211</v>
      </c>
    </row>
    <row r="117" spans="1:12" x14ac:dyDescent="0.25">
      <c r="A117" s="56">
        <v>12</v>
      </c>
      <c r="B117" s="56">
        <v>14164</v>
      </c>
      <c r="C117" s="59">
        <v>13</v>
      </c>
      <c r="D117" s="56">
        <v>14168</v>
      </c>
      <c r="E117" s="59">
        <v>13</v>
      </c>
      <c r="F117" s="56">
        <v>14173</v>
      </c>
      <c r="G117" s="62"/>
      <c r="H117" s="62"/>
      <c r="I117" s="40"/>
      <c r="J117" s="40"/>
      <c r="K117" s="41">
        <v>0</v>
      </c>
      <c r="L117">
        <v>111</v>
      </c>
    </row>
    <row r="118" spans="1:12" x14ac:dyDescent="0.25">
      <c r="A118" s="56">
        <v>21</v>
      </c>
      <c r="B118" s="56">
        <v>14271</v>
      </c>
      <c r="C118" s="59">
        <v>11</v>
      </c>
      <c r="D118" s="56">
        <v>14297</v>
      </c>
      <c r="E118" s="59">
        <v>11</v>
      </c>
      <c r="F118" s="56">
        <v>14305</v>
      </c>
      <c r="G118" s="62"/>
      <c r="H118" s="62"/>
      <c r="I118" s="40"/>
      <c r="J118" s="40"/>
      <c r="K118" s="41">
        <v>0</v>
      </c>
      <c r="L118">
        <v>211</v>
      </c>
    </row>
    <row r="119" spans="1:12" x14ac:dyDescent="0.25">
      <c r="A119" s="56">
        <v>21</v>
      </c>
      <c r="B119" s="56">
        <v>14391</v>
      </c>
      <c r="C119" s="59">
        <v>22</v>
      </c>
      <c r="D119" s="56">
        <v>14408</v>
      </c>
      <c r="E119" s="59">
        <v>13</v>
      </c>
      <c r="F119" s="56">
        <v>14428</v>
      </c>
      <c r="G119" s="62"/>
      <c r="H119" s="62"/>
      <c r="I119" s="40"/>
      <c r="J119" s="40"/>
      <c r="K119" s="41">
        <v>0</v>
      </c>
      <c r="L119">
        <v>221</v>
      </c>
    </row>
    <row r="120" spans="1:12" x14ac:dyDescent="0.25">
      <c r="A120" s="56">
        <v>12</v>
      </c>
      <c r="B120" s="56">
        <v>14535</v>
      </c>
      <c r="C120" s="59">
        <v>13</v>
      </c>
      <c r="D120" s="56">
        <v>14544</v>
      </c>
      <c r="E120" s="59">
        <v>13</v>
      </c>
      <c r="F120" s="56">
        <v>14553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25">
      <c r="A121" s="56">
        <v>12</v>
      </c>
      <c r="B121" s="56">
        <v>14666</v>
      </c>
      <c r="C121" s="59">
        <v>13</v>
      </c>
      <c r="D121" s="56">
        <v>14671</v>
      </c>
      <c r="E121" s="59">
        <v>13</v>
      </c>
      <c r="F121" s="56">
        <v>14675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12</v>
      </c>
      <c r="B122" s="56">
        <v>14794</v>
      </c>
      <c r="C122" s="59">
        <v>13</v>
      </c>
      <c r="D122" s="56">
        <v>14804</v>
      </c>
      <c r="E122" s="59">
        <v>13</v>
      </c>
      <c r="F122" s="56">
        <v>14814</v>
      </c>
      <c r="G122" s="62"/>
      <c r="H122" s="62"/>
      <c r="I122" s="40"/>
      <c r="J122" s="40"/>
      <c r="K122" s="41">
        <v>0</v>
      </c>
      <c r="L122">
        <v>111</v>
      </c>
    </row>
    <row r="123" spans="1:12" x14ac:dyDescent="0.25">
      <c r="A123" s="56">
        <v>12</v>
      </c>
      <c r="B123" s="56">
        <v>14922</v>
      </c>
      <c r="C123" s="59">
        <v>13</v>
      </c>
      <c r="D123" s="56">
        <v>14927</v>
      </c>
      <c r="E123" s="59">
        <v>13</v>
      </c>
      <c r="F123" s="56">
        <v>14931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25">
      <c r="A124" s="57">
        <v>12</v>
      </c>
      <c r="B124" s="57">
        <v>15051</v>
      </c>
      <c r="C124" s="60">
        <v>13</v>
      </c>
      <c r="D124" s="57">
        <v>15056</v>
      </c>
      <c r="E124" s="60">
        <v>13</v>
      </c>
      <c r="F124" s="57">
        <v>15060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15169</v>
      </c>
      <c r="C125" s="60">
        <v>13</v>
      </c>
      <c r="D125" s="57">
        <v>15173</v>
      </c>
      <c r="E125" s="60">
        <v>13</v>
      </c>
      <c r="F125" s="57">
        <v>15178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12</v>
      </c>
      <c r="B126" s="57">
        <v>15299</v>
      </c>
      <c r="C126" s="60">
        <v>13</v>
      </c>
      <c r="D126" s="57">
        <v>15304</v>
      </c>
      <c r="E126" s="60">
        <v>13</v>
      </c>
      <c r="F126" s="57">
        <v>15308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25">
      <c r="A127" s="57">
        <v>12</v>
      </c>
      <c r="B127" s="57">
        <v>15420</v>
      </c>
      <c r="C127" s="60">
        <v>13</v>
      </c>
      <c r="D127" s="57">
        <v>15425</v>
      </c>
      <c r="E127" s="60">
        <v>13</v>
      </c>
      <c r="F127" s="57">
        <v>15430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21</v>
      </c>
      <c r="B128" s="57">
        <v>15546</v>
      </c>
      <c r="C128" s="60">
        <v>22</v>
      </c>
      <c r="D128" s="57">
        <v>15550</v>
      </c>
      <c r="E128" s="60">
        <v>13</v>
      </c>
      <c r="F128" s="57">
        <v>15567</v>
      </c>
      <c r="G128" s="63"/>
      <c r="H128" s="63"/>
      <c r="I128" s="39"/>
      <c r="J128" s="39"/>
      <c r="K128" s="49">
        <v>0</v>
      </c>
      <c r="L128">
        <v>221</v>
      </c>
    </row>
    <row r="129" spans="1:12" x14ac:dyDescent="0.25">
      <c r="A129" s="57">
        <v>12</v>
      </c>
      <c r="B129" s="57">
        <v>15698</v>
      </c>
      <c r="C129" s="60">
        <v>13</v>
      </c>
      <c r="D129" s="57">
        <v>15702</v>
      </c>
      <c r="E129" s="60">
        <v>13</v>
      </c>
      <c r="F129" s="57">
        <v>15722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12</v>
      </c>
      <c r="B130" s="57">
        <v>15842</v>
      </c>
      <c r="C130" s="60">
        <v>13</v>
      </c>
      <c r="D130" s="57">
        <v>15855</v>
      </c>
      <c r="E130" s="60">
        <v>13</v>
      </c>
      <c r="F130" s="57">
        <v>15868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25">
      <c r="A131" s="57">
        <v>12</v>
      </c>
      <c r="B131" s="57">
        <v>15980</v>
      </c>
      <c r="C131" s="60">
        <v>13</v>
      </c>
      <c r="D131" s="57">
        <v>15985</v>
      </c>
      <c r="E131" s="60">
        <v>13</v>
      </c>
      <c r="F131" s="57">
        <v>15989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12</v>
      </c>
      <c r="B132" s="57">
        <v>16111</v>
      </c>
      <c r="C132" s="60">
        <v>13</v>
      </c>
      <c r="D132" s="57">
        <v>16115</v>
      </c>
      <c r="E132" s="60">
        <v>13</v>
      </c>
      <c r="F132" s="57">
        <v>16119</v>
      </c>
      <c r="G132" s="63"/>
      <c r="H132" s="63"/>
      <c r="I132" s="39"/>
      <c r="J132" s="39"/>
      <c r="K132" s="49">
        <v>0</v>
      </c>
      <c r="L132">
        <v>111</v>
      </c>
    </row>
    <row r="133" spans="1:12" x14ac:dyDescent="0.25">
      <c r="A133" s="57">
        <v>12</v>
      </c>
      <c r="B133" s="57">
        <v>16240</v>
      </c>
      <c r="C133" s="60">
        <v>13</v>
      </c>
      <c r="D133" s="57">
        <v>16245</v>
      </c>
      <c r="E133" s="60">
        <v>13</v>
      </c>
      <c r="F133" s="57">
        <v>16259</v>
      </c>
      <c r="G133" s="63"/>
      <c r="H133" s="63"/>
      <c r="I133" s="39"/>
      <c r="J133" s="39"/>
      <c r="K133" s="49">
        <v>0</v>
      </c>
      <c r="L133">
        <v>111</v>
      </c>
    </row>
    <row r="134" spans="1:12" x14ac:dyDescent="0.25">
      <c r="A134" s="57">
        <v>21</v>
      </c>
      <c r="B134" s="57">
        <v>16364</v>
      </c>
      <c r="C134" s="60">
        <v>11</v>
      </c>
      <c r="D134" s="57">
        <v>16381</v>
      </c>
      <c r="E134" s="60">
        <v>11</v>
      </c>
      <c r="F134" s="57">
        <v>16390</v>
      </c>
      <c r="G134" s="63"/>
      <c r="H134" s="63"/>
      <c r="I134" s="39"/>
      <c r="J134" s="39"/>
      <c r="K134" s="49">
        <v>0</v>
      </c>
      <c r="L134">
        <v>211</v>
      </c>
    </row>
    <row r="135" spans="1:12" x14ac:dyDescent="0.25">
      <c r="A135" s="57">
        <v>21</v>
      </c>
      <c r="B135" s="57">
        <v>16504</v>
      </c>
      <c r="C135" s="60">
        <v>11</v>
      </c>
      <c r="D135" s="57">
        <v>16516</v>
      </c>
      <c r="E135" s="60">
        <v>11</v>
      </c>
      <c r="F135" s="57">
        <v>16520</v>
      </c>
      <c r="G135" s="63"/>
      <c r="H135" s="63"/>
      <c r="I135" s="39"/>
      <c r="J135" s="39"/>
      <c r="K135" s="49">
        <v>0</v>
      </c>
      <c r="L135">
        <v>211</v>
      </c>
    </row>
    <row r="136" spans="1:12" x14ac:dyDescent="0.25">
      <c r="A136" s="57">
        <v>21</v>
      </c>
      <c r="B136" s="57">
        <v>16628</v>
      </c>
      <c r="C136" s="60">
        <v>22</v>
      </c>
      <c r="D136" s="57">
        <v>16634</v>
      </c>
      <c r="E136" s="60">
        <v>13</v>
      </c>
      <c r="F136" s="57">
        <v>16647</v>
      </c>
      <c r="G136" s="63"/>
      <c r="H136" s="63"/>
      <c r="I136" s="39"/>
      <c r="J136" s="39"/>
      <c r="K136" s="49">
        <v>0</v>
      </c>
      <c r="L136">
        <v>221</v>
      </c>
    </row>
    <row r="137" spans="1:12" x14ac:dyDescent="0.25">
      <c r="A137" s="57">
        <v>21</v>
      </c>
      <c r="B137" s="57">
        <v>16750</v>
      </c>
      <c r="C137" s="60">
        <v>11</v>
      </c>
      <c r="D137" s="57">
        <v>16761</v>
      </c>
      <c r="E137" s="60">
        <v>11</v>
      </c>
      <c r="F137" s="57">
        <v>16766</v>
      </c>
      <c r="G137" s="63"/>
      <c r="H137" s="63"/>
      <c r="I137" s="39"/>
      <c r="J137" s="39"/>
      <c r="K137" s="49">
        <v>0</v>
      </c>
      <c r="L137">
        <v>211</v>
      </c>
    </row>
    <row r="138" spans="1:12" x14ac:dyDescent="0.25">
      <c r="A138" s="57">
        <v>21</v>
      </c>
      <c r="B138" s="57">
        <v>16879</v>
      </c>
      <c r="C138" s="60">
        <v>22</v>
      </c>
      <c r="D138" s="57">
        <v>16884</v>
      </c>
      <c r="E138" s="60">
        <v>13</v>
      </c>
      <c r="F138" s="57">
        <v>16900</v>
      </c>
      <c r="G138" s="63"/>
      <c r="H138" s="63"/>
      <c r="I138" s="39"/>
      <c r="J138" s="39"/>
      <c r="K138" s="49">
        <v>0</v>
      </c>
      <c r="L138">
        <v>221</v>
      </c>
    </row>
    <row r="139" spans="1:12" x14ac:dyDescent="0.25">
      <c r="A139" s="57">
        <v>21</v>
      </c>
      <c r="B139" s="57">
        <v>17005</v>
      </c>
      <c r="C139" s="60">
        <v>22</v>
      </c>
      <c r="D139" s="57">
        <v>17029</v>
      </c>
      <c r="E139" s="60">
        <v>13</v>
      </c>
      <c r="F139" s="57">
        <v>17046</v>
      </c>
      <c r="G139" s="63"/>
      <c r="H139" s="63"/>
      <c r="I139" s="39"/>
      <c r="J139" s="39"/>
      <c r="K139" s="49">
        <v>0</v>
      </c>
      <c r="L139">
        <v>221</v>
      </c>
    </row>
    <row r="140" spans="1:12" x14ac:dyDescent="0.25">
      <c r="A140" s="57">
        <v>12</v>
      </c>
      <c r="B140" s="57">
        <v>17161</v>
      </c>
      <c r="C140" s="60">
        <v>13</v>
      </c>
      <c r="D140" s="57">
        <v>17165</v>
      </c>
      <c r="E140" s="60">
        <v>13</v>
      </c>
      <c r="F140" s="57">
        <v>17170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25">
      <c r="A141" s="57">
        <v>12</v>
      </c>
      <c r="B141" s="57">
        <v>17288</v>
      </c>
      <c r="C141" s="60">
        <v>13</v>
      </c>
      <c r="D141" s="57">
        <v>17297</v>
      </c>
      <c r="E141" s="60">
        <v>13</v>
      </c>
      <c r="F141" s="57">
        <v>17304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25">
      <c r="A142" s="57">
        <v>12</v>
      </c>
      <c r="B142" s="57">
        <v>17415</v>
      </c>
      <c r="C142" s="60">
        <v>13</v>
      </c>
      <c r="D142" s="57">
        <v>17419</v>
      </c>
      <c r="E142" s="60">
        <v>13</v>
      </c>
      <c r="F142" s="57">
        <v>17427</v>
      </c>
      <c r="G142" s="63"/>
      <c r="H142" s="63"/>
      <c r="I142" s="39"/>
      <c r="J142" s="39"/>
      <c r="K142" s="49">
        <v>0</v>
      </c>
      <c r="L142">
        <v>111</v>
      </c>
    </row>
    <row r="143" spans="1:12" x14ac:dyDescent="0.25">
      <c r="A143" s="57">
        <v>21</v>
      </c>
      <c r="B143" s="57">
        <v>17526</v>
      </c>
      <c r="C143" s="60">
        <v>11</v>
      </c>
      <c r="D143" s="57">
        <v>17547</v>
      </c>
      <c r="E143" s="60">
        <v>11</v>
      </c>
      <c r="F143" s="57">
        <v>17552</v>
      </c>
      <c r="G143" s="63"/>
      <c r="H143" s="63"/>
      <c r="I143" s="39"/>
      <c r="J143" s="39"/>
      <c r="K143" s="49">
        <v>0</v>
      </c>
      <c r="L143">
        <v>211</v>
      </c>
    </row>
    <row r="144" spans="1:12" x14ac:dyDescent="0.25">
      <c r="A144" s="57">
        <v>12</v>
      </c>
      <c r="B144" s="57">
        <v>17651</v>
      </c>
      <c r="C144" s="60">
        <v>13</v>
      </c>
      <c r="D144" s="57">
        <v>17660</v>
      </c>
      <c r="E144" s="60">
        <v>13</v>
      </c>
      <c r="F144" s="57">
        <v>17665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25">
      <c r="A145" s="57">
        <v>21</v>
      </c>
      <c r="B145" s="57">
        <v>17769</v>
      </c>
      <c r="C145" s="60">
        <v>11</v>
      </c>
      <c r="D145" s="57">
        <v>17784</v>
      </c>
      <c r="E145" s="60">
        <v>11</v>
      </c>
      <c r="F145" s="57">
        <v>17789</v>
      </c>
      <c r="G145" s="63"/>
      <c r="H145" s="63"/>
      <c r="I145" s="39"/>
      <c r="J145" s="39"/>
      <c r="K145" s="49">
        <v>0</v>
      </c>
      <c r="L145">
        <v>211</v>
      </c>
    </row>
    <row r="146" spans="1:12" x14ac:dyDescent="0.25">
      <c r="A146" s="57">
        <v>21</v>
      </c>
      <c r="B146" s="57">
        <v>17882</v>
      </c>
      <c r="C146" s="60">
        <v>11</v>
      </c>
      <c r="D146" s="57">
        <v>17899</v>
      </c>
      <c r="E146" s="60">
        <v>11</v>
      </c>
      <c r="F146" s="57">
        <v>17904</v>
      </c>
      <c r="G146" s="63"/>
      <c r="H146" s="63"/>
      <c r="I146" s="39"/>
      <c r="J146" s="39"/>
      <c r="K146" s="49">
        <v>1</v>
      </c>
      <c r="L146">
        <v>211</v>
      </c>
    </row>
    <row r="147" spans="1:12" x14ac:dyDescent="0.25">
      <c r="A147" s="17"/>
      <c r="B147" s="17"/>
      <c r="C147" s="17"/>
      <c r="D147" s="17"/>
      <c r="E147" s="17"/>
      <c r="F147" s="17"/>
      <c r="G147" s="17"/>
      <c r="H14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150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103</v>
      </c>
      <c r="V3" s="25" t="s">
        <v>117</v>
      </c>
      <c r="W3">
        <f>COUNTA(L7:L23)</f>
        <v>17</v>
      </c>
      <c r="AA3" s="25" t="s">
        <v>117</v>
      </c>
      <c r="AB3">
        <f>COUNTA(L24:L40)</f>
        <v>17</v>
      </c>
      <c r="AF3" s="25" t="s">
        <v>117</v>
      </c>
      <c r="AG3">
        <f>COUNTA(L41:L58)</f>
        <v>18</v>
      </c>
      <c r="AK3" s="25" t="s">
        <v>117</v>
      </c>
      <c r="AL3">
        <f>COUNTA(L59:L75)</f>
        <v>17</v>
      </c>
      <c r="AP3" s="25" t="s">
        <v>117</v>
      </c>
      <c r="AQ3">
        <f>COUNTA(L76:L92)</f>
        <v>17</v>
      </c>
      <c r="AU3" s="25" t="s">
        <v>117</v>
      </c>
      <c r="AV3">
        <f>COUNTA(L93:L109)</f>
        <v>17</v>
      </c>
    </row>
    <row r="4" spans="1:48" x14ac:dyDescent="0.25">
      <c r="P4" s="25" t="s">
        <v>85</v>
      </c>
      <c r="Q4" s="26">
        <f>SUM(O7:O14)</f>
        <v>103</v>
      </c>
      <c r="V4" s="25" t="s">
        <v>118</v>
      </c>
      <c r="W4">
        <f>SUM(U7:U14)</f>
        <v>17</v>
      </c>
      <c r="AA4" s="25" t="s">
        <v>118</v>
      </c>
      <c r="AB4">
        <f>SUM(Z7:Z14)</f>
        <v>17</v>
      </c>
      <c r="AF4" s="25" t="s">
        <v>118</v>
      </c>
      <c r="AG4">
        <f>SUM(AE7:AE14)</f>
        <v>18</v>
      </c>
      <c r="AK4" s="25" t="s">
        <v>118</v>
      </c>
      <c r="AL4">
        <f>SUM(AJ7:AJ14)</f>
        <v>17</v>
      </c>
      <c r="AP4" s="25" t="s">
        <v>118</v>
      </c>
      <c r="AQ4">
        <f>SUM(AO7:AO14)</f>
        <v>17</v>
      </c>
      <c r="AU4" s="25" t="s">
        <v>118</v>
      </c>
      <c r="AV4">
        <f>SUM(AT7:AT14)</f>
        <v>17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21</v>
      </c>
      <c r="B7" s="55">
        <v>8</v>
      </c>
      <c r="C7" s="58">
        <v>11</v>
      </c>
      <c r="D7" s="55">
        <v>20</v>
      </c>
      <c r="E7" s="58">
        <v>11</v>
      </c>
      <c r="F7" s="55">
        <v>25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43</v>
      </c>
      <c r="P7" s="34">
        <f>O7/$Q$4</f>
        <v>0.41747572815533979</v>
      </c>
      <c r="Q7" s="34">
        <f>IF(P7=0,0,(P7*((LOG(P7))/LOG(2))))</f>
        <v>-0.526117846763963</v>
      </c>
      <c r="T7" s="34">
        <f>N7</f>
        <v>111</v>
      </c>
      <c r="U7" s="34">
        <f>COUNTIF(L7:L23,T7)</f>
        <v>11</v>
      </c>
      <c r="V7" s="34">
        <f>U7/(W4-U11)</f>
        <v>0.7857142857142857</v>
      </c>
      <c r="W7" s="34">
        <f>IF(V7=0,0,(V7*((LOG(V7))/LOG(2))))</f>
        <v>-0.27336830983024107</v>
      </c>
      <c r="Y7" s="34">
        <f>N7</f>
        <v>111</v>
      </c>
      <c r="Z7" s="34">
        <f>COUNTIF(L24:L40,Y7)</f>
        <v>10</v>
      </c>
      <c r="AA7" s="34">
        <f>Z7/(AB4-Z11)</f>
        <v>0.76923076923076927</v>
      </c>
      <c r="AB7" s="34">
        <f>IF(AA7=0,0,(AA7*((LOG(AA7))/LOG(2))))</f>
        <v>-0.29116278711825366</v>
      </c>
      <c r="AD7" s="34">
        <f>N7</f>
        <v>111</v>
      </c>
      <c r="AE7" s="34">
        <f>COUNTIF(L41:L58,AD7)</f>
        <v>8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COUNTIF(L59:L75,AI7)</f>
        <v>6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COUNTIF(L76:L92,AN7)</f>
        <v>4</v>
      </c>
      <c r="AP7" s="34">
        <f>AO7/(AQ4-AO11)</f>
        <v>0.4</v>
      </c>
      <c r="AQ7" s="34">
        <f>IF(AP7=0,0,(AP7*((LOG(AP7))/LOG(2))))</f>
        <v>-0.52877123795494496</v>
      </c>
      <c r="AS7" s="34">
        <f>N7</f>
        <v>111</v>
      </c>
      <c r="AT7" s="34">
        <f>COUNTIF(L93:L109,AS7)</f>
        <v>4</v>
      </c>
      <c r="AU7" s="34">
        <f>AT7/(AV4-AT11)</f>
        <v>0.5714285714285714</v>
      </c>
      <c r="AV7" s="34">
        <f>IF(AU7=0,0,(AU7*((LOG(AU7))/LOG(2))))</f>
        <v>-0.46134566974720237</v>
      </c>
    </row>
    <row r="8" spans="1:48" x14ac:dyDescent="0.25">
      <c r="A8" s="56">
        <v>12</v>
      </c>
      <c r="B8" s="56">
        <v>138</v>
      </c>
      <c r="C8" s="59">
        <v>13</v>
      </c>
      <c r="D8" s="56">
        <v>145</v>
      </c>
      <c r="E8" s="59">
        <v>13</v>
      </c>
      <c r="F8" s="56">
        <v>154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6</v>
      </c>
      <c r="P8" s="34">
        <f>O8/$Q$4</f>
        <v>5.8252427184466021E-2</v>
      </c>
      <c r="Q8" s="34">
        <f>IF(P8=0,0,(P8*((LOG(P8))/LOG(2))))</f>
        <v>-0.23892454523079976</v>
      </c>
      <c r="T8" s="34">
        <f>N8</f>
        <v>112</v>
      </c>
      <c r="U8" s="34">
        <f>COUNTIF(L7:L23,T8)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COUNTIF(L24:L40,Y8)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COUNTIF(L41:L58,AD8)</f>
        <v>1</v>
      </c>
      <c r="AF8" s="34">
        <f>AE8/(AG4-AE11)</f>
        <v>0.1</v>
      </c>
      <c r="AG8" s="34">
        <f>IF(AF8=0,0,(AF8*((LOG(AF8))/LOG(2))))</f>
        <v>-0.33219280948873625</v>
      </c>
      <c r="AI8" s="34">
        <f>N8</f>
        <v>112</v>
      </c>
      <c r="AJ8" s="34">
        <f>COUNTIF(L59:L75,AI8)</f>
        <v>2</v>
      </c>
      <c r="AK8" s="34">
        <f>AJ8/(AL4-AJ11)</f>
        <v>0.22222222222222221</v>
      </c>
      <c r="AL8" s="34">
        <f>IF(AK8=0,0,(AK8*((LOG(AK8))/LOG(2))))</f>
        <v>-0.48220555587606945</v>
      </c>
      <c r="AN8" s="34">
        <f>N8</f>
        <v>112</v>
      </c>
      <c r="AO8" s="34">
        <f>COUNTIF(L76:L92,AN8)</f>
        <v>3</v>
      </c>
      <c r="AP8" s="34">
        <f>AO8/(AQ4-AO11)</f>
        <v>0.3</v>
      </c>
      <c r="AQ8" s="34">
        <f>IF(AP8=0,0,(AP8*((LOG(AP8))/LOG(2))))</f>
        <v>-0.52108967824986185</v>
      </c>
      <c r="AS8" s="34">
        <f>N8</f>
        <v>112</v>
      </c>
      <c r="AT8" s="34">
        <f>COUNTIF(L93:L109,AS8)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257</v>
      </c>
      <c r="C9" s="59">
        <v>13</v>
      </c>
      <c r="D9" s="56">
        <v>261</v>
      </c>
      <c r="E9" s="59">
        <v>13</v>
      </c>
      <c r="F9" s="56">
        <v>266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4</v>
      </c>
      <c r="P9" s="34">
        <f>O9/$Q$4</f>
        <v>3.8834951456310676E-2</v>
      </c>
      <c r="Q9" s="34">
        <f>IF(P9=0,0,(P9*((LOG(P9))/LOG(2))))</f>
        <v>-0.18200002047313468</v>
      </c>
      <c r="T9" s="34">
        <f>N9</f>
        <v>121</v>
      </c>
      <c r="U9" s="34">
        <f>COUNTIF(L7:L23,T9)</f>
        <v>1</v>
      </c>
      <c r="V9" s="34">
        <f>U9/(W4-U11)</f>
        <v>7.1428571428571425E-2</v>
      </c>
      <c r="W9" s="34">
        <f>IF(V9=0,0,(V9*((LOG(V9))/LOG(2))))</f>
        <v>-0.27195392300411453</v>
      </c>
      <c r="Y9" s="34">
        <f>N9</f>
        <v>121</v>
      </c>
      <c r="Z9" s="34">
        <f>COUNTIF(L24:L40,Y9)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COUNTIF(L41:L58,AD9)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COUNTIF(L59:L75,AI9)</f>
        <v>1</v>
      </c>
      <c r="AK9" s="34">
        <f>AJ9/(AL4-AJ11)</f>
        <v>0.1111111111111111</v>
      </c>
      <c r="AL9" s="34">
        <f>IF(AK9=0,0,(AK9*((LOG(AK9))/LOG(2))))</f>
        <v>-0.3522138890491458</v>
      </c>
      <c r="AN9" s="34">
        <f>N9</f>
        <v>121</v>
      </c>
      <c r="AO9" s="34">
        <f>COUNTIF(L76:L92,AN9)</f>
        <v>2</v>
      </c>
      <c r="AP9" s="34">
        <f>AO9/(AQ4-AO11)</f>
        <v>0.2</v>
      </c>
      <c r="AQ9" s="34">
        <f>IF(AP9=0,0,(AP9*((LOG(AP9))/LOG(2))))</f>
        <v>-0.46438561897747244</v>
      </c>
      <c r="AS9" s="34">
        <f>N9</f>
        <v>121</v>
      </c>
      <c r="AT9" s="34">
        <f>COUNTIF(L93:L109,AS9)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373</v>
      </c>
      <c r="C10" s="59">
        <v>13</v>
      </c>
      <c r="D10" s="56">
        <v>393</v>
      </c>
      <c r="E10" s="59">
        <v>13</v>
      </c>
      <c r="F10" s="56">
        <v>403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COUNTIF(L7:L23,T10)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COUNTIF(L24:L40,Y10)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COUNTIF(L41:L58,AD10)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COUNTIF(L59:L75,AI10)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COUNTIF(L76:L92,AN10)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COUNTIF(L93:L109,AS10)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508</v>
      </c>
      <c r="C11" s="59">
        <v>13</v>
      </c>
      <c r="D11" s="56">
        <v>517</v>
      </c>
      <c r="E11" s="59">
        <v>13</v>
      </c>
      <c r="F11" s="56">
        <v>522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0.38834951456310679</v>
      </c>
      <c r="Q11" s="34">
        <f>IF(P11=0,0,(P11*((LOG(P11))/LOG(2))))</f>
        <v>-0.52993104166829363</v>
      </c>
      <c r="T11" s="34">
        <f>N11</f>
        <v>211</v>
      </c>
      <c r="U11" s="34">
        <f>COUNTIF(L7:L23,T11)</f>
        <v>3</v>
      </c>
      <c r="V11" s="53"/>
      <c r="W11" s="54"/>
      <c r="Y11" s="34">
        <f>N11</f>
        <v>211</v>
      </c>
      <c r="Z11" s="34">
        <f>COUNTIF(L24:L40,Y11)</f>
        <v>4</v>
      </c>
      <c r="AA11" s="53"/>
      <c r="AB11" s="54"/>
      <c r="AD11" s="34">
        <f>N11</f>
        <v>211</v>
      </c>
      <c r="AE11" s="34">
        <f>COUNTIF(L41:L58,AD11)</f>
        <v>8</v>
      </c>
      <c r="AF11" s="53"/>
      <c r="AG11" s="54"/>
      <c r="AI11" s="34">
        <f>N11</f>
        <v>211</v>
      </c>
      <c r="AJ11" s="34">
        <f>COUNTIF(L59:L75,AI11)</f>
        <v>8</v>
      </c>
      <c r="AK11" s="53"/>
      <c r="AL11" s="54"/>
      <c r="AN11" s="34">
        <f>N11</f>
        <v>211</v>
      </c>
      <c r="AO11" s="34">
        <f>COUNTIF(L76:L92,AN11)</f>
        <v>7</v>
      </c>
      <c r="AP11" s="53"/>
      <c r="AQ11" s="54"/>
      <c r="AS11" s="34">
        <f>N11</f>
        <v>211</v>
      </c>
      <c r="AT11" s="34">
        <f>COUNTIF(L93:L109,AS11)</f>
        <v>10</v>
      </c>
      <c r="AU11" s="53"/>
      <c r="AV11" s="54"/>
    </row>
    <row r="12" spans="1:48" x14ac:dyDescent="0.25">
      <c r="A12" s="56">
        <v>12</v>
      </c>
      <c r="B12" s="56">
        <v>628</v>
      </c>
      <c r="C12" s="59">
        <v>13</v>
      </c>
      <c r="D12" s="56">
        <v>633</v>
      </c>
      <c r="E12" s="59">
        <v>13</v>
      </c>
      <c r="F12" s="56">
        <v>638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9.7087378640776691E-3</v>
      </c>
      <c r="Q12" s="34">
        <f>IF(P12=0,0,(P12*((LOG(P12))/LOG(2))))</f>
        <v>-6.4917480846439016E-2</v>
      </c>
      <c r="T12" s="34">
        <f>N12</f>
        <v>212</v>
      </c>
      <c r="U12" s="34">
        <f>COUNTIF(L7:L23,T12)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COUNTIF(L24:L40,Y12)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COUNTIF(L41:L58,AD12)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COUNTIF(L59:L75,AI12)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COUNTIF(L76:L92,AN12)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COUNTIF(L93:L109,AS12)</f>
        <v>1</v>
      </c>
      <c r="AU12" s="34">
        <f>AT12/(AV4-AT11)</f>
        <v>0.14285714285714285</v>
      </c>
      <c r="AV12" s="34">
        <f>IF(AU12=0,0,(AU12*((LOG(AU12))/LOG(2))))</f>
        <v>-0.40105070315108626</v>
      </c>
    </row>
    <row r="13" spans="1:48" x14ac:dyDescent="0.25">
      <c r="A13" s="56">
        <v>12</v>
      </c>
      <c r="B13" s="56">
        <v>752</v>
      </c>
      <c r="C13" s="59">
        <v>13</v>
      </c>
      <c r="D13" s="56">
        <v>758</v>
      </c>
      <c r="E13" s="59">
        <v>13</v>
      </c>
      <c r="F13" s="56">
        <v>766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8</v>
      </c>
      <c r="P13" s="34">
        <f>O13/$Q$4</f>
        <v>7.7669902912621352E-2</v>
      </c>
      <c r="Q13" s="34">
        <f>IF(P13=0,0,(P13*((LOG(P13))/LOG(2))))</f>
        <v>-0.28633013803364804</v>
      </c>
      <c r="T13" s="34">
        <f>N13</f>
        <v>221</v>
      </c>
      <c r="U13" s="34">
        <f>COUNTIF(L7:L23,T13)</f>
        <v>2</v>
      </c>
      <c r="V13" s="34">
        <f>U13/(W4-U11)</f>
        <v>0.14285714285714285</v>
      </c>
      <c r="W13" s="34">
        <f>IF(V13=0,0,(V13*((LOG(V13))/LOG(2))))</f>
        <v>-0.40105070315108626</v>
      </c>
      <c r="Y13" s="34">
        <f>N13</f>
        <v>221</v>
      </c>
      <c r="Z13" s="34">
        <f>COUNTIF(L24:L40,Y13)</f>
        <v>3</v>
      </c>
      <c r="AA13" s="34">
        <f>Z13/(AB4-Z11)</f>
        <v>0.23076923076923078</v>
      </c>
      <c r="AB13" s="34">
        <f>IF(AA13=0,0,(AA13*((LOG(AA13))/LOG(2))))</f>
        <v>-0.48818705017383146</v>
      </c>
      <c r="AD13" s="34">
        <f>N13</f>
        <v>221</v>
      </c>
      <c r="AE13" s="34">
        <f>COUNTIF(L41:L58,AD13)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COUNTIF(L59:L75,AI13)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COUNTIF(L76:L92,AN13)</f>
        <v>1</v>
      </c>
      <c r="AP13" s="34">
        <f>AO13/(AQ4-AO11)</f>
        <v>0.1</v>
      </c>
      <c r="AQ13" s="34">
        <f>IF(AP13=0,0,(AP13*((LOG(AP13))/LOG(2))))</f>
        <v>-0.33219280948873625</v>
      </c>
      <c r="AS13" s="34">
        <f>N13</f>
        <v>221</v>
      </c>
      <c r="AT13" s="34">
        <f>COUNTIF(L93:L109,AS13)</f>
        <v>2</v>
      </c>
      <c r="AU13" s="34">
        <f>AT13/(AV4-AT11)</f>
        <v>0.2857142857142857</v>
      </c>
      <c r="AV13" s="34">
        <f>IF(AU13=0,0,(AU13*((LOG(AU13))/LOG(2))))</f>
        <v>-0.51638712058788683</v>
      </c>
    </row>
    <row r="14" spans="1:48" x14ac:dyDescent="0.25">
      <c r="A14" s="56">
        <v>12</v>
      </c>
      <c r="B14" s="56">
        <v>882</v>
      </c>
      <c r="C14" s="59">
        <v>13</v>
      </c>
      <c r="D14" s="56">
        <v>887</v>
      </c>
      <c r="E14" s="59">
        <v>13</v>
      </c>
      <c r="F14" s="56">
        <v>892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</v>
      </c>
      <c r="P14" s="34">
        <f>O14/$Q$4</f>
        <v>9.7087378640776691E-3</v>
      </c>
      <c r="Q14" s="34">
        <f>IF(P14=0,0,(P14*((LOG(P14))/LOG(2))))</f>
        <v>-6.4917480846439016E-2</v>
      </c>
      <c r="T14" s="34">
        <f>N14</f>
        <v>222</v>
      </c>
      <c r="U14" s="34">
        <f>COUNTIF(L7:L23,T14)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COUNTIF(L24:L40,Y14)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COUNTIF(L41:L58,AD14)</f>
        <v>1</v>
      </c>
      <c r="AF14" s="34">
        <f>AE14/(AG4-AE11)</f>
        <v>0.1</v>
      </c>
      <c r="AG14" s="34">
        <f>IF(AF14=0,0,(AF14*((LOG(AF14))/LOG(2))))</f>
        <v>-0.33219280948873625</v>
      </c>
      <c r="AI14" s="34">
        <f>N14</f>
        <v>222</v>
      </c>
      <c r="AJ14" s="34">
        <f>COUNTIF(L59:L75,AI14)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COUNTIF(L76:L92,AN14)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COUNTIF(L93:L109,AS14)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1004</v>
      </c>
      <c r="C15" s="59">
        <v>13</v>
      </c>
      <c r="D15" s="56">
        <v>1013</v>
      </c>
      <c r="E15" s="59">
        <v>13</v>
      </c>
      <c r="F15" s="56">
        <v>1017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1.893138553862717</v>
      </c>
      <c r="V15">
        <f>SUM(V7:V14)</f>
        <v>1</v>
      </c>
      <c r="W15">
        <f>-SUM(W7:W14)</f>
        <v>0.94637293598544192</v>
      </c>
      <c r="AA15">
        <f>SUM(AA7:AA14)</f>
        <v>1</v>
      </c>
      <c r="AB15">
        <f>-SUM(AB7:AB14)</f>
        <v>0.77934983729208507</v>
      </c>
      <c r="AF15">
        <f>SUM(AF7:AF14)</f>
        <v>1</v>
      </c>
      <c r="AG15">
        <f>-SUM(AG7:AG14)</f>
        <v>0.92192809488736227</v>
      </c>
      <c r="AK15">
        <f>SUM(AK7:AK14)</f>
        <v>1</v>
      </c>
      <c r="AL15">
        <f>-SUM(AL7:AL14)</f>
        <v>1.2243944454059861</v>
      </c>
      <c r="AP15">
        <f>SUM(AP7:AP14)</f>
        <v>0.99999999999999989</v>
      </c>
      <c r="AQ15">
        <f>-SUM(AQ7:AQ14)</f>
        <v>1.8464393446710157</v>
      </c>
      <c r="AU15">
        <f>SUM(AU7:AU14)</f>
        <v>0.99999999999999989</v>
      </c>
      <c r="AV15">
        <f>-SUM(AV7:AV14)</f>
        <v>1.3787834934861753</v>
      </c>
    </row>
    <row r="16" spans="1:48" x14ac:dyDescent="0.25">
      <c r="A16" s="56">
        <v>21</v>
      </c>
      <c r="B16" s="56">
        <v>1133</v>
      </c>
      <c r="C16" s="59">
        <v>22</v>
      </c>
      <c r="D16" s="56">
        <v>1148</v>
      </c>
      <c r="E16" s="59">
        <v>13</v>
      </c>
      <c r="F16" s="56">
        <v>1160</v>
      </c>
      <c r="G16" s="62"/>
      <c r="H16" s="62"/>
      <c r="I16" s="40"/>
      <c r="J16" s="40"/>
      <c r="K16" s="41">
        <v>0</v>
      </c>
      <c r="L16">
        <v>221</v>
      </c>
      <c r="P16" s="27" t="s">
        <v>89</v>
      </c>
      <c r="Q16" s="27">
        <f>Q15/(LOG(Q4)/LOG(2))</f>
        <v>0.28312845354103761</v>
      </c>
      <c r="V16" s="27" t="s">
        <v>116</v>
      </c>
      <c r="W16" s="27">
        <f>W15/(LOG(W4)/LOG(2))</f>
        <v>0.23153065183485561</v>
      </c>
      <c r="AA16" s="27" t="s">
        <v>119</v>
      </c>
      <c r="AB16" s="27">
        <f>AB15/(LOG(AB4)/LOG(2))</f>
        <v>0.19066836019325989</v>
      </c>
      <c r="AF16" s="27" t="s">
        <v>120</v>
      </c>
      <c r="AG16" s="27">
        <f>AG15/(LOG(AG4)/LOG(2))</f>
        <v>0.22108985043339668</v>
      </c>
      <c r="AK16" s="27" t="s">
        <v>121</v>
      </c>
      <c r="AL16" s="27">
        <f>AL15/(LOG(AL4)/LOG(2))</f>
        <v>0.29954876483511922</v>
      </c>
      <c r="AP16" s="27" t="s">
        <v>122</v>
      </c>
      <c r="AQ16" s="27">
        <f>AQ15/(LOG(AQ4)/LOG(2))</f>
        <v>0.45173238666218601</v>
      </c>
      <c r="AU16" s="27" t="s">
        <v>123</v>
      </c>
      <c r="AV16" s="27">
        <f>AV15/(LOG(AV4)/LOG(2))</f>
        <v>0.33732012914505438</v>
      </c>
    </row>
    <row r="17" spans="1:22" x14ac:dyDescent="0.25">
      <c r="A17" s="56">
        <v>12</v>
      </c>
      <c r="B17" s="56">
        <v>1272</v>
      </c>
      <c r="C17" s="59">
        <v>13</v>
      </c>
      <c r="D17" s="56">
        <v>1276</v>
      </c>
      <c r="E17" s="59">
        <v>13</v>
      </c>
      <c r="F17" s="56">
        <v>1285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1400</v>
      </c>
      <c r="C18" s="59">
        <v>13</v>
      </c>
      <c r="D18" s="56">
        <v>1404</v>
      </c>
      <c r="E18" s="59">
        <v>13</v>
      </c>
      <c r="F18" s="56">
        <v>1409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1508</v>
      </c>
      <c r="C19" s="59">
        <v>11</v>
      </c>
      <c r="D19" s="56">
        <v>1520</v>
      </c>
      <c r="E19" s="59">
        <v>11</v>
      </c>
      <c r="F19" s="56">
        <v>1525</v>
      </c>
      <c r="G19" s="62"/>
      <c r="H19" s="62"/>
      <c r="I19" s="40"/>
      <c r="J19" s="40"/>
      <c r="K19" s="41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1628</v>
      </c>
      <c r="C20" s="59">
        <v>24</v>
      </c>
      <c r="D20" s="56">
        <v>1647</v>
      </c>
      <c r="E20" s="59">
        <v>13</v>
      </c>
      <c r="F20" s="56">
        <v>1661</v>
      </c>
      <c r="G20" s="62"/>
      <c r="H20" s="62"/>
      <c r="I20" s="40"/>
      <c r="J20" s="40"/>
      <c r="K20" s="41">
        <v>0</v>
      </c>
      <c r="L20">
        <v>121</v>
      </c>
      <c r="N20" s="38">
        <f>COUNTIF(L7:L109,G3)</f>
        <v>40</v>
      </c>
      <c r="O20" s="38"/>
      <c r="P20" s="45">
        <v>17</v>
      </c>
      <c r="Q20" s="45">
        <v>17</v>
      </c>
      <c r="R20" s="45">
        <v>18</v>
      </c>
      <c r="S20" s="45">
        <v>17</v>
      </c>
      <c r="T20" s="45">
        <v>17</v>
      </c>
      <c r="U20" s="45">
        <v>17</v>
      </c>
      <c r="V20" s="44"/>
    </row>
    <row r="21" spans="1:22" x14ac:dyDescent="0.25">
      <c r="A21" s="56">
        <v>12</v>
      </c>
      <c r="B21" s="56">
        <v>1777</v>
      </c>
      <c r="C21" s="59">
        <v>13</v>
      </c>
      <c r="D21" s="56">
        <v>1781</v>
      </c>
      <c r="E21" s="59">
        <v>13</v>
      </c>
      <c r="F21" s="56">
        <v>1787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1888</v>
      </c>
      <c r="C22" s="59">
        <v>22</v>
      </c>
      <c r="D22" s="56">
        <v>1895</v>
      </c>
      <c r="E22" s="59">
        <v>13</v>
      </c>
      <c r="F22" s="56">
        <v>1909</v>
      </c>
      <c r="G22" s="62"/>
      <c r="H22" s="62"/>
      <c r="I22" s="40"/>
      <c r="J22" s="40"/>
      <c r="K22" s="41">
        <v>0</v>
      </c>
      <c r="L22">
        <v>221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6">
        <v>21</v>
      </c>
      <c r="B23" s="56">
        <v>2016</v>
      </c>
      <c r="C23" s="59">
        <v>11</v>
      </c>
      <c r="D23" s="56">
        <v>2030</v>
      </c>
      <c r="E23" s="59">
        <v>11</v>
      </c>
      <c r="F23" s="56">
        <v>2034</v>
      </c>
      <c r="G23" s="62"/>
      <c r="H23" s="62"/>
      <c r="I23" s="40"/>
      <c r="J23" s="40"/>
      <c r="K23" s="41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2146</v>
      </c>
      <c r="C24" s="60">
        <v>13</v>
      </c>
      <c r="D24" s="57">
        <v>2150</v>
      </c>
      <c r="E24" s="60">
        <v>13</v>
      </c>
      <c r="F24" s="57">
        <v>2161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3</v>
      </c>
      <c r="Q24" s="45">
        <f>Z11</f>
        <v>4</v>
      </c>
      <c r="R24" s="45">
        <f>AE11</f>
        <v>8</v>
      </c>
      <c r="S24" s="45">
        <f>AJ11</f>
        <v>8</v>
      </c>
      <c r="T24" s="45">
        <f>AO11</f>
        <v>7</v>
      </c>
      <c r="U24" s="45">
        <f>AT11</f>
        <v>10</v>
      </c>
      <c r="V24" s="43"/>
    </row>
    <row r="25" spans="1:22" x14ac:dyDescent="0.25">
      <c r="A25" s="57">
        <v>21</v>
      </c>
      <c r="B25" s="57">
        <v>2260</v>
      </c>
      <c r="C25" s="60">
        <v>11</v>
      </c>
      <c r="D25" s="57">
        <v>2281</v>
      </c>
      <c r="E25" s="60">
        <v>11</v>
      </c>
      <c r="F25" s="57">
        <v>2286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2394</v>
      </c>
      <c r="C26" s="60">
        <v>13</v>
      </c>
      <c r="D26" s="57">
        <v>2399</v>
      </c>
      <c r="E26" s="60">
        <v>13</v>
      </c>
      <c r="F26" s="57">
        <v>2403</v>
      </c>
      <c r="G26" s="63"/>
      <c r="H26" s="63"/>
      <c r="I26" s="39"/>
      <c r="J26" s="39"/>
      <c r="K26" s="49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2514</v>
      </c>
      <c r="C27" s="60">
        <v>13</v>
      </c>
      <c r="D27" s="57">
        <v>2518</v>
      </c>
      <c r="E27" s="60">
        <v>13</v>
      </c>
      <c r="F27" s="57">
        <v>2523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2626</v>
      </c>
      <c r="C28" s="60">
        <v>22</v>
      </c>
      <c r="D28" s="57">
        <v>2637</v>
      </c>
      <c r="E28" s="60">
        <v>13</v>
      </c>
      <c r="F28" s="57">
        <v>2648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109</v>
      </c>
      <c r="P28">
        <f>F23/P20</f>
        <v>119.64705882352941</v>
      </c>
      <c r="Q28">
        <f>(F40-F23)/Q20</f>
        <v>122.52941176470588</v>
      </c>
      <c r="R28">
        <f>(F58-F40)/R20</f>
        <v>122.83333333333333</v>
      </c>
      <c r="S28">
        <f>(F75-F58)/S20</f>
        <v>123.23529411764706</v>
      </c>
      <c r="T28">
        <f>(F92-F75)/T20</f>
        <v>122.88235294117646</v>
      </c>
      <c r="U28">
        <f>(F109-F92)/U20</f>
        <v>120.17647058823529</v>
      </c>
    </row>
    <row r="29" spans="1:22" x14ac:dyDescent="0.25">
      <c r="A29" s="57">
        <v>12</v>
      </c>
      <c r="B29" s="57">
        <v>2763</v>
      </c>
      <c r="C29" s="60">
        <v>13</v>
      </c>
      <c r="D29" s="57">
        <v>2768</v>
      </c>
      <c r="E29" s="60">
        <v>13</v>
      </c>
      <c r="F29" s="57">
        <v>2776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2893</v>
      </c>
      <c r="C30" s="60">
        <v>13</v>
      </c>
      <c r="D30" s="57">
        <v>2898</v>
      </c>
      <c r="E30" s="60">
        <v>13</v>
      </c>
      <c r="F30" s="57">
        <v>2912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3026</v>
      </c>
      <c r="C31" s="60">
        <v>13</v>
      </c>
      <c r="D31" s="57">
        <v>3034</v>
      </c>
      <c r="E31" s="60">
        <v>13</v>
      </c>
      <c r="F31" s="57">
        <v>3039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3159</v>
      </c>
      <c r="C32" s="60">
        <v>13</v>
      </c>
      <c r="D32" s="57">
        <v>3164</v>
      </c>
      <c r="E32" s="60">
        <v>13</v>
      </c>
      <c r="F32" s="57">
        <v>3169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3272</v>
      </c>
      <c r="C33" s="60">
        <v>13</v>
      </c>
      <c r="D33" s="57">
        <v>3282</v>
      </c>
      <c r="E33" s="60">
        <v>13</v>
      </c>
      <c r="F33" s="57">
        <v>3287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21</v>
      </c>
      <c r="B34" s="57">
        <v>3384</v>
      </c>
      <c r="C34" s="60">
        <v>22</v>
      </c>
      <c r="D34" s="57">
        <v>3389</v>
      </c>
      <c r="E34" s="60">
        <v>13</v>
      </c>
      <c r="F34" s="57">
        <v>3401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25">
      <c r="A35" s="57">
        <v>12</v>
      </c>
      <c r="B35" s="57">
        <v>3522</v>
      </c>
      <c r="C35" s="60">
        <v>13</v>
      </c>
      <c r="D35" s="57">
        <v>3527</v>
      </c>
      <c r="E35" s="60">
        <v>13</v>
      </c>
      <c r="F35" s="57">
        <v>3538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3652</v>
      </c>
      <c r="C36" s="60">
        <v>13</v>
      </c>
      <c r="D36" s="57">
        <v>3656</v>
      </c>
      <c r="E36" s="60">
        <v>13</v>
      </c>
      <c r="F36" s="57">
        <v>3660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21</v>
      </c>
      <c r="B37" s="57">
        <v>3765</v>
      </c>
      <c r="C37" s="60">
        <v>11</v>
      </c>
      <c r="D37" s="57">
        <v>3776</v>
      </c>
      <c r="E37" s="60">
        <v>11</v>
      </c>
      <c r="F37" s="57">
        <v>3781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7">
        <v>21</v>
      </c>
      <c r="B38" s="57">
        <v>3873</v>
      </c>
      <c r="C38" s="60">
        <v>22</v>
      </c>
      <c r="D38" s="57">
        <v>3879</v>
      </c>
      <c r="E38" s="60">
        <v>13</v>
      </c>
      <c r="F38" s="57">
        <v>3891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25">
      <c r="A39" s="57">
        <v>21</v>
      </c>
      <c r="B39" s="57">
        <v>3988</v>
      </c>
      <c r="C39" s="60">
        <v>11</v>
      </c>
      <c r="D39" s="57">
        <v>4000</v>
      </c>
      <c r="E39" s="60">
        <v>11</v>
      </c>
      <c r="F39" s="57">
        <v>4005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25">
      <c r="A40" s="57">
        <v>21</v>
      </c>
      <c r="B40" s="57">
        <v>4101</v>
      </c>
      <c r="C40" s="60">
        <v>11</v>
      </c>
      <c r="D40" s="57">
        <v>4109</v>
      </c>
      <c r="E40" s="60">
        <v>11</v>
      </c>
      <c r="F40" s="57">
        <v>4117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25">
      <c r="A41" s="56">
        <v>21</v>
      </c>
      <c r="B41" s="56">
        <v>4235</v>
      </c>
      <c r="C41" s="59">
        <v>11</v>
      </c>
      <c r="D41" s="56">
        <v>4248</v>
      </c>
      <c r="E41" s="59">
        <v>11</v>
      </c>
      <c r="F41" s="56">
        <v>4252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12</v>
      </c>
      <c r="B42" s="56">
        <v>4359</v>
      </c>
      <c r="C42" s="59">
        <v>13</v>
      </c>
      <c r="D42" s="56">
        <v>4368</v>
      </c>
      <c r="E42" s="59">
        <v>13</v>
      </c>
      <c r="F42" s="56">
        <v>4382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21</v>
      </c>
      <c r="B43" s="56">
        <v>4479</v>
      </c>
      <c r="C43" s="59">
        <v>11</v>
      </c>
      <c r="D43" s="56">
        <v>4493</v>
      </c>
      <c r="E43" s="59">
        <v>11</v>
      </c>
      <c r="F43" s="56">
        <v>4497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12</v>
      </c>
      <c r="B44" s="56">
        <v>4620</v>
      </c>
      <c r="C44" s="59">
        <v>13</v>
      </c>
      <c r="D44" s="56">
        <v>4625</v>
      </c>
      <c r="E44" s="59">
        <v>13</v>
      </c>
      <c r="F44" s="56">
        <v>4636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21</v>
      </c>
      <c r="B45" s="56">
        <v>4734</v>
      </c>
      <c r="C45" s="59">
        <v>11</v>
      </c>
      <c r="D45" s="56">
        <v>4745</v>
      </c>
      <c r="E45" s="59">
        <v>11</v>
      </c>
      <c r="F45" s="56">
        <v>4750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12</v>
      </c>
      <c r="B46" s="56">
        <v>4858</v>
      </c>
      <c r="C46" s="59">
        <v>13</v>
      </c>
      <c r="D46" s="56">
        <v>4863</v>
      </c>
      <c r="E46" s="59">
        <v>13</v>
      </c>
      <c r="F46" s="56">
        <v>4867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21</v>
      </c>
      <c r="B47" s="56">
        <v>4974</v>
      </c>
      <c r="C47" s="59">
        <v>11</v>
      </c>
      <c r="D47" s="56">
        <v>4984</v>
      </c>
      <c r="E47" s="59">
        <v>11</v>
      </c>
      <c r="F47" s="56">
        <v>4989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21</v>
      </c>
      <c r="B48" s="56">
        <v>5084</v>
      </c>
      <c r="C48" s="59">
        <v>11</v>
      </c>
      <c r="D48" s="56">
        <v>5096</v>
      </c>
      <c r="E48" s="59">
        <v>11</v>
      </c>
      <c r="F48" s="56">
        <v>5101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21</v>
      </c>
      <c r="B49" s="56">
        <v>5194</v>
      </c>
      <c r="C49" s="59">
        <v>11</v>
      </c>
      <c r="D49" s="56">
        <v>5205</v>
      </c>
      <c r="E49" s="59">
        <v>11</v>
      </c>
      <c r="F49" s="56">
        <v>5213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25">
      <c r="A50" s="56">
        <v>12</v>
      </c>
      <c r="B50" s="56">
        <v>5314</v>
      </c>
      <c r="C50" s="59">
        <v>13</v>
      </c>
      <c r="D50" s="56">
        <v>5324</v>
      </c>
      <c r="E50" s="59">
        <v>13</v>
      </c>
      <c r="F50" s="56">
        <v>5333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21</v>
      </c>
      <c r="B51" s="56">
        <v>5433</v>
      </c>
      <c r="C51" s="59">
        <v>22</v>
      </c>
      <c r="D51" s="56">
        <v>5440</v>
      </c>
      <c r="E51" s="59">
        <v>24</v>
      </c>
      <c r="F51" s="56">
        <v>5448</v>
      </c>
      <c r="G51" s="62"/>
      <c r="H51" s="62"/>
      <c r="I51" s="40"/>
      <c r="J51" s="40"/>
      <c r="K51" s="41">
        <v>0</v>
      </c>
      <c r="L51">
        <v>222</v>
      </c>
    </row>
    <row r="52" spans="1:12" x14ac:dyDescent="0.25">
      <c r="A52" s="56">
        <v>12</v>
      </c>
      <c r="B52" s="56">
        <v>5553</v>
      </c>
      <c r="C52" s="59">
        <v>13</v>
      </c>
      <c r="D52" s="56">
        <v>5558</v>
      </c>
      <c r="E52" s="59">
        <v>13</v>
      </c>
      <c r="F52" s="56">
        <v>5566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5678</v>
      </c>
      <c r="C53" s="59">
        <v>13</v>
      </c>
      <c r="D53" s="56">
        <v>5686</v>
      </c>
      <c r="E53" s="59">
        <v>13</v>
      </c>
      <c r="F53" s="56">
        <v>5699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12</v>
      </c>
      <c r="B54" s="56">
        <v>5807</v>
      </c>
      <c r="C54" s="59">
        <v>13</v>
      </c>
      <c r="D54" s="56">
        <v>5816</v>
      </c>
      <c r="E54" s="59">
        <v>24</v>
      </c>
      <c r="F54" s="56">
        <v>5828</v>
      </c>
      <c r="G54" s="62"/>
      <c r="H54" s="62"/>
      <c r="I54" s="40"/>
      <c r="J54" s="40"/>
      <c r="K54" s="41">
        <v>0</v>
      </c>
      <c r="L54">
        <v>112</v>
      </c>
    </row>
    <row r="55" spans="1:12" x14ac:dyDescent="0.25">
      <c r="A55" s="56">
        <v>12</v>
      </c>
      <c r="B55" s="56">
        <v>5937</v>
      </c>
      <c r="C55" s="59">
        <v>13</v>
      </c>
      <c r="D55" s="56">
        <v>5973</v>
      </c>
      <c r="E55" s="59">
        <v>13</v>
      </c>
      <c r="F55" s="56">
        <v>5977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21</v>
      </c>
      <c r="B56" s="56">
        <v>6085</v>
      </c>
      <c r="C56" s="59">
        <v>11</v>
      </c>
      <c r="D56" s="56">
        <v>6100</v>
      </c>
      <c r="E56" s="59">
        <v>11</v>
      </c>
      <c r="F56" s="56">
        <v>6105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25">
      <c r="A57" s="56">
        <v>12</v>
      </c>
      <c r="B57" s="56">
        <v>6203</v>
      </c>
      <c r="C57" s="59">
        <v>13</v>
      </c>
      <c r="D57" s="56">
        <v>6211</v>
      </c>
      <c r="E57" s="59">
        <v>13</v>
      </c>
      <c r="F57" s="56">
        <v>6218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21</v>
      </c>
      <c r="B58" s="56">
        <v>6316</v>
      </c>
      <c r="C58" s="59">
        <v>11</v>
      </c>
      <c r="D58" s="56">
        <v>6323</v>
      </c>
      <c r="E58" s="59">
        <v>11</v>
      </c>
      <c r="F58" s="56">
        <v>6328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7">
        <v>12</v>
      </c>
      <c r="B59" s="57">
        <v>6438</v>
      </c>
      <c r="C59" s="60">
        <v>13</v>
      </c>
      <c r="D59" s="57">
        <v>6443</v>
      </c>
      <c r="E59" s="60">
        <v>24</v>
      </c>
      <c r="F59" s="57">
        <v>6456</v>
      </c>
      <c r="G59" s="63"/>
      <c r="H59" s="63"/>
      <c r="I59" s="39"/>
      <c r="J59" s="39"/>
      <c r="K59" s="49">
        <v>0</v>
      </c>
      <c r="L59">
        <v>112</v>
      </c>
    </row>
    <row r="60" spans="1:12" x14ac:dyDescent="0.25">
      <c r="A60" s="57">
        <v>21</v>
      </c>
      <c r="B60" s="57">
        <v>6553</v>
      </c>
      <c r="C60" s="60">
        <v>11</v>
      </c>
      <c r="D60" s="57">
        <v>6569</v>
      </c>
      <c r="E60" s="60">
        <v>11</v>
      </c>
      <c r="F60" s="57">
        <v>6574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12</v>
      </c>
      <c r="B61" s="57">
        <v>6684</v>
      </c>
      <c r="C61" s="60">
        <v>13</v>
      </c>
      <c r="D61" s="57">
        <v>6690</v>
      </c>
      <c r="E61" s="60">
        <v>13</v>
      </c>
      <c r="F61" s="57">
        <v>6702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12</v>
      </c>
      <c r="B62" s="57">
        <v>6808</v>
      </c>
      <c r="C62" s="60">
        <v>13</v>
      </c>
      <c r="D62" s="57">
        <v>6818</v>
      </c>
      <c r="E62" s="60">
        <v>24</v>
      </c>
      <c r="F62" s="57">
        <v>6842</v>
      </c>
      <c r="G62" s="63"/>
      <c r="H62" s="63"/>
      <c r="I62" s="39"/>
      <c r="J62" s="39"/>
      <c r="K62" s="49">
        <v>0</v>
      </c>
      <c r="L62">
        <v>112</v>
      </c>
    </row>
    <row r="63" spans="1:12" x14ac:dyDescent="0.25">
      <c r="A63" s="57">
        <v>21</v>
      </c>
      <c r="B63" s="57">
        <v>6949</v>
      </c>
      <c r="C63" s="60">
        <v>11</v>
      </c>
      <c r="D63" s="57">
        <v>6961</v>
      </c>
      <c r="E63" s="60">
        <v>11</v>
      </c>
      <c r="F63" s="57">
        <v>6966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7053</v>
      </c>
      <c r="C64" s="60">
        <v>11</v>
      </c>
      <c r="D64" s="57">
        <v>7064</v>
      </c>
      <c r="E64" s="60">
        <v>11</v>
      </c>
      <c r="F64" s="57">
        <v>7069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12</v>
      </c>
      <c r="B65" s="57">
        <v>7178</v>
      </c>
      <c r="C65" s="60">
        <v>13</v>
      </c>
      <c r="D65" s="57">
        <v>7202</v>
      </c>
      <c r="E65" s="60">
        <v>13</v>
      </c>
      <c r="F65" s="57">
        <v>7215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21</v>
      </c>
      <c r="B66" s="57">
        <v>7311</v>
      </c>
      <c r="C66" s="60">
        <v>11</v>
      </c>
      <c r="D66" s="57">
        <v>7323</v>
      </c>
      <c r="E66" s="60">
        <v>11</v>
      </c>
      <c r="F66" s="57">
        <v>7354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12</v>
      </c>
      <c r="B67" s="57">
        <v>7464</v>
      </c>
      <c r="C67" s="60">
        <v>24</v>
      </c>
      <c r="D67" s="57">
        <v>7481</v>
      </c>
      <c r="E67" s="60">
        <v>13</v>
      </c>
      <c r="F67" s="57">
        <v>7489</v>
      </c>
      <c r="G67" s="63"/>
      <c r="H67" s="63"/>
      <c r="I67" s="39"/>
      <c r="J67" s="39"/>
      <c r="K67" s="49">
        <v>0</v>
      </c>
      <c r="L67">
        <v>121</v>
      </c>
    </row>
    <row r="68" spans="1:12" x14ac:dyDescent="0.25">
      <c r="A68" s="57">
        <v>21</v>
      </c>
      <c r="B68" s="57">
        <v>7587</v>
      </c>
      <c r="C68" s="60">
        <v>11</v>
      </c>
      <c r="D68" s="57">
        <v>7599</v>
      </c>
      <c r="E68" s="60">
        <v>11</v>
      </c>
      <c r="F68" s="57">
        <v>7603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21</v>
      </c>
      <c r="B69" s="57">
        <v>7693</v>
      </c>
      <c r="C69" s="60">
        <v>11</v>
      </c>
      <c r="D69" s="57">
        <v>7700</v>
      </c>
      <c r="E69" s="60">
        <v>11</v>
      </c>
      <c r="F69" s="57">
        <v>7704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25">
      <c r="A70" s="57">
        <v>21</v>
      </c>
      <c r="B70" s="57">
        <v>7797</v>
      </c>
      <c r="C70" s="60">
        <v>11</v>
      </c>
      <c r="D70" s="57">
        <v>7809</v>
      </c>
      <c r="E70" s="60">
        <v>11</v>
      </c>
      <c r="F70" s="57">
        <v>7813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12</v>
      </c>
      <c r="B71" s="57">
        <v>7906</v>
      </c>
      <c r="C71" s="60">
        <v>13</v>
      </c>
      <c r="D71" s="57">
        <v>7910</v>
      </c>
      <c r="E71" s="60">
        <v>13</v>
      </c>
      <c r="F71" s="57">
        <v>7918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21</v>
      </c>
      <c r="B72" s="57">
        <v>8020</v>
      </c>
      <c r="C72" s="60">
        <v>11</v>
      </c>
      <c r="D72" s="57">
        <v>8037</v>
      </c>
      <c r="E72" s="60">
        <v>11</v>
      </c>
      <c r="F72" s="57">
        <v>8047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25">
      <c r="A73" s="57">
        <v>12</v>
      </c>
      <c r="B73" s="57">
        <v>8145</v>
      </c>
      <c r="C73" s="60">
        <v>13</v>
      </c>
      <c r="D73" s="57">
        <v>8150</v>
      </c>
      <c r="E73" s="60">
        <v>13</v>
      </c>
      <c r="F73" s="57">
        <v>8154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12</v>
      </c>
      <c r="B74" s="57">
        <v>8275</v>
      </c>
      <c r="C74" s="60">
        <v>13</v>
      </c>
      <c r="D74" s="57">
        <v>8279</v>
      </c>
      <c r="E74" s="60">
        <v>13</v>
      </c>
      <c r="F74" s="57">
        <v>8302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12</v>
      </c>
      <c r="B75" s="57">
        <v>8414</v>
      </c>
      <c r="C75" s="60">
        <v>13</v>
      </c>
      <c r="D75" s="57">
        <v>8419</v>
      </c>
      <c r="E75" s="60">
        <v>13</v>
      </c>
      <c r="F75" s="57">
        <v>8423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25">
      <c r="A76" s="56">
        <v>21</v>
      </c>
      <c r="B76" s="56">
        <v>8520</v>
      </c>
      <c r="C76" s="59">
        <v>11</v>
      </c>
      <c r="D76" s="56">
        <v>8534</v>
      </c>
      <c r="E76" s="59">
        <v>11</v>
      </c>
      <c r="F76" s="56">
        <v>8538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12</v>
      </c>
      <c r="B77" s="56">
        <v>8639</v>
      </c>
      <c r="C77" s="59">
        <v>13</v>
      </c>
      <c r="D77" s="56">
        <v>8685</v>
      </c>
      <c r="E77" s="59">
        <v>13</v>
      </c>
      <c r="F77" s="56">
        <v>8694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8802</v>
      </c>
      <c r="C78" s="59">
        <v>13</v>
      </c>
      <c r="D78" s="56">
        <v>8806</v>
      </c>
      <c r="E78" s="59">
        <v>13</v>
      </c>
      <c r="F78" s="56">
        <v>8811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8908</v>
      </c>
      <c r="C79" s="59">
        <v>13</v>
      </c>
      <c r="D79" s="56">
        <v>8912</v>
      </c>
      <c r="E79" s="59">
        <v>24</v>
      </c>
      <c r="F79" s="56">
        <v>8927</v>
      </c>
      <c r="G79" s="62"/>
      <c r="H79" s="62"/>
      <c r="I79" s="40"/>
      <c r="J79" s="40"/>
      <c r="K79" s="41">
        <v>0</v>
      </c>
      <c r="L79">
        <v>112</v>
      </c>
    </row>
    <row r="80" spans="1:12" x14ac:dyDescent="0.25">
      <c r="A80" s="56">
        <v>21</v>
      </c>
      <c r="B80" s="56">
        <v>9034</v>
      </c>
      <c r="C80" s="59">
        <v>11</v>
      </c>
      <c r="D80" s="56">
        <v>9047</v>
      </c>
      <c r="E80" s="59">
        <v>11</v>
      </c>
      <c r="F80" s="56">
        <v>9064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21</v>
      </c>
      <c r="B81" s="56">
        <v>9151</v>
      </c>
      <c r="C81" s="59">
        <v>11</v>
      </c>
      <c r="D81" s="56">
        <v>9164</v>
      </c>
      <c r="E81" s="59">
        <v>11</v>
      </c>
      <c r="F81" s="56">
        <v>9168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25">
      <c r="A82" s="56">
        <v>21</v>
      </c>
      <c r="B82" s="56">
        <v>9254</v>
      </c>
      <c r="C82" s="59">
        <v>11</v>
      </c>
      <c r="D82" s="56">
        <v>9266</v>
      </c>
      <c r="E82" s="59">
        <v>11</v>
      </c>
      <c r="F82" s="56">
        <v>9270</v>
      </c>
      <c r="G82" s="62"/>
      <c r="H82" s="62"/>
      <c r="I82" s="40"/>
      <c r="J82" s="40"/>
      <c r="K82" s="41">
        <v>0</v>
      </c>
      <c r="L82">
        <v>211</v>
      </c>
    </row>
    <row r="83" spans="1:12" x14ac:dyDescent="0.25">
      <c r="A83" s="56">
        <v>12</v>
      </c>
      <c r="B83" s="56">
        <v>9365</v>
      </c>
      <c r="C83" s="59">
        <v>13</v>
      </c>
      <c r="D83" s="56">
        <v>9369</v>
      </c>
      <c r="E83" s="59">
        <v>13</v>
      </c>
      <c r="F83" s="56">
        <v>9375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6">
        <v>21</v>
      </c>
      <c r="B84" s="56">
        <v>9473</v>
      </c>
      <c r="C84" s="59">
        <v>11</v>
      </c>
      <c r="D84" s="56">
        <v>9483</v>
      </c>
      <c r="E84" s="59">
        <v>11</v>
      </c>
      <c r="F84" s="56">
        <v>9488</v>
      </c>
      <c r="G84" s="62"/>
      <c r="H84" s="62"/>
      <c r="I84" s="40"/>
      <c r="J84" s="40"/>
      <c r="K84" s="41">
        <v>0</v>
      </c>
      <c r="L84">
        <v>211</v>
      </c>
    </row>
    <row r="85" spans="1:12" x14ac:dyDescent="0.25">
      <c r="A85" s="56">
        <v>21</v>
      </c>
      <c r="B85" s="56">
        <v>9575</v>
      </c>
      <c r="C85" s="59">
        <v>11</v>
      </c>
      <c r="D85" s="56">
        <v>9587</v>
      </c>
      <c r="E85" s="59">
        <v>11</v>
      </c>
      <c r="F85" s="56">
        <v>9591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25">
      <c r="A86" s="56">
        <v>12</v>
      </c>
      <c r="B86" s="56">
        <v>9728</v>
      </c>
      <c r="C86" s="59">
        <v>13</v>
      </c>
      <c r="D86" s="56">
        <v>9733</v>
      </c>
      <c r="E86" s="59">
        <v>13</v>
      </c>
      <c r="F86" s="56">
        <v>9737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9854</v>
      </c>
      <c r="C87" s="59">
        <v>13</v>
      </c>
      <c r="D87" s="56">
        <v>9858</v>
      </c>
      <c r="E87" s="59">
        <v>24</v>
      </c>
      <c r="F87" s="56">
        <v>9870</v>
      </c>
      <c r="G87" s="62"/>
      <c r="H87" s="62"/>
      <c r="I87" s="40"/>
      <c r="J87" s="40"/>
      <c r="K87" s="41">
        <v>0</v>
      </c>
      <c r="L87">
        <v>112</v>
      </c>
    </row>
    <row r="88" spans="1:12" x14ac:dyDescent="0.25">
      <c r="A88" s="56">
        <v>12</v>
      </c>
      <c r="B88" s="56">
        <v>9977</v>
      </c>
      <c r="C88" s="59">
        <v>24</v>
      </c>
      <c r="D88" s="56">
        <v>9994</v>
      </c>
      <c r="E88" s="59">
        <v>13</v>
      </c>
      <c r="F88" s="56">
        <v>10001</v>
      </c>
      <c r="G88" s="62"/>
      <c r="H88" s="62"/>
      <c r="I88" s="40"/>
      <c r="J88" s="40"/>
      <c r="K88" s="41">
        <v>0</v>
      </c>
      <c r="L88">
        <v>121</v>
      </c>
    </row>
    <row r="89" spans="1:12" x14ac:dyDescent="0.25">
      <c r="A89" s="56">
        <v>12</v>
      </c>
      <c r="B89" s="56">
        <v>10106</v>
      </c>
      <c r="C89" s="59">
        <v>24</v>
      </c>
      <c r="D89" s="56">
        <v>10127</v>
      </c>
      <c r="E89" s="59">
        <v>13</v>
      </c>
      <c r="F89" s="56">
        <v>10138</v>
      </c>
      <c r="G89" s="62"/>
      <c r="H89" s="62"/>
      <c r="I89" s="40"/>
      <c r="J89" s="40"/>
      <c r="K89" s="41">
        <v>0</v>
      </c>
      <c r="L89">
        <v>121</v>
      </c>
    </row>
    <row r="90" spans="1:12" x14ac:dyDescent="0.25">
      <c r="A90" s="56">
        <v>12</v>
      </c>
      <c r="B90" s="56">
        <v>10250</v>
      </c>
      <c r="C90" s="59">
        <v>13</v>
      </c>
      <c r="D90" s="56">
        <v>10258</v>
      </c>
      <c r="E90" s="59">
        <v>24</v>
      </c>
      <c r="F90" s="56">
        <v>10274</v>
      </c>
      <c r="G90" s="62"/>
      <c r="H90" s="62"/>
      <c r="I90" s="40"/>
      <c r="J90" s="40"/>
      <c r="K90" s="41">
        <v>0</v>
      </c>
      <c r="L90">
        <v>112</v>
      </c>
    </row>
    <row r="91" spans="1:12" x14ac:dyDescent="0.25">
      <c r="A91" s="56">
        <v>21</v>
      </c>
      <c r="B91" s="56">
        <v>10371</v>
      </c>
      <c r="C91" s="59">
        <v>11</v>
      </c>
      <c r="D91" s="56">
        <v>10393</v>
      </c>
      <c r="E91" s="59">
        <v>11</v>
      </c>
      <c r="F91" s="56">
        <v>10403</v>
      </c>
      <c r="G91" s="62"/>
      <c r="H91" s="62"/>
      <c r="I91" s="40"/>
      <c r="J91" s="40"/>
      <c r="K91" s="41">
        <v>0</v>
      </c>
      <c r="L91">
        <v>211</v>
      </c>
    </row>
    <row r="92" spans="1:12" x14ac:dyDescent="0.25">
      <c r="A92" s="56">
        <v>21</v>
      </c>
      <c r="B92" s="56">
        <v>10490</v>
      </c>
      <c r="C92" s="59">
        <v>22</v>
      </c>
      <c r="D92" s="56">
        <v>10505</v>
      </c>
      <c r="E92" s="59">
        <v>13</v>
      </c>
      <c r="F92" s="56">
        <v>10512</v>
      </c>
      <c r="G92" s="62"/>
      <c r="H92" s="62"/>
      <c r="I92" s="40"/>
      <c r="J92" s="40"/>
      <c r="K92" s="41">
        <v>0</v>
      </c>
      <c r="L92">
        <v>221</v>
      </c>
    </row>
    <row r="93" spans="1:12" x14ac:dyDescent="0.25">
      <c r="A93" s="57">
        <v>21</v>
      </c>
      <c r="B93" s="57">
        <v>10613</v>
      </c>
      <c r="C93" s="60">
        <v>11</v>
      </c>
      <c r="D93" s="57">
        <v>10630</v>
      </c>
      <c r="E93" s="60">
        <v>11</v>
      </c>
      <c r="F93" s="57">
        <v>10635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12</v>
      </c>
      <c r="B94" s="57">
        <v>10756</v>
      </c>
      <c r="C94" s="60">
        <v>13</v>
      </c>
      <c r="D94" s="57">
        <v>10761</v>
      </c>
      <c r="E94" s="60">
        <v>13</v>
      </c>
      <c r="F94" s="57">
        <v>10772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21</v>
      </c>
      <c r="B95" s="57">
        <v>10869</v>
      </c>
      <c r="C95" s="60">
        <v>22</v>
      </c>
      <c r="D95" s="57">
        <v>10885</v>
      </c>
      <c r="E95" s="60">
        <v>13</v>
      </c>
      <c r="F95" s="57">
        <v>10892</v>
      </c>
      <c r="G95" s="63"/>
      <c r="H95" s="63"/>
      <c r="I95" s="39"/>
      <c r="J95" s="39"/>
      <c r="K95" s="49">
        <v>0</v>
      </c>
      <c r="L95">
        <v>221</v>
      </c>
    </row>
    <row r="96" spans="1:12" x14ac:dyDescent="0.25">
      <c r="A96" s="57">
        <v>12</v>
      </c>
      <c r="B96" s="57">
        <v>10995</v>
      </c>
      <c r="C96" s="60">
        <v>13</v>
      </c>
      <c r="D96" s="57">
        <v>11000</v>
      </c>
      <c r="E96" s="60">
        <v>13</v>
      </c>
      <c r="F96" s="57">
        <v>11027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21</v>
      </c>
      <c r="B97" s="57">
        <v>11125</v>
      </c>
      <c r="C97" s="60">
        <v>11</v>
      </c>
      <c r="D97" s="57">
        <v>11142</v>
      </c>
      <c r="E97" s="60">
        <v>11</v>
      </c>
      <c r="F97" s="57">
        <v>11146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21</v>
      </c>
      <c r="B98" s="57">
        <v>11242</v>
      </c>
      <c r="C98" s="60">
        <v>11</v>
      </c>
      <c r="D98" s="57">
        <v>11250</v>
      </c>
      <c r="E98" s="60">
        <v>11</v>
      </c>
      <c r="F98" s="57">
        <v>11255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25">
      <c r="A99" s="57">
        <v>21</v>
      </c>
      <c r="B99" s="57">
        <v>11351</v>
      </c>
      <c r="C99" s="60">
        <v>11</v>
      </c>
      <c r="D99" s="57">
        <v>11372</v>
      </c>
      <c r="E99" s="60">
        <v>22</v>
      </c>
      <c r="F99" s="57">
        <v>11394</v>
      </c>
      <c r="G99" s="63"/>
      <c r="H99" s="63"/>
      <c r="I99" s="39"/>
      <c r="J99" s="39"/>
      <c r="K99" s="49">
        <v>0</v>
      </c>
      <c r="L99">
        <v>212</v>
      </c>
    </row>
    <row r="100" spans="1:12" x14ac:dyDescent="0.25">
      <c r="A100" s="57">
        <v>12</v>
      </c>
      <c r="B100" s="57">
        <v>11503</v>
      </c>
      <c r="C100" s="60">
        <v>13</v>
      </c>
      <c r="D100" s="57">
        <v>11508</v>
      </c>
      <c r="E100" s="60">
        <v>13</v>
      </c>
      <c r="F100" s="57">
        <v>11532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11635</v>
      </c>
      <c r="C101" s="60">
        <v>22</v>
      </c>
      <c r="D101" s="57">
        <v>11639</v>
      </c>
      <c r="E101" s="60">
        <v>13</v>
      </c>
      <c r="F101" s="57">
        <v>11652</v>
      </c>
      <c r="G101" s="63"/>
      <c r="H101" s="63"/>
      <c r="I101" s="39"/>
      <c r="J101" s="39"/>
      <c r="K101" s="49">
        <v>0</v>
      </c>
      <c r="L101">
        <v>221</v>
      </c>
    </row>
    <row r="102" spans="1:12" x14ac:dyDescent="0.25">
      <c r="A102" s="57">
        <v>21</v>
      </c>
      <c r="B102" s="57">
        <v>11750</v>
      </c>
      <c r="C102" s="60">
        <v>11</v>
      </c>
      <c r="D102" s="57">
        <v>11758</v>
      </c>
      <c r="E102" s="60">
        <v>11</v>
      </c>
      <c r="F102" s="57">
        <v>11763</v>
      </c>
      <c r="G102" s="63"/>
      <c r="H102" s="63"/>
      <c r="I102" s="39"/>
      <c r="J102" s="39"/>
      <c r="K102" s="49">
        <v>0</v>
      </c>
      <c r="L102">
        <v>211</v>
      </c>
    </row>
    <row r="103" spans="1:12" x14ac:dyDescent="0.25">
      <c r="A103" s="57">
        <v>21</v>
      </c>
      <c r="B103" s="57">
        <v>11857</v>
      </c>
      <c r="C103" s="60">
        <v>11</v>
      </c>
      <c r="D103" s="57">
        <v>11870</v>
      </c>
      <c r="E103" s="60">
        <v>11</v>
      </c>
      <c r="F103" s="57">
        <v>11874</v>
      </c>
      <c r="G103" s="63"/>
      <c r="H103" s="63"/>
      <c r="I103" s="39"/>
      <c r="J103" s="39"/>
      <c r="K103" s="49">
        <v>0</v>
      </c>
      <c r="L103">
        <v>211</v>
      </c>
    </row>
    <row r="104" spans="1:12" x14ac:dyDescent="0.25">
      <c r="A104" s="57">
        <v>21</v>
      </c>
      <c r="B104" s="57">
        <v>11962</v>
      </c>
      <c r="C104" s="60">
        <v>11</v>
      </c>
      <c r="D104" s="57">
        <v>11987</v>
      </c>
      <c r="E104" s="60">
        <v>11</v>
      </c>
      <c r="F104" s="57">
        <v>11995</v>
      </c>
      <c r="G104" s="63"/>
      <c r="H104" s="63"/>
      <c r="I104" s="39"/>
      <c r="J104" s="39"/>
      <c r="K104" s="49">
        <v>0</v>
      </c>
      <c r="L104">
        <v>211</v>
      </c>
    </row>
    <row r="105" spans="1:12" x14ac:dyDescent="0.25">
      <c r="A105" s="57">
        <v>12</v>
      </c>
      <c r="B105" s="57">
        <v>12092</v>
      </c>
      <c r="C105" s="60">
        <v>13</v>
      </c>
      <c r="D105" s="57">
        <v>12097</v>
      </c>
      <c r="E105" s="60">
        <v>13</v>
      </c>
      <c r="F105" s="57">
        <v>12104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21</v>
      </c>
      <c r="B106" s="57">
        <v>12202</v>
      </c>
      <c r="C106" s="60">
        <v>11</v>
      </c>
      <c r="D106" s="57">
        <v>12215</v>
      </c>
      <c r="E106" s="60">
        <v>11</v>
      </c>
      <c r="F106" s="57">
        <v>12225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21</v>
      </c>
      <c r="B107" s="57">
        <v>12314</v>
      </c>
      <c r="C107" s="60">
        <v>11</v>
      </c>
      <c r="D107" s="57">
        <v>12322</v>
      </c>
      <c r="E107" s="60">
        <v>11</v>
      </c>
      <c r="F107" s="57">
        <v>12327</v>
      </c>
      <c r="G107" s="63"/>
      <c r="H107" s="63"/>
      <c r="I107" s="39"/>
      <c r="J107" s="39"/>
      <c r="K107" s="49">
        <v>0</v>
      </c>
      <c r="L107">
        <v>211</v>
      </c>
    </row>
    <row r="108" spans="1:12" x14ac:dyDescent="0.25">
      <c r="A108" s="57">
        <v>21</v>
      </c>
      <c r="B108" s="57">
        <v>12425</v>
      </c>
      <c r="C108" s="60">
        <v>11</v>
      </c>
      <c r="D108" s="57">
        <v>12437</v>
      </c>
      <c r="E108" s="60">
        <v>11</v>
      </c>
      <c r="F108" s="57">
        <v>12451</v>
      </c>
      <c r="G108" s="63"/>
      <c r="H108" s="63"/>
      <c r="I108" s="39"/>
      <c r="J108" s="39"/>
      <c r="K108" s="49">
        <v>0</v>
      </c>
      <c r="L108">
        <v>211</v>
      </c>
    </row>
    <row r="109" spans="1:12" x14ac:dyDescent="0.25">
      <c r="A109" s="57">
        <v>21</v>
      </c>
      <c r="B109" s="57">
        <v>12542</v>
      </c>
      <c r="C109" s="60">
        <v>11</v>
      </c>
      <c r="D109" s="57">
        <v>12551</v>
      </c>
      <c r="E109" s="60">
        <v>11</v>
      </c>
      <c r="F109" s="57">
        <v>12555</v>
      </c>
      <c r="G109" s="63"/>
      <c r="H109" s="63"/>
      <c r="I109" s="39"/>
      <c r="J109" s="39"/>
      <c r="K109" s="49">
        <v>1</v>
      </c>
      <c r="L109">
        <v>211</v>
      </c>
    </row>
    <row r="110" spans="1:12" x14ac:dyDescent="0.25">
      <c r="A110" s="17"/>
      <c r="B110" s="17"/>
      <c r="C110" s="17"/>
      <c r="D110" s="17"/>
      <c r="E110" s="17"/>
      <c r="F110" s="17"/>
      <c r="G110" s="17"/>
      <c r="H11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151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95</v>
      </c>
      <c r="V3" s="25" t="s">
        <v>117</v>
      </c>
      <c r="W3">
        <f>COUNTA(L7:L22)</f>
        <v>16</v>
      </c>
      <c r="AA3" s="25" t="s">
        <v>117</v>
      </c>
      <c r="AB3">
        <f>COUNTA(L23:L38)</f>
        <v>16</v>
      </c>
      <c r="AF3" s="25" t="s">
        <v>117</v>
      </c>
      <c r="AG3">
        <f>COUNTA(L39:L53)</f>
        <v>15</v>
      </c>
      <c r="AK3" s="25" t="s">
        <v>117</v>
      </c>
      <c r="AL3">
        <f>COUNTA(L54:L69)</f>
        <v>16</v>
      </c>
      <c r="AP3" s="25" t="s">
        <v>117</v>
      </c>
      <c r="AQ3">
        <f>COUNTA(L70:L85)</f>
        <v>16</v>
      </c>
      <c r="AU3" s="25" t="s">
        <v>117</v>
      </c>
      <c r="AV3">
        <f>COUNTA(L86:L101)</f>
        <v>16</v>
      </c>
    </row>
    <row r="4" spans="1:48" x14ac:dyDescent="0.25">
      <c r="P4" s="25" t="s">
        <v>85</v>
      </c>
      <c r="Q4" s="26">
        <f>SUM(O7:O14)</f>
        <v>95</v>
      </c>
      <c r="V4" s="25" t="s">
        <v>118</v>
      </c>
      <c r="W4">
        <f>SUM(U7:U14)</f>
        <v>16</v>
      </c>
      <c r="AA4" s="25" t="s">
        <v>118</v>
      </c>
      <c r="AB4">
        <f>SUM(Z7:Z14)</f>
        <v>16</v>
      </c>
      <c r="AF4" s="25" t="s">
        <v>118</v>
      </c>
      <c r="AG4">
        <f>SUM(AE7:AE14)</f>
        <v>15</v>
      </c>
      <c r="AK4" s="25" t="s">
        <v>118</v>
      </c>
      <c r="AL4">
        <f>SUM(AJ7:AJ14)</f>
        <v>16</v>
      </c>
      <c r="AP4" s="25" t="s">
        <v>118</v>
      </c>
      <c r="AQ4">
        <f>SUM(AO7:AO14)</f>
        <v>16</v>
      </c>
      <c r="AU4" s="25" t="s">
        <v>118</v>
      </c>
      <c r="AV4">
        <f>SUM(AT7:AT14)</f>
        <v>16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35</v>
      </c>
      <c r="C7" s="58">
        <v>13</v>
      </c>
      <c r="D7" s="55">
        <v>41</v>
      </c>
      <c r="E7" s="58">
        <v>24</v>
      </c>
      <c r="F7" s="55">
        <v>55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42</v>
      </c>
      <c r="P7" s="34">
        <f>O7/$Q$4</f>
        <v>0.44210526315789472</v>
      </c>
      <c r="Q7" s="34">
        <f>IF(P7=0,0,(P7*((LOG(P7))/LOG(2))))</f>
        <v>-0.52059582940201976</v>
      </c>
      <c r="T7" s="34">
        <f>N7</f>
        <v>111</v>
      </c>
      <c r="U7" s="34">
        <f>COUNTIF(L7:L22,T7)</f>
        <v>10</v>
      </c>
      <c r="V7" s="34">
        <f>U7/(W4-U11)</f>
        <v>0.76923076923076927</v>
      </c>
      <c r="W7" s="34">
        <f>IF(V7=0,0,(V7*((LOG(V7))/LOG(2))))</f>
        <v>-0.29116278711825366</v>
      </c>
      <c r="Y7" s="34">
        <f>N7</f>
        <v>111</v>
      </c>
      <c r="Z7" s="34">
        <f>COUNTIF(L23:L38,Y7)</f>
        <v>9</v>
      </c>
      <c r="AA7" s="34">
        <f>Z7/(AB4-Z11)</f>
        <v>0.9</v>
      </c>
      <c r="AB7" s="34">
        <f>IF(AA7=0,0,(AA7*((LOG(AA7))/LOG(2))))</f>
        <v>-0.13680278410054494</v>
      </c>
      <c r="AD7" s="34">
        <f>N7</f>
        <v>111</v>
      </c>
      <c r="AE7" s="34">
        <f>COUNTIF(L39:L53,AD7)</f>
        <v>8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COUNTIF(L54:L69,AI7)</f>
        <v>4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COUNTIF(L70:L85,AN7)</f>
        <v>7</v>
      </c>
      <c r="AP7" s="34">
        <f>AO7/(AQ4-AO11)</f>
        <v>0.77777777777777779</v>
      </c>
      <c r="AQ7" s="34">
        <f>IF(AP7=0,0,(AP7*((LOG(AP7))/LOG(2))))</f>
        <v>-0.28199895063255082</v>
      </c>
      <c r="AS7" s="34">
        <f>N7</f>
        <v>111</v>
      </c>
      <c r="AT7" s="34">
        <f>COUNTIF(L86:L101,AS7)</f>
        <v>4</v>
      </c>
      <c r="AU7" s="34">
        <f>AT7/(AV4-AT11)</f>
        <v>0.5714285714285714</v>
      </c>
      <c r="AV7" s="34">
        <f>IF(AU7=0,0,(AU7*((LOG(AU7))/LOG(2))))</f>
        <v>-0.46134566974720237</v>
      </c>
    </row>
    <row r="8" spans="1:48" x14ac:dyDescent="0.25">
      <c r="A8" s="56">
        <v>12</v>
      </c>
      <c r="B8" s="56">
        <v>164</v>
      </c>
      <c r="C8" s="59">
        <v>13</v>
      </c>
      <c r="D8" s="56">
        <v>169</v>
      </c>
      <c r="E8" s="59">
        <v>13</v>
      </c>
      <c r="F8" s="56">
        <v>178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4</v>
      </c>
      <c r="P8" s="34">
        <f>O8/$Q$4</f>
        <v>4.2105263157894736E-2</v>
      </c>
      <c r="Q8" s="34">
        <f>IF(P8=0,0,(P8*((LOG(P8))/LOG(2))))</f>
        <v>-0.19241497298235569</v>
      </c>
      <c r="T8" s="34">
        <f>N8</f>
        <v>112</v>
      </c>
      <c r="U8" s="34">
        <f>COUNTIF(L7:L22,T8)</f>
        <v>1</v>
      </c>
      <c r="V8" s="34">
        <f>U8/(W4-U11)</f>
        <v>7.6923076923076927E-2</v>
      </c>
      <c r="W8" s="34">
        <f>IF(V8=0,0,(V8*((LOG(V8))/LOG(2))))</f>
        <v>-0.28464920908777636</v>
      </c>
      <c r="Y8" s="34">
        <f>N8</f>
        <v>112</v>
      </c>
      <c r="Z8" s="34">
        <f>COUNTIF(L23:L38,Y8)</f>
        <v>1</v>
      </c>
      <c r="AA8" s="34">
        <f>Z8/(AB4-Z11)</f>
        <v>0.1</v>
      </c>
      <c r="AB8" s="34">
        <f>IF(AA8=0,0,(AA8*((LOG(AA8))/LOG(2))))</f>
        <v>-0.33219280948873625</v>
      </c>
      <c r="AD8" s="34">
        <f>N8</f>
        <v>112</v>
      </c>
      <c r="AE8" s="34">
        <f>COUNTIF(L39:L53,AD8)</f>
        <v>1</v>
      </c>
      <c r="AF8" s="34">
        <f>AE8/(AG4-AE11)</f>
        <v>0.1</v>
      </c>
      <c r="AG8" s="34">
        <f>IF(AF8=0,0,(AF8*((LOG(AF8))/LOG(2))))</f>
        <v>-0.33219280948873625</v>
      </c>
      <c r="AI8" s="34">
        <f>N8</f>
        <v>112</v>
      </c>
      <c r="AJ8" s="34">
        <f>COUNTIF(L54:L69,AI8)</f>
        <v>1</v>
      </c>
      <c r="AK8" s="34">
        <f>AJ8/(AL4-AJ11)</f>
        <v>0.16666666666666666</v>
      </c>
      <c r="AL8" s="34">
        <f>IF(AK8=0,0,(AK8*((LOG(AK8))/LOG(2))))</f>
        <v>-0.43082708345352599</v>
      </c>
      <c r="AN8" s="34">
        <f>N8</f>
        <v>112</v>
      </c>
      <c r="AO8" s="34">
        <f>COUNTIF(L70:L85,AN8)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COUNTIF(L86:L101,AS8)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287</v>
      </c>
      <c r="C9" s="59">
        <v>13</v>
      </c>
      <c r="D9" s="56">
        <v>291</v>
      </c>
      <c r="E9" s="59">
        <v>13</v>
      </c>
      <c r="F9" s="56">
        <v>310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3</v>
      </c>
      <c r="P9" s="34">
        <f>O9/$Q$4</f>
        <v>3.1578947368421054E-2</v>
      </c>
      <c r="Q9" s="34">
        <f>IF(P9=0,0,(P9*((LOG(P9))/LOG(2))))</f>
        <v>-0.15741767708241444</v>
      </c>
      <c r="T9" s="34">
        <f>N9</f>
        <v>121</v>
      </c>
      <c r="U9" s="34">
        <f>COUNTIF(L7:L22,T9)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COUNTIF(L23:L38,Y9)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COUNTIF(L39:L53,AD9)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COUNTIF(L54:L69,AI9)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COUNTIF(L70:L85,AN9)</f>
        <v>1</v>
      </c>
      <c r="AP9" s="34">
        <f>AO9/(AQ4-AO11)</f>
        <v>0.1111111111111111</v>
      </c>
      <c r="AQ9" s="34">
        <f>IF(AP9=0,0,(AP9*((LOG(AP9))/LOG(2))))</f>
        <v>-0.3522138890491458</v>
      </c>
      <c r="AS9" s="34">
        <f>N9</f>
        <v>121</v>
      </c>
      <c r="AT9" s="34">
        <f>COUNTIF(L86:L101,AS9)</f>
        <v>2</v>
      </c>
      <c r="AU9" s="34">
        <f>AT9/(AV4-AT11)</f>
        <v>0.2857142857142857</v>
      </c>
      <c r="AV9" s="34">
        <f>IF(AU9=0,0,(AU9*((LOG(AU9))/LOG(2))))</f>
        <v>-0.51638712058788683</v>
      </c>
    </row>
    <row r="10" spans="1:48" x14ac:dyDescent="0.25">
      <c r="A10" s="56">
        <v>12</v>
      </c>
      <c r="B10" s="56">
        <v>417</v>
      </c>
      <c r="C10" s="59">
        <v>13</v>
      </c>
      <c r="D10" s="56">
        <v>422</v>
      </c>
      <c r="E10" s="59">
        <v>13</v>
      </c>
      <c r="F10" s="56">
        <v>430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</v>
      </c>
      <c r="P10" s="34">
        <f>O10/$Q$4</f>
        <v>1.0526315789473684E-2</v>
      </c>
      <c r="Q10" s="34">
        <f>IF(P10=0,0,(P10*((LOG(P10))/LOG(2))))</f>
        <v>-6.9156374824536293E-2</v>
      </c>
      <c r="T10" s="34">
        <f>N10</f>
        <v>122</v>
      </c>
      <c r="U10" s="34">
        <f>COUNTIF(L7:L22,T10)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COUNTIF(L23:L38,Y10)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COUNTIF(L39:L53,AD10)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COUNTIF(L54:L69,AI10)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COUNTIF(L70:L85,AN10)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COUNTIF(L86:L101,AS10)</f>
        <v>1</v>
      </c>
      <c r="AU10" s="34">
        <f>AT10/(AV4-AT11)</f>
        <v>0.14285714285714285</v>
      </c>
      <c r="AV10" s="34">
        <f>IF(AU10=0,0,(AU10*((LOG(AU10))/LOG(2))))</f>
        <v>-0.40105070315108626</v>
      </c>
    </row>
    <row r="11" spans="1:48" x14ac:dyDescent="0.25">
      <c r="A11" s="56">
        <v>12</v>
      </c>
      <c r="B11" s="56">
        <v>538</v>
      </c>
      <c r="C11" s="59">
        <v>13</v>
      </c>
      <c r="D11" s="56">
        <v>558</v>
      </c>
      <c r="E11" s="59">
        <v>13</v>
      </c>
      <c r="F11" s="56">
        <v>563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0.42105263157894735</v>
      </c>
      <c r="Q11" s="34">
        <f>IF(P11=0,0,(P11*((LOG(P11))/LOG(2))))</f>
        <v>-0.52544316355519383</v>
      </c>
      <c r="T11" s="34">
        <f>N11</f>
        <v>211</v>
      </c>
      <c r="U11" s="34">
        <f>COUNTIF(L7:L22,T11)</f>
        <v>3</v>
      </c>
      <c r="V11" s="53"/>
      <c r="W11" s="54"/>
      <c r="Y11" s="34">
        <f>N11</f>
        <v>211</v>
      </c>
      <c r="Z11" s="34">
        <f>COUNTIF(L23:L38,Y11)</f>
        <v>6</v>
      </c>
      <c r="AA11" s="53"/>
      <c r="AB11" s="54"/>
      <c r="AD11" s="34">
        <f>N11</f>
        <v>211</v>
      </c>
      <c r="AE11" s="34">
        <f>COUNTIF(L39:L53,AD11)</f>
        <v>5</v>
      </c>
      <c r="AF11" s="53"/>
      <c r="AG11" s="54"/>
      <c r="AI11" s="34">
        <f>N11</f>
        <v>211</v>
      </c>
      <c r="AJ11" s="34">
        <f>COUNTIF(L54:L69,AI11)</f>
        <v>10</v>
      </c>
      <c r="AK11" s="53"/>
      <c r="AL11" s="54"/>
      <c r="AN11" s="34">
        <f>N11</f>
        <v>211</v>
      </c>
      <c r="AO11" s="34">
        <f>COUNTIF(L70:L85,AN11)</f>
        <v>7</v>
      </c>
      <c r="AP11" s="53"/>
      <c r="AQ11" s="54"/>
      <c r="AS11" s="34">
        <f>N11</f>
        <v>211</v>
      </c>
      <c r="AT11" s="34">
        <f>COUNTIF(L86:L101,AS11)</f>
        <v>9</v>
      </c>
      <c r="AU11" s="53"/>
      <c r="AV11" s="54"/>
    </row>
    <row r="12" spans="1:48" x14ac:dyDescent="0.25">
      <c r="A12" s="56">
        <v>12</v>
      </c>
      <c r="B12" s="56">
        <v>666</v>
      </c>
      <c r="C12" s="59">
        <v>13</v>
      </c>
      <c r="D12" s="56">
        <v>671</v>
      </c>
      <c r="E12" s="59">
        <v>13</v>
      </c>
      <c r="F12" s="56">
        <v>675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1.0526315789473684E-2</v>
      </c>
      <c r="Q12" s="34">
        <f>IF(P12=0,0,(P12*((LOG(P12))/LOG(2))))</f>
        <v>-6.9156374824536293E-2</v>
      </c>
      <c r="T12" s="34">
        <f>N12</f>
        <v>212</v>
      </c>
      <c r="U12" s="34">
        <f>COUNTIF(L7:L22,T12)</f>
        <v>1</v>
      </c>
      <c r="V12" s="34">
        <f>U12/(W4-U11)</f>
        <v>7.6923076923076927E-2</v>
      </c>
      <c r="W12" s="34">
        <f>IF(V12=0,0,(V12*((LOG(V12))/LOG(2))))</f>
        <v>-0.28464920908777636</v>
      </c>
      <c r="Y12" s="34">
        <f>N12</f>
        <v>212</v>
      </c>
      <c r="Z12" s="34">
        <f>COUNTIF(L23:L38,Y12)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COUNTIF(L39:L53,AD12)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COUNTIF(L54:L69,AI12)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COUNTIF(L70:L85,AN12)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COUNTIF(L86:L101,AS12)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792</v>
      </c>
      <c r="C13" s="59">
        <v>13</v>
      </c>
      <c r="D13" s="56">
        <v>796</v>
      </c>
      <c r="E13" s="59">
        <v>13</v>
      </c>
      <c r="F13" s="56">
        <v>807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3</v>
      </c>
      <c r="P13" s="34">
        <f>O13/$Q$4</f>
        <v>3.1578947368421054E-2</v>
      </c>
      <c r="Q13" s="34">
        <f>IF(P13=0,0,(P13*((LOG(P13))/LOG(2))))</f>
        <v>-0.15741767708241444</v>
      </c>
      <c r="T13" s="34">
        <f>N13</f>
        <v>221</v>
      </c>
      <c r="U13" s="34">
        <f>COUNTIF(L7:L22,T13)</f>
        <v>1</v>
      </c>
      <c r="V13" s="34">
        <f>U13/(W4-U11)</f>
        <v>7.6923076923076927E-2</v>
      </c>
      <c r="W13" s="34">
        <f>IF(V13=0,0,(V13*((LOG(V13))/LOG(2))))</f>
        <v>-0.28464920908777636</v>
      </c>
      <c r="Y13" s="34">
        <f>N13</f>
        <v>221</v>
      </c>
      <c r="Z13" s="34">
        <f>COUNTIF(L23:L38,Y13)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COUNTIF(L39:L53,AD13)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COUNTIF(L54:L69,AI13)</f>
        <v>1</v>
      </c>
      <c r="AK13" s="34">
        <f>AJ13/(AL4-AJ11)</f>
        <v>0.16666666666666666</v>
      </c>
      <c r="AL13" s="34">
        <f>IF(AK13=0,0,(AK13*((LOG(AK13))/LOG(2))))</f>
        <v>-0.43082708345352599</v>
      </c>
      <c r="AN13" s="34">
        <f>N13</f>
        <v>221</v>
      </c>
      <c r="AO13" s="34">
        <f>COUNTIF(L70:L85,AN13)</f>
        <v>1</v>
      </c>
      <c r="AP13" s="34">
        <f>AO13/(AQ4-AO11)</f>
        <v>0.1111111111111111</v>
      </c>
      <c r="AQ13" s="34">
        <f>IF(AP13=0,0,(AP13*((LOG(AP13))/LOG(2))))</f>
        <v>-0.3522138890491458</v>
      </c>
      <c r="AS13" s="34">
        <f>N13</f>
        <v>221</v>
      </c>
      <c r="AT13" s="34">
        <f>COUNTIF(L86:L101,AS13)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912</v>
      </c>
      <c r="C14" s="59">
        <v>13</v>
      </c>
      <c r="D14" s="56">
        <v>916</v>
      </c>
      <c r="E14" s="59">
        <v>13</v>
      </c>
      <c r="F14" s="56">
        <v>924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</v>
      </c>
      <c r="P14" s="34">
        <f>O14/$Q$4</f>
        <v>1.0526315789473684E-2</v>
      </c>
      <c r="Q14" s="34">
        <f>IF(P14=0,0,(P14*((LOG(P14))/LOG(2))))</f>
        <v>-6.9156374824536293E-2</v>
      </c>
      <c r="T14" s="34">
        <f>N14</f>
        <v>222</v>
      </c>
      <c r="U14" s="34">
        <f>COUNTIF(L7:L22,T14)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COUNTIF(L23:L38,Y14)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COUNTIF(L39:L53,AD14)</f>
        <v>1</v>
      </c>
      <c r="AF14" s="34">
        <f>AE14/(AG4-AE11)</f>
        <v>0.1</v>
      </c>
      <c r="AG14" s="34">
        <f>IF(AF14=0,0,(AF14*((LOG(AF14))/LOG(2))))</f>
        <v>-0.33219280948873625</v>
      </c>
      <c r="AI14" s="34">
        <f>N14</f>
        <v>222</v>
      </c>
      <c r="AJ14" s="34">
        <f>COUNTIF(L54:L69,AI14)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COUNTIF(L70:L85,AN14)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COUNTIF(L86:L101,AS14)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1035</v>
      </c>
      <c r="C15" s="59">
        <v>11</v>
      </c>
      <c r="D15" s="56">
        <v>1050</v>
      </c>
      <c r="E15" s="59">
        <v>11</v>
      </c>
      <c r="F15" s="56">
        <v>1054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1.7607584445780071</v>
      </c>
      <c r="V15">
        <f>SUM(V7:V14)</f>
        <v>1</v>
      </c>
      <c r="W15">
        <f>-SUM(W7:W14)</f>
        <v>1.1451104143815827</v>
      </c>
      <c r="AA15">
        <f>SUM(AA7:AA14)</f>
        <v>1</v>
      </c>
      <c r="AB15">
        <f>-SUM(AB7:AB14)</f>
        <v>0.46899559358928122</v>
      </c>
      <c r="AF15">
        <f>SUM(AF7:AF14)</f>
        <v>1</v>
      </c>
      <c r="AG15">
        <f>-SUM(AG7:AG14)</f>
        <v>0.92192809488736227</v>
      </c>
      <c r="AK15">
        <f>SUM(AK7:AK14)</f>
        <v>0.99999999999999989</v>
      </c>
      <c r="AL15">
        <f>-SUM(AL7:AL14)</f>
        <v>1.2516291673878228</v>
      </c>
      <c r="AP15">
        <f>SUM(AP7:AP14)</f>
        <v>1</v>
      </c>
      <c r="AQ15">
        <f>-SUM(AQ7:AQ14)</f>
        <v>0.98642672873084236</v>
      </c>
      <c r="AU15">
        <f>SUM(AU7:AU14)</f>
        <v>1</v>
      </c>
      <c r="AV15">
        <f>-SUM(AV7:AV14)</f>
        <v>1.3787834934861753</v>
      </c>
    </row>
    <row r="16" spans="1:48" x14ac:dyDescent="0.25">
      <c r="A16" s="56">
        <v>12</v>
      </c>
      <c r="B16" s="56">
        <v>1160</v>
      </c>
      <c r="C16" s="59">
        <v>13</v>
      </c>
      <c r="D16" s="56">
        <v>1170</v>
      </c>
      <c r="E16" s="59">
        <v>13</v>
      </c>
      <c r="F16" s="56">
        <v>1194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0.26800565332748955</v>
      </c>
      <c r="V16" s="27" t="s">
        <v>116</v>
      </c>
      <c r="W16" s="27">
        <f>W15/(LOG(W4)/LOG(2))</f>
        <v>0.28627760359539567</v>
      </c>
      <c r="AA16" s="27" t="s">
        <v>119</v>
      </c>
      <c r="AB16" s="27">
        <f>AB15/(LOG(AB4)/LOG(2))</f>
        <v>0.11724889839732031</v>
      </c>
      <c r="AF16" s="27" t="s">
        <v>120</v>
      </c>
      <c r="AG16" s="27">
        <f>AG15/(LOG(AG4)/LOG(2))</f>
        <v>0.23597489418404538</v>
      </c>
      <c r="AK16" s="27" t="s">
        <v>121</v>
      </c>
      <c r="AL16" s="27">
        <f>AL15/(LOG(AL4)/LOG(2))</f>
        <v>0.3129072918469557</v>
      </c>
      <c r="AP16" s="27" t="s">
        <v>122</v>
      </c>
      <c r="AQ16" s="27">
        <f>AQ15/(LOG(AQ4)/LOG(2))</f>
        <v>0.24660668218271059</v>
      </c>
      <c r="AU16" s="27" t="s">
        <v>123</v>
      </c>
      <c r="AV16" s="27">
        <f>AV15/(LOG(AV4)/LOG(2))</f>
        <v>0.34469587337154384</v>
      </c>
    </row>
    <row r="17" spans="1:22" x14ac:dyDescent="0.25">
      <c r="A17" s="56">
        <v>21</v>
      </c>
      <c r="B17" s="56">
        <v>1310</v>
      </c>
      <c r="C17" s="59">
        <v>11</v>
      </c>
      <c r="D17" s="56">
        <v>1327</v>
      </c>
      <c r="E17" s="59">
        <v>22</v>
      </c>
      <c r="F17" s="56">
        <v>1336</v>
      </c>
      <c r="G17" s="62"/>
      <c r="H17" s="62"/>
      <c r="I17" s="40"/>
      <c r="J17" s="40"/>
      <c r="K17" s="41">
        <v>0</v>
      </c>
      <c r="L17">
        <v>212</v>
      </c>
    </row>
    <row r="18" spans="1:22" x14ac:dyDescent="0.25">
      <c r="A18" s="56">
        <v>21</v>
      </c>
      <c r="B18" s="56">
        <v>1438</v>
      </c>
      <c r="C18" s="59">
        <v>11</v>
      </c>
      <c r="D18" s="56">
        <v>1456</v>
      </c>
      <c r="E18" s="59">
        <v>11</v>
      </c>
      <c r="F18" s="56">
        <v>1461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1553</v>
      </c>
      <c r="C19" s="59">
        <v>22</v>
      </c>
      <c r="D19" s="56">
        <v>1558</v>
      </c>
      <c r="E19" s="59">
        <v>13</v>
      </c>
      <c r="F19" s="56">
        <v>1574</v>
      </c>
      <c r="G19" s="62"/>
      <c r="H19" s="62"/>
      <c r="I19" s="40"/>
      <c r="J19" s="40"/>
      <c r="K19" s="41">
        <v>0</v>
      </c>
      <c r="L19">
        <v>221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1673</v>
      </c>
      <c r="C20" s="59">
        <v>11</v>
      </c>
      <c r="D20" s="56">
        <v>1689</v>
      </c>
      <c r="E20" s="59">
        <v>11</v>
      </c>
      <c r="F20" s="56">
        <v>1696</v>
      </c>
      <c r="G20" s="62"/>
      <c r="H20" s="62"/>
      <c r="I20" s="40"/>
      <c r="J20" s="40"/>
      <c r="K20" s="41">
        <v>0</v>
      </c>
      <c r="L20">
        <v>211</v>
      </c>
      <c r="N20" s="38">
        <f>COUNTIF(L7:L101,G3)</f>
        <v>40</v>
      </c>
      <c r="O20" s="38"/>
      <c r="P20" s="45">
        <v>16</v>
      </c>
      <c r="Q20" s="45">
        <v>16</v>
      </c>
      <c r="R20" s="45">
        <v>15</v>
      </c>
      <c r="S20" s="45">
        <v>16</v>
      </c>
      <c r="T20" s="45">
        <v>16</v>
      </c>
      <c r="U20" s="45">
        <v>16</v>
      </c>
      <c r="V20" s="44"/>
    </row>
    <row r="21" spans="1:22" x14ac:dyDescent="0.25">
      <c r="A21" s="56">
        <v>12</v>
      </c>
      <c r="B21" s="56">
        <v>1803</v>
      </c>
      <c r="C21" s="59">
        <v>13</v>
      </c>
      <c r="D21" s="56">
        <v>1807</v>
      </c>
      <c r="E21" s="59">
        <v>13</v>
      </c>
      <c r="F21" s="56">
        <v>1812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1930</v>
      </c>
      <c r="C22" s="59">
        <v>13</v>
      </c>
      <c r="D22" s="56">
        <v>1934</v>
      </c>
      <c r="E22" s="59">
        <v>13</v>
      </c>
      <c r="F22" s="56">
        <v>1941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7">
        <v>12</v>
      </c>
      <c r="B23" s="57">
        <v>2049</v>
      </c>
      <c r="C23" s="60">
        <v>13</v>
      </c>
      <c r="D23" s="57">
        <v>2054</v>
      </c>
      <c r="E23" s="60">
        <v>13</v>
      </c>
      <c r="F23" s="57">
        <v>2062</v>
      </c>
      <c r="G23" s="63"/>
      <c r="H23" s="63"/>
      <c r="I23" s="39"/>
      <c r="J23" s="39"/>
      <c r="K23" s="49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2180</v>
      </c>
      <c r="C24" s="60">
        <v>13</v>
      </c>
      <c r="D24" s="57">
        <v>2184</v>
      </c>
      <c r="E24" s="60">
        <v>13</v>
      </c>
      <c r="F24" s="57">
        <v>2193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3</v>
      </c>
      <c r="Q24" s="45">
        <f>Z11</f>
        <v>6</v>
      </c>
      <c r="R24" s="45">
        <f>AE11</f>
        <v>5</v>
      </c>
      <c r="S24" s="45">
        <f>AJ11</f>
        <v>10</v>
      </c>
      <c r="T24" s="45">
        <f>AO11</f>
        <v>7</v>
      </c>
      <c r="U24" s="45">
        <f>AT11</f>
        <v>9</v>
      </c>
      <c r="V24" s="43"/>
    </row>
    <row r="25" spans="1:22" x14ac:dyDescent="0.25">
      <c r="A25" s="57">
        <v>21</v>
      </c>
      <c r="B25" s="57">
        <v>2293</v>
      </c>
      <c r="C25" s="60">
        <v>11</v>
      </c>
      <c r="D25" s="57">
        <v>2308</v>
      </c>
      <c r="E25" s="60">
        <v>11</v>
      </c>
      <c r="F25" s="57">
        <v>2312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2400</v>
      </c>
      <c r="C26" s="60">
        <v>11</v>
      </c>
      <c r="D26" s="57">
        <v>2412</v>
      </c>
      <c r="E26" s="60">
        <v>11</v>
      </c>
      <c r="F26" s="57">
        <v>2417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2515</v>
      </c>
      <c r="C27" s="60">
        <v>13</v>
      </c>
      <c r="D27" s="57">
        <v>2519</v>
      </c>
      <c r="E27" s="60">
        <v>13</v>
      </c>
      <c r="F27" s="57">
        <v>2523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2621</v>
      </c>
      <c r="C28" s="60">
        <v>11</v>
      </c>
      <c r="D28" s="57">
        <v>2631</v>
      </c>
      <c r="E28" s="60">
        <v>11</v>
      </c>
      <c r="F28" s="57">
        <v>2635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109</v>
      </c>
      <c r="P28">
        <f>F22/P20</f>
        <v>121.3125</v>
      </c>
      <c r="Q28">
        <f>(F38-F22)/Q20</f>
        <v>119.75</v>
      </c>
      <c r="R28">
        <f>(F53-F38)/R20</f>
        <v>117.73333333333333</v>
      </c>
      <c r="S28">
        <f>(F69-F53)/S20</f>
        <v>121.375</v>
      </c>
      <c r="T28">
        <f>(F85-F69)/T20</f>
        <v>126.25</v>
      </c>
      <c r="U28">
        <f>(F101-F85)/U20</f>
        <v>127.375</v>
      </c>
    </row>
    <row r="29" spans="1:22" x14ac:dyDescent="0.25">
      <c r="A29" s="57">
        <v>12</v>
      </c>
      <c r="B29" s="57">
        <v>2737</v>
      </c>
      <c r="C29" s="60">
        <v>13</v>
      </c>
      <c r="D29" s="57">
        <v>2742</v>
      </c>
      <c r="E29" s="60">
        <v>13</v>
      </c>
      <c r="F29" s="57">
        <v>2747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2855</v>
      </c>
      <c r="C30" s="60">
        <v>13</v>
      </c>
      <c r="D30" s="57">
        <v>2859</v>
      </c>
      <c r="E30" s="60">
        <v>13</v>
      </c>
      <c r="F30" s="57">
        <v>2870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2979</v>
      </c>
      <c r="C31" s="60">
        <v>13</v>
      </c>
      <c r="D31" s="57">
        <v>2983</v>
      </c>
      <c r="E31" s="60">
        <v>13</v>
      </c>
      <c r="F31" s="57">
        <v>2987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3091</v>
      </c>
      <c r="C32" s="60">
        <v>13</v>
      </c>
      <c r="D32" s="57">
        <v>3095</v>
      </c>
      <c r="E32" s="60">
        <v>13</v>
      </c>
      <c r="F32" s="57">
        <v>3106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3204</v>
      </c>
      <c r="C33" s="60">
        <v>11</v>
      </c>
      <c r="D33" s="57">
        <v>3222</v>
      </c>
      <c r="E33" s="60">
        <v>11</v>
      </c>
      <c r="F33" s="57">
        <v>3227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12</v>
      </c>
      <c r="B34" s="57">
        <v>3325</v>
      </c>
      <c r="C34" s="60">
        <v>13</v>
      </c>
      <c r="D34" s="57">
        <v>3329</v>
      </c>
      <c r="E34" s="60">
        <v>24</v>
      </c>
      <c r="F34" s="57">
        <v>3351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3455</v>
      </c>
      <c r="C35" s="60">
        <v>13</v>
      </c>
      <c r="D35" s="57">
        <v>3460</v>
      </c>
      <c r="E35" s="60">
        <v>13</v>
      </c>
      <c r="F35" s="57">
        <v>3482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21</v>
      </c>
      <c r="B36" s="57">
        <v>3577</v>
      </c>
      <c r="C36" s="60">
        <v>11</v>
      </c>
      <c r="D36" s="57">
        <v>3603</v>
      </c>
      <c r="E36" s="60">
        <v>11</v>
      </c>
      <c r="F36" s="57">
        <v>3608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7">
        <v>21</v>
      </c>
      <c r="B37" s="57">
        <v>3699</v>
      </c>
      <c r="C37" s="60">
        <v>11</v>
      </c>
      <c r="D37" s="57">
        <v>3715</v>
      </c>
      <c r="E37" s="60">
        <v>11</v>
      </c>
      <c r="F37" s="57">
        <v>3719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7">
        <v>12</v>
      </c>
      <c r="B38" s="57">
        <v>3829</v>
      </c>
      <c r="C38" s="60">
        <v>13</v>
      </c>
      <c r="D38" s="57">
        <v>3853</v>
      </c>
      <c r="E38" s="60">
        <v>13</v>
      </c>
      <c r="F38" s="57">
        <v>3857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6">
        <v>12</v>
      </c>
      <c r="B39" s="56">
        <v>3966</v>
      </c>
      <c r="C39" s="59">
        <v>13</v>
      </c>
      <c r="D39" s="56">
        <v>3970</v>
      </c>
      <c r="E39" s="59">
        <v>13</v>
      </c>
      <c r="F39" s="56">
        <v>3979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12</v>
      </c>
      <c r="B40" s="56">
        <v>4084</v>
      </c>
      <c r="C40" s="59">
        <v>13</v>
      </c>
      <c r="D40" s="56">
        <v>4087</v>
      </c>
      <c r="E40" s="59">
        <v>13</v>
      </c>
      <c r="F40" s="56">
        <v>4104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12</v>
      </c>
      <c r="B41" s="56">
        <v>4212</v>
      </c>
      <c r="C41" s="59">
        <v>13</v>
      </c>
      <c r="D41" s="56">
        <v>4216</v>
      </c>
      <c r="E41" s="59">
        <v>13</v>
      </c>
      <c r="F41" s="56">
        <v>4244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25">
      <c r="A42" s="56">
        <v>12</v>
      </c>
      <c r="B42" s="56">
        <v>4346</v>
      </c>
      <c r="C42" s="59">
        <v>13</v>
      </c>
      <c r="D42" s="56">
        <v>4351</v>
      </c>
      <c r="E42" s="59">
        <v>13</v>
      </c>
      <c r="F42" s="56">
        <v>4375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12</v>
      </c>
      <c r="B43" s="56">
        <v>4490</v>
      </c>
      <c r="C43" s="59">
        <v>13</v>
      </c>
      <c r="D43" s="56">
        <v>4494</v>
      </c>
      <c r="E43" s="59">
        <v>13</v>
      </c>
      <c r="F43" s="56">
        <v>4498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21</v>
      </c>
      <c r="B44" s="56">
        <v>4595</v>
      </c>
      <c r="C44" s="59">
        <v>11</v>
      </c>
      <c r="D44" s="56">
        <v>4605</v>
      </c>
      <c r="E44" s="59">
        <v>11</v>
      </c>
      <c r="F44" s="56">
        <v>4610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4701</v>
      </c>
      <c r="C45" s="59">
        <v>11</v>
      </c>
      <c r="D45" s="56">
        <v>4711</v>
      </c>
      <c r="E45" s="59">
        <v>11</v>
      </c>
      <c r="F45" s="56">
        <v>4720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12</v>
      </c>
      <c r="B46" s="56">
        <v>4824</v>
      </c>
      <c r="C46" s="59">
        <v>13</v>
      </c>
      <c r="D46" s="56">
        <v>4829</v>
      </c>
      <c r="E46" s="59">
        <v>24</v>
      </c>
      <c r="F46" s="56">
        <v>4842</v>
      </c>
      <c r="G46" s="62"/>
      <c r="H46" s="62"/>
      <c r="I46" s="40"/>
      <c r="J46" s="40"/>
      <c r="K46" s="41">
        <v>0</v>
      </c>
      <c r="L46">
        <v>112</v>
      </c>
    </row>
    <row r="47" spans="1:12" x14ac:dyDescent="0.25">
      <c r="A47" s="56">
        <v>12</v>
      </c>
      <c r="B47" s="56">
        <v>4946</v>
      </c>
      <c r="C47" s="59">
        <v>13</v>
      </c>
      <c r="D47" s="56">
        <v>4951</v>
      </c>
      <c r="E47" s="59">
        <v>13</v>
      </c>
      <c r="F47" s="56">
        <v>4971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12</v>
      </c>
      <c r="B48" s="56">
        <v>5073</v>
      </c>
      <c r="C48" s="59">
        <v>13</v>
      </c>
      <c r="D48" s="56">
        <v>5078</v>
      </c>
      <c r="E48" s="59">
        <v>13</v>
      </c>
      <c r="F48" s="56">
        <v>5083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25">
      <c r="A49" s="56">
        <v>21</v>
      </c>
      <c r="B49" s="56">
        <v>5183</v>
      </c>
      <c r="C49" s="59">
        <v>22</v>
      </c>
      <c r="D49" s="56">
        <v>5187</v>
      </c>
      <c r="E49" s="59">
        <v>24</v>
      </c>
      <c r="F49" s="56">
        <v>5193</v>
      </c>
      <c r="G49" s="62"/>
      <c r="H49" s="62"/>
      <c r="I49" s="40"/>
      <c r="J49" s="40"/>
      <c r="K49" s="41">
        <v>0</v>
      </c>
      <c r="L49">
        <v>222</v>
      </c>
    </row>
    <row r="50" spans="1:12" x14ac:dyDescent="0.25">
      <c r="A50" s="56">
        <v>21</v>
      </c>
      <c r="B50" s="56">
        <v>5290</v>
      </c>
      <c r="C50" s="59">
        <v>11</v>
      </c>
      <c r="D50" s="56">
        <v>5305</v>
      </c>
      <c r="E50" s="59">
        <v>11</v>
      </c>
      <c r="F50" s="56">
        <v>5309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6">
        <v>21</v>
      </c>
      <c r="B51" s="56">
        <v>5396</v>
      </c>
      <c r="C51" s="59">
        <v>11</v>
      </c>
      <c r="D51" s="56">
        <v>5406</v>
      </c>
      <c r="E51" s="59">
        <v>11</v>
      </c>
      <c r="F51" s="56">
        <v>5410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6">
        <v>21</v>
      </c>
      <c r="B52" s="56">
        <v>5497</v>
      </c>
      <c r="C52" s="59">
        <v>11</v>
      </c>
      <c r="D52" s="56">
        <v>5508</v>
      </c>
      <c r="E52" s="59">
        <v>11</v>
      </c>
      <c r="F52" s="56">
        <v>5512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25">
      <c r="A53" s="56">
        <v>12</v>
      </c>
      <c r="B53" s="56">
        <v>5615</v>
      </c>
      <c r="C53" s="59">
        <v>13</v>
      </c>
      <c r="D53" s="56">
        <v>5619</v>
      </c>
      <c r="E53" s="59">
        <v>13</v>
      </c>
      <c r="F53" s="56">
        <v>5623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7">
        <v>12</v>
      </c>
      <c r="B54" s="57">
        <v>5737</v>
      </c>
      <c r="C54" s="60">
        <v>13</v>
      </c>
      <c r="D54" s="57">
        <v>5745</v>
      </c>
      <c r="E54" s="60">
        <v>13</v>
      </c>
      <c r="F54" s="57">
        <v>5764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5871</v>
      </c>
      <c r="C55" s="60">
        <v>13</v>
      </c>
      <c r="D55" s="57">
        <v>5876</v>
      </c>
      <c r="E55" s="60">
        <v>13</v>
      </c>
      <c r="F55" s="57">
        <v>5897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6012</v>
      </c>
      <c r="C56" s="60">
        <v>13</v>
      </c>
      <c r="D56" s="57">
        <v>6019</v>
      </c>
      <c r="E56" s="60">
        <v>24</v>
      </c>
      <c r="F56" s="57">
        <v>6039</v>
      </c>
      <c r="G56" s="63"/>
      <c r="H56" s="63"/>
      <c r="I56" s="39"/>
      <c r="J56" s="39"/>
      <c r="K56" s="49">
        <v>0</v>
      </c>
      <c r="L56">
        <v>112</v>
      </c>
    </row>
    <row r="57" spans="1:12" x14ac:dyDescent="0.25">
      <c r="A57" s="57">
        <v>21</v>
      </c>
      <c r="B57" s="57">
        <v>6138</v>
      </c>
      <c r="C57" s="60">
        <v>11</v>
      </c>
      <c r="D57" s="57">
        <v>6146</v>
      </c>
      <c r="E57" s="60">
        <v>11</v>
      </c>
      <c r="F57" s="57">
        <v>6150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21</v>
      </c>
      <c r="B58" s="57">
        <v>6239</v>
      </c>
      <c r="C58" s="60">
        <v>11</v>
      </c>
      <c r="D58" s="57">
        <v>6252</v>
      </c>
      <c r="E58" s="60">
        <v>11</v>
      </c>
      <c r="F58" s="57">
        <v>6256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6344</v>
      </c>
      <c r="C59" s="60">
        <v>11</v>
      </c>
      <c r="D59" s="57">
        <v>6365</v>
      </c>
      <c r="E59" s="60">
        <v>11</v>
      </c>
      <c r="F59" s="57">
        <v>6383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21</v>
      </c>
      <c r="B60" s="57">
        <v>6470</v>
      </c>
      <c r="C60" s="60">
        <v>11</v>
      </c>
      <c r="D60" s="57">
        <v>6485</v>
      </c>
      <c r="E60" s="60">
        <v>11</v>
      </c>
      <c r="F60" s="57">
        <v>6490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6579</v>
      </c>
      <c r="C61" s="60">
        <v>11</v>
      </c>
      <c r="D61" s="57">
        <v>6603</v>
      </c>
      <c r="E61" s="60">
        <v>11</v>
      </c>
      <c r="F61" s="57">
        <v>6608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21</v>
      </c>
      <c r="B62" s="57">
        <v>6695</v>
      </c>
      <c r="C62" s="60">
        <v>11</v>
      </c>
      <c r="D62" s="57">
        <v>6708</v>
      </c>
      <c r="E62" s="60">
        <v>11</v>
      </c>
      <c r="F62" s="57">
        <v>6712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25">
      <c r="A63" s="57">
        <v>21</v>
      </c>
      <c r="B63" s="57">
        <v>6798</v>
      </c>
      <c r="C63" s="60">
        <v>11</v>
      </c>
      <c r="D63" s="57">
        <v>6810</v>
      </c>
      <c r="E63" s="60">
        <v>11</v>
      </c>
      <c r="F63" s="57">
        <v>6836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6925</v>
      </c>
      <c r="C64" s="60">
        <v>11</v>
      </c>
      <c r="D64" s="57">
        <v>6936</v>
      </c>
      <c r="E64" s="60">
        <v>11</v>
      </c>
      <c r="F64" s="57">
        <v>6962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7049</v>
      </c>
      <c r="C65" s="60">
        <v>22</v>
      </c>
      <c r="D65" s="57">
        <v>7054</v>
      </c>
      <c r="E65" s="60">
        <v>13</v>
      </c>
      <c r="F65" s="57">
        <v>7061</v>
      </c>
      <c r="G65" s="63"/>
      <c r="H65" s="63"/>
      <c r="I65" s="39"/>
      <c r="J65" s="39"/>
      <c r="K65" s="49">
        <v>0</v>
      </c>
      <c r="L65">
        <v>221</v>
      </c>
    </row>
    <row r="66" spans="1:12" x14ac:dyDescent="0.25">
      <c r="A66" s="57">
        <v>21</v>
      </c>
      <c r="B66" s="57">
        <v>7160</v>
      </c>
      <c r="C66" s="60">
        <v>11</v>
      </c>
      <c r="D66" s="57">
        <v>7179</v>
      </c>
      <c r="E66" s="60">
        <v>11</v>
      </c>
      <c r="F66" s="57">
        <v>7183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21</v>
      </c>
      <c r="B67" s="57">
        <v>7274</v>
      </c>
      <c r="C67" s="60">
        <v>11</v>
      </c>
      <c r="D67" s="57">
        <v>7293</v>
      </c>
      <c r="E67" s="60">
        <v>11</v>
      </c>
      <c r="F67" s="57">
        <v>7301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25">
      <c r="A68" s="57">
        <v>12</v>
      </c>
      <c r="B68" s="57">
        <v>7400</v>
      </c>
      <c r="C68" s="60">
        <v>13</v>
      </c>
      <c r="D68" s="57">
        <v>7409</v>
      </c>
      <c r="E68" s="60">
        <v>13</v>
      </c>
      <c r="F68" s="57">
        <v>7430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25">
      <c r="A69" s="57">
        <v>12</v>
      </c>
      <c r="B69" s="57">
        <v>7533</v>
      </c>
      <c r="C69" s="60">
        <v>13</v>
      </c>
      <c r="D69" s="57">
        <v>7561</v>
      </c>
      <c r="E69" s="60">
        <v>13</v>
      </c>
      <c r="F69" s="57">
        <v>7565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6">
        <v>21</v>
      </c>
      <c r="B70" s="56">
        <v>7661</v>
      </c>
      <c r="C70" s="59">
        <v>11</v>
      </c>
      <c r="D70" s="56">
        <v>7671</v>
      </c>
      <c r="E70" s="59">
        <v>11</v>
      </c>
      <c r="F70" s="56">
        <v>7675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7762</v>
      </c>
      <c r="C71" s="59">
        <v>22</v>
      </c>
      <c r="D71" s="56">
        <v>7778</v>
      </c>
      <c r="E71" s="59">
        <v>13</v>
      </c>
      <c r="F71" s="56">
        <v>7789</v>
      </c>
      <c r="G71" s="62"/>
      <c r="H71" s="62"/>
      <c r="I71" s="40"/>
      <c r="J71" s="40"/>
      <c r="K71" s="41">
        <v>0</v>
      </c>
      <c r="L71">
        <v>221</v>
      </c>
    </row>
    <row r="72" spans="1:12" x14ac:dyDescent="0.25">
      <c r="A72" s="56">
        <v>21</v>
      </c>
      <c r="B72" s="56">
        <v>7886</v>
      </c>
      <c r="C72" s="59">
        <v>11</v>
      </c>
      <c r="D72" s="56">
        <v>7897</v>
      </c>
      <c r="E72" s="59">
        <v>11</v>
      </c>
      <c r="F72" s="56">
        <v>7901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21</v>
      </c>
      <c r="B73" s="56">
        <v>7987</v>
      </c>
      <c r="C73" s="59">
        <v>11</v>
      </c>
      <c r="D73" s="56">
        <v>8003</v>
      </c>
      <c r="E73" s="59">
        <v>11</v>
      </c>
      <c r="F73" s="56">
        <v>8008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12</v>
      </c>
      <c r="B74" s="56">
        <v>8107</v>
      </c>
      <c r="C74" s="59">
        <v>13</v>
      </c>
      <c r="D74" s="56">
        <v>8115</v>
      </c>
      <c r="E74" s="59">
        <v>13</v>
      </c>
      <c r="F74" s="56">
        <v>8137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21</v>
      </c>
      <c r="B75" s="56">
        <v>8284</v>
      </c>
      <c r="C75" s="59">
        <v>11</v>
      </c>
      <c r="D75" s="56">
        <v>8292</v>
      </c>
      <c r="E75" s="59">
        <v>11</v>
      </c>
      <c r="F75" s="56">
        <v>8296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25">
      <c r="A76" s="56">
        <v>12</v>
      </c>
      <c r="B76" s="56">
        <v>8398</v>
      </c>
      <c r="C76" s="59">
        <v>13</v>
      </c>
      <c r="D76" s="56">
        <v>8403</v>
      </c>
      <c r="E76" s="59">
        <v>13</v>
      </c>
      <c r="F76" s="56">
        <v>8426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12</v>
      </c>
      <c r="B77" s="56">
        <v>8531</v>
      </c>
      <c r="C77" s="59">
        <v>13</v>
      </c>
      <c r="D77" s="56">
        <v>8535</v>
      </c>
      <c r="E77" s="59">
        <v>13</v>
      </c>
      <c r="F77" s="56">
        <v>8563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8672</v>
      </c>
      <c r="C78" s="59">
        <v>13</v>
      </c>
      <c r="D78" s="56">
        <v>8681</v>
      </c>
      <c r="E78" s="59">
        <v>13</v>
      </c>
      <c r="F78" s="56">
        <v>8700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8802</v>
      </c>
      <c r="C79" s="59">
        <v>13</v>
      </c>
      <c r="D79" s="56">
        <v>8806</v>
      </c>
      <c r="E79" s="59">
        <v>13</v>
      </c>
      <c r="F79" s="56">
        <v>8825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21</v>
      </c>
      <c r="B80" s="56">
        <v>8922</v>
      </c>
      <c r="C80" s="59">
        <v>11</v>
      </c>
      <c r="D80" s="56">
        <v>8940</v>
      </c>
      <c r="E80" s="59">
        <v>11</v>
      </c>
      <c r="F80" s="56">
        <v>8945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12</v>
      </c>
      <c r="B81" s="56">
        <v>9050</v>
      </c>
      <c r="C81" s="59">
        <v>13</v>
      </c>
      <c r="D81" s="56">
        <v>9073</v>
      </c>
      <c r="E81" s="59">
        <v>13</v>
      </c>
      <c r="F81" s="56">
        <v>9077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9180</v>
      </c>
      <c r="C82" s="59">
        <v>13</v>
      </c>
      <c r="D82" s="56">
        <v>9184</v>
      </c>
      <c r="E82" s="59">
        <v>13</v>
      </c>
      <c r="F82" s="56">
        <v>9189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21</v>
      </c>
      <c r="B83" s="56">
        <v>9286</v>
      </c>
      <c r="C83" s="59">
        <v>11</v>
      </c>
      <c r="D83" s="56">
        <v>9298</v>
      </c>
      <c r="E83" s="59">
        <v>11</v>
      </c>
      <c r="F83" s="56">
        <v>9324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6">
        <v>12</v>
      </c>
      <c r="B84" s="56">
        <v>9432</v>
      </c>
      <c r="C84" s="59">
        <v>24</v>
      </c>
      <c r="D84" s="56">
        <v>9453</v>
      </c>
      <c r="E84" s="59">
        <v>13</v>
      </c>
      <c r="F84" s="56">
        <v>9468</v>
      </c>
      <c r="G84" s="62"/>
      <c r="H84" s="62"/>
      <c r="I84" s="40"/>
      <c r="J84" s="40"/>
      <c r="K84" s="41">
        <v>0</v>
      </c>
      <c r="L84">
        <v>121</v>
      </c>
    </row>
    <row r="85" spans="1:12" x14ac:dyDescent="0.25">
      <c r="A85" s="56">
        <v>21</v>
      </c>
      <c r="B85" s="56">
        <v>9566</v>
      </c>
      <c r="C85" s="59">
        <v>11</v>
      </c>
      <c r="D85" s="56">
        <v>9581</v>
      </c>
      <c r="E85" s="59">
        <v>11</v>
      </c>
      <c r="F85" s="56">
        <v>9585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25">
      <c r="A86" s="57">
        <v>21</v>
      </c>
      <c r="B86" s="57">
        <v>9672</v>
      </c>
      <c r="C86" s="60">
        <v>11</v>
      </c>
      <c r="D86" s="57">
        <v>9688</v>
      </c>
      <c r="E86" s="60">
        <v>11</v>
      </c>
      <c r="F86" s="57">
        <v>9692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12</v>
      </c>
      <c r="B87" s="57">
        <v>9799</v>
      </c>
      <c r="C87" s="60">
        <v>13</v>
      </c>
      <c r="D87" s="57">
        <v>9804</v>
      </c>
      <c r="E87" s="60">
        <v>13</v>
      </c>
      <c r="F87" s="57">
        <v>9808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21</v>
      </c>
      <c r="B88" s="57">
        <v>9919</v>
      </c>
      <c r="C88" s="60">
        <v>11</v>
      </c>
      <c r="D88" s="57">
        <v>9930</v>
      </c>
      <c r="E88" s="60">
        <v>11</v>
      </c>
      <c r="F88" s="57">
        <v>9934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21</v>
      </c>
      <c r="B89" s="57">
        <v>10029</v>
      </c>
      <c r="C89" s="60">
        <v>11</v>
      </c>
      <c r="D89" s="57">
        <v>10037</v>
      </c>
      <c r="E89" s="60">
        <v>11</v>
      </c>
      <c r="F89" s="57">
        <v>10042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21</v>
      </c>
      <c r="B90" s="57">
        <v>10129</v>
      </c>
      <c r="C90" s="60">
        <v>11</v>
      </c>
      <c r="D90" s="57">
        <v>10141</v>
      </c>
      <c r="E90" s="60">
        <v>11</v>
      </c>
      <c r="F90" s="57">
        <v>10145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25">
      <c r="A91" s="57">
        <v>12</v>
      </c>
      <c r="B91" s="57">
        <v>10260</v>
      </c>
      <c r="C91" s="60">
        <v>24</v>
      </c>
      <c r="D91" s="57">
        <v>10278</v>
      </c>
      <c r="E91" s="60">
        <v>24</v>
      </c>
      <c r="F91" s="57">
        <v>10283</v>
      </c>
      <c r="G91" s="63"/>
      <c r="H91" s="63"/>
      <c r="I91" s="39"/>
      <c r="J91" s="39"/>
      <c r="K91" s="49">
        <v>0</v>
      </c>
      <c r="L91">
        <v>122</v>
      </c>
    </row>
    <row r="92" spans="1:12" x14ac:dyDescent="0.25">
      <c r="A92" s="57">
        <v>12</v>
      </c>
      <c r="B92" s="57">
        <v>10460</v>
      </c>
      <c r="C92" s="60">
        <v>24</v>
      </c>
      <c r="D92" s="57">
        <v>10479</v>
      </c>
      <c r="E92" s="60">
        <v>13</v>
      </c>
      <c r="F92" s="57">
        <v>10490</v>
      </c>
      <c r="G92" s="63"/>
      <c r="H92" s="63"/>
      <c r="I92" s="39"/>
      <c r="J92" s="39"/>
      <c r="K92" s="49">
        <v>0</v>
      </c>
      <c r="L92">
        <v>121</v>
      </c>
    </row>
    <row r="93" spans="1:12" x14ac:dyDescent="0.25">
      <c r="A93" s="57">
        <v>21</v>
      </c>
      <c r="B93" s="57">
        <v>10588</v>
      </c>
      <c r="C93" s="60">
        <v>11</v>
      </c>
      <c r="D93" s="57">
        <v>10603</v>
      </c>
      <c r="E93" s="60">
        <v>11</v>
      </c>
      <c r="F93" s="57">
        <v>10608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10695</v>
      </c>
      <c r="C94" s="60">
        <v>11</v>
      </c>
      <c r="D94" s="57">
        <v>10710</v>
      </c>
      <c r="E94" s="60">
        <v>11</v>
      </c>
      <c r="F94" s="57">
        <v>10736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7">
        <v>12</v>
      </c>
      <c r="B95" s="57">
        <v>10838</v>
      </c>
      <c r="C95" s="60">
        <v>13</v>
      </c>
      <c r="D95" s="57">
        <v>10842</v>
      </c>
      <c r="E95" s="60">
        <v>13</v>
      </c>
      <c r="F95" s="57">
        <v>10846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12</v>
      </c>
      <c r="B96" s="57">
        <v>10956</v>
      </c>
      <c r="C96" s="60">
        <v>24</v>
      </c>
      <c r="D96" s="57">
        <v>10977</v>
      </c>
      <c r="E96" s="60">
        <v>13</v>
      </c>
      <c r="F96" s="57">
        <v>10987</v>
      </c>
      <c r="G96" s="63"/>
      <c r="H96" s="63"/>
      <c r="I96" s="39"/>
      <c r="J96" s="39"/>
      <c r="K96" s="49">
        <v>0</v>
      </c>
      <c r="L96">
        <v>121</v>
      </c>
    </row>
    <row r="97" spans="1:12" x14ac:dyDescent="0.25">
      <c r="A97" s="57">
        <v>21</v>
      </c>
      <c r="B97" s="57">
        <v>11084</v>
      </c>
      <c r="C97" s="60">
        <v>11</v>
      </c>
      <c r="D97" s="57">
        <v>11104</v>
      </c>
      <c r="E97" s="60">
        <v>11</v>
      </c>
      <c r="F97" s="57">
        <v>11108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12</v>
      </c>
      <c r="B98" s="57">
        <v>11209</v>
      </c>
      <c r="C98" s="60">
        <v>13</v>
      </c>
      <c r="D98" s="57">
        <v>11213</v>
      </c>
      <c r="E98" s="60">
        <v>13</v>
      </c>
      <c r="F98" s="57">
        <v>11237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21</v>
      </c>
      <c r="B99" s="57">
        <v>11334</v>
      </c>
      <c r="C99" s="60">
        <v>11</v>
      </c>
      <c r="D99" s="57">
        <v>11346</v>
      </c>
      <c r="E99" s="60">
        <v>11</v>
      </c>
      <c r="F99" s="57">
        <v>11350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7">
        <v>12</v>
      </c>
      <c r="B100" s="57">
        <v>11448</v>
      </c>
      <c r="C100" s="60">
        <v>13</v>
      </c>
      <c r="D100" s="57">
        <v>11474</v>
      </c>
      <c r="E100" s="60">
        <v>13</v>
      </c>
      <c r="F100" s="57">
        <v>11509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11606</v>
      </c>
      <c r="C101" s="60">
        <v>11</v>
      </c>
      <c r="D101" s="57">
        <v>11619</v>
      </c>
      <c r="E101" s="60">
        <v>11</v>
      </c>
      <c r="F101" s="57">
        <v>11623</v>
      </c>
      <c r="G101" s="63"/>
      <c r="H101" s="63"/>
      <c r="I101" s="39"/>
      <c r="J101" s="39"/>
      <c r="K101" s="49">
        <v>1</v>
      </c>
      <c r="L101">
        <v>211</v>
      </c>
    </row>
    <row r="102" spans="1:12" x14ac:dyDescent="0.25">
      <c r="A102" s="17"/>
      <c r="B102" s="17"/>
      <c r="C102" s="17"/>
      <c r="D102" s="17"/>
      <c r="E102" s="17"/>
      <c r="F102" s="17"/>
      <c r="G102" s="17"/>
      <c r="H10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152</v>
      </c>
    </row>
    <row r="2" spans="1:48" x14ac:dyDescent="0.25">
      <c r="A2" t="s">
        <v>79</v>
      </c>
      <c r="B2" s="33" t="s">
        <v>80</v>
      </c>
      <c r="C2" s="33"/>
      <c r="F2" s="25"/>
      <c r="G2" s="26"/>
    </row>
    <row r="3" spans="1:48" x14ac:dyDescent="0.25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66</v>
      </c>
      <c r="V3" s="25" t="s">
        <v>117</v>
      </c>
      <c r="W3">
        <f>COUNTA(L7:L17)</f>
        <v>11</v>
      </c>
      <c r="AA3" s="25" t="s">
        <v>117</v>
      </c>
      <c r="AB3">
        <f>COUNTA(L18:L28)</f>
        <v>11</v>
      </c>
      <c r="AF3" s="25" t="s">
        <v>117</v>
      </c>
      <c r="AG3">
        <f>COUNTA(L29:L39)</f>
        <v>11</v>
      </c>
      <c r="AK3" s="25" t="s">
        <v>117</v>
      </c>
      <c r="AL3">
        <f>COUNTA(L40:L50)</f>
        <v>11</v>
      </c>
      <c r="AP3" s="25" t="s">
        <v>117</v>
      </c>
      <c r="AQ3">
        <f>COUNTA(L51:L61)</f>
        <v>11</v>
      </c>
      <c r="AU3" s="25" t="s">
        <v>117</v>
      </c>
      <c r="AV3">
        <f>COUNTA(L62:L72)</f>
        <v>11</v>
      </c>
    </row>
    <row r="4" spans="1:48" x14ac:dyDescent="0.25">
      <c r="P4" s="25" t="s">
        <v>85</v>
      </c>
      <c r="Q4" s="26">
        <f>SUM(O7:O14)</f>
        <v>66</v>
      </c>
      <c r="V4" s="25" t="s">
        <v>118</v>
      </c>
      <c r="W4">
        <f>SUM(U7:U14)</f>
        <v>11</v>
      </c>
      <c r="AA4" s="25" t="s">
        <v>118</v>
      </c>
      <c r="AB4">
        <f>SUM(Z7:Z14)</f>
        <v>11</v>
      </c>
      <c r="AF4" s="25" t="s">
        <v>118</v>
      </c>
      <c r="AG4">
        <f>SUM(AE7:AE14)</f>
        <v>11</v>
      </c>
      <c r="AK4" s="25" t="s">
        <v>118</v>
      </c>
      <c r="AL4">
        <f>SUM(AJ7:AJ14)</f>
        <v>11</v>
      </c>
      <c r="AP4" s="25" t="s">
        <v>118</v>
      </c>
      <c r="AQ4">
        <f>SUM(AO7:AO14)</f>
        <v>11</v>
      </c>
      <c r="AU4" s="25" t="s">
        <v>118</v>
      </c>
      <c r="AV4">
        <f>SUM(AT7:AT14)</f>
        <v>11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25">
      <c r="A7" s="55">
        <v>12</v>
      </c>
      <c r="B7" s="55">
        <v>22</v>
      </c>
      <c r="C7" s="58">
        <v>13</v>
      </c>
      <c r="D7" s="55">
        <v>26</v>
      </c>
      <c r="E7" s="58">
        <v>13</v>
      </c>
      <c r="F7" s="55">
        <v>51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21</v>
      </c>
      <c r="P7" s="34">
        <f>O7/$Q$4</f>
        <v>0.31818181818181818</v>
      </c>
      <c r="Q7" s="34">
        <f>IF(P7=0,0,(P7*((LOG(P7))/LOG(2))))</f>
        <v>-0.52566076709353871</v>
      </c>
      <c r="T7" s="34">
        <f>N7</f>
        <v>111</v>
      </c>
      <c r="U7" s="34">
        <f>COUNTIF(L7:L17,T7)</f>
        <v>7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COUNTIF(L18:L28,Y7)</f>
        <v>4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COUNTIF(L29:L39,AD7)</f>
        <v>3</v>
      </c>
      <c r="AF7" s="34">
        <f>AE7/(AG4-AE11)</f>
        <v>0.6</v>
      </c>
      <c r="AG7" s="34">
        <f>IF(AF7=0,0,(AF7*((LOG(AF7))/LOG(2))))</f>
        <v>-0.44217935649972373</v>
      </c>
      <c r="AI7" s="34">
        <f>N7</f>
        <v>111</v>
      </c>
      <c r="AJ7" s="34">
        <f>COUNTIF(L40:L50,AI7)</f>
        <v>2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COUNTIF(L51:L61,AN7)</f>
        <v>3</v>
      </c>
      <c r="AP7" s="34">
        <f>AO7/(AQ4-AO11)</f>
        <v>0.75</v>
      </c>
      <c r="AQ7" s="34">
        <f>IF(AP7=0,0,(AP7*((LOG(AP7))/LOG(2))))</f>
        <v>-0.31127812445913283</v>
      </c>
      <c r="AS7" s="34">
        <f>N7</f>
        <v>111</v>
      </c>
      <c r="AT7" s="34">
        <f>COUNTIF(L62:L72,AS7)</f>
        <v>2</v>
      </c>
      <c r="AU7" s="34">
        <f>AT7/(AV4-AT11)</f>
        <v>1</v>
      </c>
      <c r="AV7" s="34">
        <f>IF(AU7=0,0,(AU7*((LOG(AU7))/LOG(2))))</f>
        <v>0</v>
      </c>
    </row>
    <row r="8" spans="1:48" x14ac:dyDescent="0.25">
      <c r="A8" s="56">
        <v>12</v>
      </c>
      <c r="B8" s="56">
        <v>163</v>
      </c>
      <c r="C8" s="59">
        <v>13</v>
      </c>
      <c r="D8" s="56">
        <v>187</v>
      </c>
      <c r="E8" s="59">
        <v>13</v>
      </c>
      <c r="F8" s="56">
        <v>196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3</v>
      </c>
      <c r="P8" s="34">
        <f>O8/$Q$4</f>
        <v>4.5454545454545456E-2</v>
      </c>
      <c r="Q8" s="34">
        <f>IF(P8=0,0,(P8*((LOG(P8))/LOG(2))))</f>
        <v>-0.20270143721078623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COUNTIF(L29:L39,AD8)</f>
        <v>2</v>
      </c>
      <c r="AF8" s="34">
        <f>AE8/(AG4-AE11)</f>
        <v>0.4</v>
      </c>
      <c r="AG8" s="34">
        <f>IF(AF8=0,0,(AF8*((LOG(AF8))/LOG(2))))</f>
        <v>-0.52877123795494496</v>
      </c>
      <c r="AI8" s="34">
        <f>N8</f>
        <v>112</v>
      </c>
      <c r="AJ8" s="34">
        <f>COUNTIF(L40:L50,AI8)</f>
        <v>1</v>
      </c>
      <c r="AK8" s="34">
        <f>AJ8/(AL4-AJ11)</f>
        <v>0.33333333333333331</v>
      </c>
      <c r="AL8" s="34">
        <f>IF(AK8=0,0,(AK8*((LOG(AK8))/LOG(2))))</f>
        <v>-0.52832083357371862</v>
      </c>
      <c r="AN8" s="34">
        <f>N8</f>
        <v>112</v>
      </c>
      <c r="AO8" s="34">
        <f>COUNTIF(L51:L61,AN8)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COUNTIF(L62:L72,AS8)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293</v>
      </c>
      <c r="C9" s="59">
        <v>11</v>
      </c>
      <c r="D9" s="56">
        <v>313</v>
      </c>
      <c r="E9" s="59">
        <v>11</v>
      </c>
      <c r="F9" s="56">
        <v>318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COUNTIF(L29:L39,AD9)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COUNTIF(L40:L50,AI9)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COUNTIF(L51:L61,AN9)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COUNTIF(L62:L72,AS9)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405</v>
      </c>
      <c r="C10" s="59">
        <v>11</v>
      </c>
      <c r="D10" s="56">
        <v>422</v>
      </c>
      <c r="E10" s="59">
        <v>11</v>
      </c>
      <c r="F10" s="56">
        <v>442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COUNTIF(L29:L39,AD10)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COUNTIF(L40:L50,AI10)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COUNTIF(L51:L61,AN10)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COUNTIF(L62:L72,AS10)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539</v>
      </c>
      <c r="C11" s="59">
        <v>13</v>
      </c>
      <c r="D11" s="56">
        <v>544</v>
      </c>
      <c r="E11" s="59">
        <v>13</v>
      </c>
      <c r="F11" s="56">
        <v>564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0.60606060606060608</v>
      </c>
      <c r="Q11" s="34">
        <f>IF(P11=0,0,(P11*((LOG(P11))/LOG(2))))</f>
        <v>-0.43785819664914605</v>
      </c>
      <c r="T11" s="34">
        <f>N11</f>
        <v>211</v>
      </c>
      <c r="U11" s="34">
        <f>COUNTIF(L7:L17,T11)</f>
        <v>4</v>
      </c>
      <c r="V11" s="53"/>
      <c r="W11" s="54"/>
      <c r="Y11" s="34">
        <f>N11</f>
        <v>211</v>
      </c>
      <c r="Z11" s="34">
        <f>COUNTIF(L18:L28,Y11)</f>
        <v>6</v>
      </c>
      <c r="AA11" s="53"/>
      <c r="AB11" s="54"/>
      <c r="AD11" s="34">
        <f>N11</f>
        <v>211</v>
      </c>
      <c r="AE11" s="34">
        <f>COUNTIF(L29:L39,AD11)</f>
        <v>6</v>
      </c>
      <c r="AF11" s="53"/>
      <c r="AG11" s="54"/>
      <c r="AI11" s="34">
        <f>N11</f>
        <v>211</v>
      </c>
      <c r="AJ11" s="34">
        <f>COUNTIF(L40:L50,AI11)</f>
        <v>8</v>
      </c>
      <c r="AK11" s="53"/>
      <c r="AL11" s="54"/>
      <c r="AN11" s="34">
        <f>N11</f>
        <v>211</v>
      </c>
      <c r="AO11" s="34">
        <f>COUNTIF(L51:L61,AN11)</f>
        <v>7</v>
      </c>
      <c r="AP11" s="53"/>
      <c r="AQ11" s="54"/>
      <c r="AS11" s="34">
        <f>N11</f>
        <v>211</v>
      </c>
      <c r="AT11" s="34">
        <f>COUNTIF(L62:L72,AS11)</f>
        <v>9</v>
      </c>
      <c r="AU11" s="53"/>
      <c r="AV11" s="54"/>
    </row>
    <row r="12" spans="1:48" x14ac:dyDescent="0.25">
      <c r="A12" s="56">
        <v>12</v>
      </c>
      <c r="B12" s="56">
        <v>675</v>
      </c>
      <c r="C12" s="59">
        <v>13</v>
      </c>
      <c r="D12" s="56">
        <v>679</v>
      </c>
      <c r="E12" s="59">
        <v>13</v>
      </c>
      <c r="F12" s="56">
        <v>700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COUNTIF(L29:L39,AD12)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COUNTIF(L40:L50,AI12)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COUNTIF(L51:L61,AN12)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COUNTIF(L62:L72,AS12)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819</v>
      </c>
      <c r="C13" s="59">
        <v>13</v>
      </c>
      <c r="D13" s="56">
        <v>823</v>
      </c>
      <c r="E13" s="59">
        <v>13</v>
      </c>
      <c r="F13" s="56">
        <v>842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2</v>
      </c>
      <c r="P13" s="34">
        <f>O13/$Q$4</f>
        <v>3.0303030303030304E-2</v>
      </c>
      <c r="Q13" s="34">
        <f>IF(P13=0,0,(P13*((LOG(P13))/LOG(2))))</f>
        <v>-0.15286042785934709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COUNTIF(L18:L28,Y13)</f>
        <v>1</v>
      </c>
      <c r="AA13" s="34">
        <f>Z13/(AB4-Z11)</f>
        <v>0.2</v>
      </c>
      <c r="AB13" s="34">
        <f>IF(AA13=0,0,(AA13*((LOG(AA13))/LOG(2))))</f>
        <v>-0.46438561897747244</v>
      </c>
      <c r="AD13" s="34">
        <f>N13</f>
        <v>221</v>
      </c>
      <c r="AE13" s="34">
        <f>COUNTIF(L29:L39,AD13)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COUNTIF(L40:L50,AI13)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COUNTIF(L51:L61,AN13)</f>
        <v>1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COUNTIF(L62:L72,AS13)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21</v>
      </c>
      <c r="B14" s="56">
        <v>942</v>
      </c>
      <c r="C14" s="59">
        <v>11</v>
      </c>
      <c r="D14" s="56">
        <v>956</v>
      </c>
      <c r="E14" s="59">
        <v>11</v>
      </c>
      <c r="F14" s="56">
        <v>982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COUNTIF(L29:L39,AD14)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COUNTIF(L40:L50,AI14)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COUNTIF(L51:L61,AN14)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COUNTIF(L62:L72,AS14)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1100</v>
      </c>
      <c r="C15" s="59">
        <v>13</v>
      </c>
      <c r="D15" s="56">
        <v>1104</v>
      </c>
      <c r="E15" s="59">
        <v>13</v>
      </c>
      <c r="F15" s="56">
        <v>1111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1.319080828812818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0.97095059445466869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</v>
      </c>
    </row>
    <row r="16" spans="1:48" x14ac:dyDescent="0.25">
      <c r="A16" s="56">
        <v>21</v>
      </c>
      <c r="B16" s="56">
        <v>1208</v>
      </c>
      <c r="C16" s="59">
        <v>11</v>
      </c>
      <c r="D16" s="56">
        <v>1223</v>
      </c>
      <c r="E16" s="59">
        <v>11</v>
      </c>
      <c r="F16" s="56">
        <v>1227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0.21823210114446079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0.20868401936261902</v>
      </c>
      <c r="AF16" s="27" t="s">
        <v>120</v>
      </c>
      <c r="AG16" s="27">
        <f>AG15/(LOG(AG4)/LOG(2))</f>
        <v>0.28066766494928874</v>
      </c>
      <c r="AK16" s="27" t="s">
        <v>121</v>
      </c>
      <c r="AL16" s="27">
        <f>AL15/(LOG(AL4)/LOG(2))</f>
        <v>0.26544702577940094</v>
      </c>
      <c r="AP16" s="27" t="s">
        <v>122</v>
      </c>
      <c r="AQ16" s="27">
        <f>AQ15/(LOG(AQ4)/LOG(2))</f>
        <v>0.23451197014228101</v>
      </c>
      <c r="AU16" s="27" t="s">
        <v>123</v>
      </c>
      <c r="AV16" s="27">
        <f>AV15/(LOG(AV4)/LOG(2))</f>
        <v>0</v>
      </c>
    </row>
    <row r="17" spans="1:22" x14ac:dyDescent="0.25">
      <c r="A17" s="56">
        <v>12</v>
      </c>
      <c r="B17" s="56">
        <v>1323</v>
      </c>
      <c r="C17" s="59">
        <v>13</v>
      </c>
      <c r="D17" s="56">
        <v>1347</v>
      </c>
      <c r="E17" s="59">
        <v>13</v>
      </c>
      <c r="F17" s="56">
        <v>1355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7">
        <v>21</v>
      </c>
      <c r="B18" s="57">
        <v>1464</v>
      </c>
      <c r="C18" s="60">
        <v>11</v>
      </c>
      <c r="D18" s="57">
        <v>1471</v>
      </c>
      <c r="E18" s="60">
        <v>11</v>
      </c>
      <c r="F18" s="57">
        <v>1475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25">
      <c r="A19" s="57">
        <v>21</v>
      </c>
      <c r="B19" s="57">
        <v>1562</v>
      </c>
      <c r="C19" s="60">
        <v>11</v>
      </c>
      <c r="D19" s="57">
        <v>1573</v>
      </c>
      <c r="E19" s="60">
        <v>11</v>
      </c>
      <c r="F19" s="57">
        <v>1577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1686</v>
      </c>
      <c r="C20" s="60">
        <v>13</v>
      </c>
      <c r="D20" s="57">
        <v>1707</v>
      </c>
      <c r="E20" s="60">
        <v>13</v>
      </c>
      <c r="F20" s="57">
        <v>1725</v>
      </c>
      <c r="G20" s="63"/>
      <c r="H20" s="63"/>
      <c r="I20" s="39"/>
      <c r="J20" s="39"/>
      <c r="K20" s="49">
        <v>0</v>
      </c>
      <c r="L20">
        <v>111</v>
      </c>
      <c r="N20" s="38">
        <f>COUNTIF(L7:L72,G3)</f>
        <v>40</v>
      </c>
      <c r="O20" s="38"/>
      <c r="P20" s="45">
        <v>11</v>
      </c>
      <c r="Q20" s="45">
        <v>11</v>
      </c>
      <c r="R20" s="45">
        <v>11</v>
      </c>
      <c r="S20" s="45">
        <v>11</v>
      </c>
      <c r="T20" s="45">
        <v>11</v>
      </c>
      <c r="U20" s="45">
        <v>11</v>
      </c>
      <c r="V20" s="44"/>
    </row>
    <row r="21" spans="1:22" x14ac:dyDescent="0.25">
      <c r="A21" s="57">
        <v>12</v>
      </c>
      <c r="B21" s="57">
        <v>1834</v>
      </c>
      <c r="C21" s="60">
        <v>13</v>
      </c>
      <c r="D21" s="57">
        <v>1842</v>
      </c>
      <c r="E21" s="60">
        <v>13</v>
      </c>
      <c r="F21" s="57">
        <v>1870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1970</v>
      </c>
      <c r="C22" s="60">
        <v>22</v>
      </c>
      <c r="D22" s="57">
        <v>1975</v>
      </c>
      <c r="E22" s="60">
        <v>13</v>
      </c>
      <c r="F22" s="57">
        <v>1994</v>
      </c>
      <c r="G22" s="63"/>
      <c r="H22" s="63"/>
      <c r="I22" s="39"/>
      <c r="J22" s="39"/>
      <c r="K22" s="49">
        <v>0</v>
      </c>
      <c r="L22">
        <v>221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25">
      <c r="A23" s="57">
        <v>21</v>
      </c>
      <c r="B23" s="57">
        <v>2091</v>
      </c>
      <c r="C23" s="60">
        <v>11</v>
      </c>
      <c r="D23" s="57">
        <v>2102</v>
      </c>
      <c r="E23" s="60">
        <v>11</v>
      </c>
      <c r="F23" s="57">
        <v>2106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2196</v>
      </c>
      <c r="C24" s="60">
        <v>11</v>
      </c>
      <c r="D24" s="57">
        <v>2204</v>
      </c>
      <c r="E24" s="60">
        <v>11</v>
      </c>
      <c r="F24" s="57">
        <v>2209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4</v>
      </c>
      <c r="Q24" s="45">
        <f>Z11</f>
        <v>6</v>
      </c>
      <c r="R24" s="45">
        <f>AE11</f>
        <v>6</v>
      </c>
      <c r="S24" s="45">
        <f>AJ11</f>
        <v>8</v>
      </c>
      <c r="T24" s="45">
        <f>AO11</f>
        <v>7</v>
      </c>
      <c r="U24" s="45">
        <f>AT11</f>
        <v>9</v>
      </c>
      <c r="V24" s="43"/>
    </row>
    <row r="25" spans="1:22" x14ac:dyDescent="0.25">
      <c r="A25" s="57">
        <v>12</v>
      </c>
      <c r="B25" s="57">
        <v>2306</v>
      </c>
      <c r="C25" s="60">
        <v>13</v>
      </c>
      <c r="D25" s="57">
        <v>2319</v>
      </c>
      <c r="E25" s="60">
        <v>13</v>
      </c>
      <c r="F25" s="57">
        <v>2334</v>
      </c>
      <c r="G25" s="63"/>
      <c r="H25" s="63"/>
      <c r="I25" s="39"/>
      <c r="J25" s="39"/>
      <c r="K25" s="49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2431</v>
      </c>
      <c r="C26" s="60">
        <v>11</v>
      </c>
      <c r="D26" s="57">
        <v>2458</v>
      </c>
      <c r="E26" s="60">
        <v>11</v>
      </c>
      <c r="F26" s="57">
        <v>2463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2550</v>
      </c>
      <c r="C27" s="60">
        <v>11</v>
      </c>
      <c r="D27" s="57">
        <v>2558</v>
      </c>
      <c r="E27" s="60">
        <v>11</v>
      </c>
      <c r="F27" s="57">
        <v>2563</v>
      </c>
      <c r="G27" s="63"/>
      <c r="H27" s="63"/>
      <c r="I27" s="39"/>
      <c r="J27" s="39"/>
      <c r="K27" s="49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2663</v>
      </c>
      <c r="C28" s="60">
        <v>13</v>
      </c>
      <c r="D28" s="57">
        <v>2682</v>
      </c>
      <c r="E28" s="60">
        <v>13</v>
      </c>
      <c r="F28" s="57">
        <v>2686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109</v>
      </c>
      <c r="P28">
        <f>F17/P20</f>
        <v>123.18181818181819</v>
      </c>
      <c r="Q28">
        <f>(F28-F17)/Q20</f>
        <v>121</v>
      </c>
      <c r="R28">
        <f>(F39-F28)/R20</f>
        <v>121.81818181818181</v>
      </c>
      <c r="S28">
        <f>(F50-F39)/S20</f>
        <v>115</v>
      </c>
      <c r="T28">
        <f>(F61-F50)/T20</f>
        <v>118.90909090909091</v>
      </c>
      <c r="U28">
        <f>(F72-F61)/U20</f>
        <v>110.09090909090909</v>
      </c>
    </row>
    <row r="29" spans="1:22" x14ac:dyDescent="0.25">
      <c r="A29" s="56">
        <v>12</v>
      </c>
      <c r="B29" s="56">
        <v>2812</v>
      </c>
      <c r="C29" s="59">
        <v>13</v>
      </c>
      <c r="D29" s="56">
        <v>2817</v>
      </c>
      <c r="E29" s="59">
        <v>13</v>
      </c>
      <c r="F29" s="56">
        <v>2837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21</v>
      </c>
      <c r="B30" s="56">
        <v>2934</v>
      </c>
      <c r="C30" s="59">
        <v>11</v>
      </c>
      <c r="D30" s="56">
        <v>2941</v>
      </c>
      <c r="E30" s="59">
        <v>11</v>
      </c>
      <c r="F30" s="56">
        <v>2945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25">
      <c r="A31" s="56">
        <v>12</v>
      </c>
      <c r="B31" s="56">
        <v>3052</v>
      </c>
      <c r="C31" s="59">
        <v>13</v>
      </c>
      <c r="D31" s="56">
        <v>3060</v>
      </c>
      <c r="E31" s="59">
        <v>13</v>
      </c>
      <c r="F31" s="56">
        <v>3077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21</v>
      </c>
      <c r="B32" s="56">
        <v>3173</v>
      </c>
      <c r="C32" s="59">
        <v>11</v>
      </c>
      <c r="D32" s="56">
        <v>3180</v>
      </c>
      <c r="E32" s="59">
        <v>11</v>
      </c>
      <c r="F32" s="56">
        <v>3184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25">
      <c r="A33" s="56">
        <v>21</v>
      </c>
      <c r="B33" s="56">
        <v>3273</v>
      </c>
      <c r="C33" s="59">
        <v>11</v>
      </c>
      <c r="D33" s="56">
        <v>3285</v>
      </c>
      <c r="E33" s="59">
        <v>11</v>
      </c>
      <c r="F33" s="56">
        <v>3304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25">
      <c r="A34" s="56">
        <v>12</v>
      </c>
      <c r="B34" s="56">
        <v>3400</v>
      </c>
      <c r="C34" s="59">
        <v>13</v>
      </c>
      <c r="D34" s="56">
        <v>3404</v>
      </c>
      <c r="E34" s="59">
        <v>24</v>
      </c>
      <c r="F34" s="56">
        <v>3420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25">
      <c r="A35" s="56">
        <v>12</v>
      </c>
      <c r="B35" s="56">
        <v>3528</v>
      </c>
      <c r="C35" s="59">
        <v>13</v>
      </c>
      <c r="D35" s="56">
        <v>3533</v>
      </c>
      <c r="E35" s="59">
        <v>24</v>
      </c>
      <c r="F35" s="56">
        <v>3548</v>
      </c>
      <c r="G35" s="62"/>
      <c r="H35" s="62"/>
      <c r="I35" s="40"/>
      <c r="J35" s="40"/>
      <c r="K35" s="41">
        <v>0</v>
      </c>
      <c r="L35">
        <v>112</v>
      </c>
    </row>
    <row r="36" spans="1:12" x14ac:dyDescent="0.25">
      <c r="A36" s="56">
        <v>21</v>
      </c>
      <c r="B36" s="56">
        <v>3646</v>
      </c>
      <c r="C36" s="59">
        <v>11</v>
      </c>
      <c r="D36" s="56">
        <v>3659</v>
      </c>
      <c r="E36" s="59">
        <v>11</v>
      </c>
      <c r="F36" s="56">
        <v>3663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3749</v>
      </c>
      <c r="C37" s="59">
        <v>11</v>
      </c>
      <c r="D37" s="56">
        <v>3757</v>
      </c>
      <c r="E37" s="59">
        <v>11</v>
      </c>
      <c r="F37" s="56">
        <v>3762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12</v>
      </c>
      <c r="B38" s="56">
        <v>3860</v>
      </c>
      <c r="C38" s="59">
        <v>13</v>
      </c>
      <c r="D38" s="56">
        <v>3888</v>
      </c>
      <c r="E38" s="59">
        <v>13</v>
      </c>
      <c r="F38" s="56">
        <v>3918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25">
      <c r="A39" s="56">
        <v>21</v>
      </c>
      <c r="B39" s="56">
        <v>4015</v>
      </c>
      <c r="C39" s="59">
        <v>11</v>
      </c>
      <c r="D39" s="56">
        <v>4022</v>
      </c>
      <c r="E39" s="59">
        <v>11</v>
      </c>
      <c r="F39" s="56">
        <v>4026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7">
        <v>21</v>
      </c>
      <c r="B40" s="57">
        <v>4113</v>
      </c>
      <c r="C40" s="60">
        <v>11</v>
      </c>
      <c r="D40" s="57">
        <v>4121</v>
      </c>
      <c r="E40" s="60">
        <v>11</v>
      </c>
      <c r="F40" s="57">
        <v>4126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25">
      <c r="A41" s="57">
        <v>21</v>
      </c>
      <c r="B41" s="57">
        <v>4212</v>
      </c>
      <c r="C41" s="60">
        <v>11</v>
      </c>
      <c r="D41" s="57">
        <v>4223</v>
      </c>
      <c r="E41" s="60">
        <v>11</v>
      </c>
      <c r="F41" s="57">
        <v>4241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25">
      <c r="A42" s="57">
        <v>12</v>
      </c>
      <c r="B42" s="57">
        <v>4334</v>
      </c>
      <c r="C42" s="60">
        <v>13</v>
      </c>
      <c r="D42" s="57">
        <v>4339</v>
      </c>
      <c r="E42" s="60">
        <v>24</v>
      </c>
      <c r="F42" s="57">
        <v>4354</v>
      </c>
      <c r="G42" s="63"/>
      <c r="H42" s="63"/>
      <c r="I42" s="39"/>
      <c r="J42" s="39"/>
      <c r="K42" s="49">
        <v>0</v>
      </c>
      <c r="L42">
        <v>112</v>
      </c>
    </row>
    <row r="43" spans="1:12" x14ac:dyDescent="0.25">
      <c r="A43" s="57">
        <v>21</v>
      </c>
      <c r="B43" s="57">
        <v>4462</v>
      </c>
      <c r="C43" s="60">
        <v>11</v>
      </c>
      <c r="D43" s="57">
        <v>4472</v>
      </c>
      <c r="E43" s="60">
        <v>11</v>
      </c>
      <c r="F43" s="57">
        <v>4476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25">
      <c r="A44" s="57">
        <v>21</v>
      </c>
      <c r="B44" s="57">
        <v>4563</v>
      </c>
      <c r="C44" s="60">
        <v>11</v>
      </c>
      <c r="D44" s="57">
        <v>4584</v>
      </c>
      <c r="E44" s="60">
        <v>11</v>
      </c>
      <c r="F44" s="57">
        <v>4603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12</v>
      </c>
      <c r="B45" s="57">
        <v>4706</v>
      </c>
      <c r="C45" s="60">
        <v>13</v>
      </c>
      <c r="D45" s="57">
        <v>4710</v>
      </c>
      <c r="E45" s="60">
        <v>13</v>
      </c>
      <c r="F45" s="57">
        <v>4733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4852</v>
      </c>
      <c r="C46" s="60">
        <v>13</v>
      </c>
      <c r="D46" s="57">
        <v>4860</v>
      </c>
      <c r="E46" s="60">
        <v>13</v>
      </c>
      <c r="F46" s="57">
        <v>4877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21</v>
      </c>
      <c r="B47" s="57">
        <v>4974</v>
      </c>
      <c r="C47" s="60">
        <v>11</v>
      </c>
      <c r="D47" s="57">
        <v>4986</v>
      </c>
      <c r="E47" s="60">
        <v>11</v>
      </c>
      <c r="F47" s="57">
        <v>4994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21</v>
      </c>
      <c r="B48" s="57">
        <v>5080</v>
      </c>
      <c r="C48" s="60">
        <v>11</v>
      </c>
      <c r="D48" s="57">
        <v>5088</v>
      </c>
      <c r="E48" s="60">
        <v>11</v>
      </c>
      <c r="F48" s="57">
        <v>5093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5179</v>
      </c>
      <c r="C49" s="60">
        <v>11</v>
      </c>
      <c r="D49" s="57">
        <v>5187</v>
      </c>
      <c r="E49" s="60">
        <v>11</v>
      </c>
      <c r="F49" s="57">
        <v>5192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21</v>
      </c>
      <c r="B50" s="57">
        <v>5279</v>
      </c>
      <c r="C50" s="60">
        <v>11</v>
      </c>
      <c r="D50" s="57">
        <v>5286</v>
      </c>
      <c r="E50" s="60">
        <v>11</v>
      </c>
      <c r="F50" s="57">
        <v>5291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6">
        <v>21</v>
      </c>
      <c r="B51" s="56">
        <v>5398</v>
      </c>
      <c r="C51" s="59">
        <v>11</v>
      </c>
      <c r="D51" s="56">
        <v>5410</v>
      </c>
      <c r="E51" s="59">
        <v>11</v>
      </c>
      <c r="F51" s="56">
        <v>5435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6">
        <v>12</v>
      </c>
      <c r="B52" s="56">
        <v>5530</v>
      </c>
      <c r="C52" s="59">
        <v>13</v>
      </c>
      <c r="D52" s="56">
        <v>5537</v>
      </c>
      <c r="E52" s="59">
        <v>13</v>
      </c>
      <c r="F52" s="56">
        <v>5555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21</v>
      </c>
      <c r="B53" s="56">
        <v>5653</v>
      </c>
      <c r="C53" s="59">
        <v>22</v>
      </c>
      <c r="D53" s="56">
        <v>5658</v>
      </c>
      <c r="E53" s="59">
        <v>13</v>
      </c>
      <c r="F53" s="56">
        <v>5668</v>
      </c>
      <c r="G53" s="62"/>
      <c r="H53" s="62"/>
      <c r="I53" s="40"/>
      <c r="J53" s="40"/>
      <c r="K53" s="41">
        <v>0</v>
      </c>
      <c r="L53">
        <v>221</v>
      </c>
    </row>
    <row r="54" spans="1:12" x14ac:dyDescent="0.25">
      <c r="A54" s="56">
        <v>12</v>
      </c>
      <c r="B54" s="56">
        <v>5777</v>
      </c>
      <c r="C54" s="59">
        <v>13</v>
      </c>
      <c r="D54" s="56">
        <v>5780</v>
      </c>
      <c r="E54" s="59">
        <v>13</v>
      </c>
      <c r="F54" s="56">
        <v>5802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21</v>
      </c>
      <c r="B55" s="56">
        <v>5900</v>
      </c>
      <c r="C55" s="59">
        <v>11</v>
      </c>
      <c r="D55" s="56">
        <v>5913</v>
      </c>
      <c r="E55" s="59">
        <v>11</v>
      </c>
      <c r="F55" s="56">
        <v>5917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25">
      <c r="A56" s="56">
        <v>21</v>
      </c>
      <c r="B56" s="56">
        <v>6004</v>
      </c>
      <c r="C56" s="59">
        <v>11</v>
      </c>
      <c r="D56" s="56">
        <v>6019</v>
      </c>
      <c r="E56" s="59">
        <v>11</v>
      </c>
      <c r="F56" s="56">
        <v>6024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25">
      <c r="A57" s="56">
        <v>21</v>
      </c>
      <c r="B57" s="56">
        <v>6111</v>
      </c>
      <c r="C57" s="59">
        <v>11</v>
      </c>
      <c r="D57" s="56">
        <v>6118</v>
      </c>
      <c r="E57" s="59">
        <v>11</v>
      </c>
      <c r="F57" s="56">
        <v>6122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21</v>
      </c>
      <c r="B58" s="56">
        <v>6209</v>
      </c>
      <c r="C58" s="59">
        <v>11</v>
      </c>
      <c r="D58" s="56">
        <v>6221</v>
      </c>
      <c r="E58" s="59">
        <v>11</v>
      </c>
      <c r="F58" s="56">
        <v>6225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12</v>
      </c>
      <c r="B59" s="56">
        <v>6339</v>
      </c>
      <c r="C59" s="59">
        <v>13</v>
      </c>
      <c r="D59" s="56">
        <v>6354</v>
      </c>
      <c r="E59" s="59">
        <v>13</v>
      </c>
      <c r="F59" s="56">
        <v>6358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21</v>
      </c>
      <c r="B60" s="56">
        <v>6463</v>
      </c>
      <c r="C60" s="59">
        <v>11</v>
      </c>
      <c r="D60" s="56">
        <v>6470</v>
      </c>
      <c r="E60" s="59">
        <v>11</v>
      </c>
      <c r="F60" s="56">
        <v>6475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6566</v>
      </c>
      <c r="C61" s="59">
        <v>11</v>
      </c>
      <c r="D61" s="56">
        <v>6581</v>
      </c>
      <c r="E61" s="59">
        <v>11</v>
      </c>
      <c r="F61" s="56">
        <v>6599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7">
        <v>21</v>
      </c>
      <c r="B62" s="57">
        <v>6686</v>
      </c>
      <c r="C62" s="60">
        <v>11</v>
      </c>
      <c r="D62" s="57">
        <v>6700</v>
      </c>
      <c r="E62" s="60">
        <v>11</v>
      </c>
      <c r="F62" s="57">
        <v>6713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25">
      <c r="A63" s="57">
        <v>21</v>
      </c>
      <c r="B63" s="57">
        <v>6805</v>
      </c>
      <c r="C63" s="60">
        <v>11</v>
      </c>
      <c r="D63" s="57">
        <v>6815</v>
      </c>
      <c r="E63" s="60">
        <v>11</v>
      </c>
      <c r="F63" s="57">
        <v>6819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6906</v>
      </c>
      <c r="C64" s="60">
        <v>11</v>
      </c>
      <c r="D64" s="57">
        <v>6913</v>
      </c>
      <c r="E64" s="60">
        <v>11</v>
      </c>
      <c r="F64" s="57">
        <v>6917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7004</v>
      </c>
      <c r="C65" s="60">
        <v>11</v>
      </c>
      <c r="D65" s="57">
        <v>7014</v>
      </c>
      <c r="E65" s="60">
        <v>11</v>
      </c>
      <c r="F65" s="57">
        <v>7018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7104</v>
      </c>
      <c r="C66" s="60">
        <v>11</v>
      </c>
      <c r="D66" s="57">
        <v>7118</v>
      </c>
      <c r="E66" s="60">
        <v>11</v>
      </c>
      <c r="F66" s="57">
        <v>7137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12</v>
      </c>
      <c r="B67" s="57">
        <v>7236</v>
      </c>
      <c r="C67" s="60">
        <v>13</v>
      </c>
      <c r="D67" s="57">
        <v>7240</v>
      </c>
      <c r="E67" s="60">
        <v>13</v>
      </c>
      <c r="F67" s="57">
        <v>7259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21</v>
      </c>
      <c r="B68" s="57">
        <v>7355</v>
      </c>
      <c r="C68" s="60">
        <v>11</v>
      </c>
      <c r="D68" s="57">
        <v>7365</v>
      </c>
      <c r="E68" s="60">
        <v>11</v>
      </c>
      <c r="F68" s="57">
        <v>7369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21</v>
      </c>
      <c r="B69" s="57">
        <v>7456</v>
      </c>
      <c r="C69" s="60">
        <v>11</v>
      </c>
      <c r="D69" s="57">
        <v>7466</v>
      </c>
      <c r="E69" s="60">
        <v>11</v>
      </c>
      <c r="F69" s="57">
        <v>7470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25">
      <c r="A70" s="57">
        <v>12</v>
      </c>
      <c r="B70" s="57">
        <v>7567</v>
      </c>
      <c r="C70" s="60">
        <v>13</v>
      </c>
      <c r="D70" s="57">
        <v>7572</v>
      </c>
      <c r="E70" s="60">
        <v>13</v>
      </c>
      <c r="F70" s="57">
        <v>7591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21</v>
      </c>
      <c r="B71" s="57">
        <v>7687</v>
      </c>
      <c r="C71" s="60">
        <v>11</v>
      </c>
      <c r="D71" s="57">
        <v>7697</v>
      </c>
      <c r="E71" s="60">
        <v>11</v>
      </c>
      <c r="F71" s="57">
        <v>7710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25">
      <c r="A72" s="57">
        <v>21</v>
      </c>
      <c r="B72" s="57">
        <v>7796</v>
      </c>
      <c r="C72" s="60">
        <v>11</v>
      </c>
      <c r="D72" s="57">
        <v>7806</v>
      </c>
      <c r="E72" s="60">
        <v>11</v>
      </c>
      <c r="F72" s="57">
        <v>7810</v>
      </c>
      <c r="G72" s="63"/>
      <c r="H72" s="63"/>
      <c r="I72" s="39"/>
      <c r="J72" s="39"/>
      <c r="K72" s="49">
        <v>1</v>
      </c>
      <c r="L72">
        <v>211</v>
      </c>
    </row>
    <row r="73" spans="1:12" x14ac:dyDescent="0.25">
      <c r="A73" s="17"/>
      <c r="B73" s="17"/>
      <c r="C73" s="17"/>
      <c r="D73" s="17"/>
      <c r="E73" s="17"/>
      <c r="F73" s="17"/>
      <c r="G73" s="17"/>
      <c r="H7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Sample Report</vt:lpstr>
      <vt:lpstr>Summary</vt:lpstr>
      <vt:lpstr>Start</vt:lpstr>
      <vt:lpstr>!M305940.017</vt:lpstr>
      <vt:lpstr>!M306720.017</vt:lpstr>
      <vt:lpstr>!M307850.017</vt:lpstr>
      <vt:lpstr>!M308730.017</vt:lpstr>
      <vt:lpstr>!M309710.017</vt:lpstr>
      <vt:lpstr>!M310730.017</vt:lpstr>
      <vt:lpstr>!M311940.017</vt:lpstr>
      <vt:lpstr>!M312900.017</vt:lpstr>
      <vt:lpstr>!M313730.017</vt:lpstr>
      <vt:lpstr>!M314730.017</vt:lpstr>
      <vt:lpstr>!M316810.017</vt:lpstr>
      <vt:lpstr>!M317950.017</vt:lpstr>
      <vt:lpstr>!M318750.017</vt:lpstr>
      <vt:lpstr>!M319820.017</vt:lpstr>
      <vt:lpstr>!M320720.017</vt:lpstr>
      <vt:lpstr>!M321920.017</vt:lpstr>
      <vt:lpstr>!M322730.017</vt:lpstr>
      <vt:lpstr>!M323540.017</vt:lpstr>
      <vt:lpstr>!M325900.017</vt:lpstr>
      <vt:lpstr>!M327700.017</vt:lpstr>
      <vt:lpstr>!M405730.017</vt:lpstr>
      <vt:lpstr>!M406910.017</vt:lpstr>
      <vt:lpstr>!M407900.017</vt:lpstr>
      <vt:lpstr>!M408A00.017</vt:lpstr>
      <vt:lpstr>!M409840.017</vt:lpstr>
      <vt:lpstr>!M410840.017</vt:lpstr>
      <vt:lpstr>!M411930.017</vt:lpstr>
      <vt:lpstr>!M412800.017</vt:lpstr>
      <vt:lpstr>!M413830.017</vt:lpstr>
      <vt:lpstr>!M415830.017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KD</cp:lastModifiedBy>
  <cp:lastPrinted>2017-02-11T01:35:16Z</cp:lastPrinted>
  <dcterms:created xsi:type="dcterms:W3CDTF">2014-07-23T18:55:12Z</dcterms:created>
  <dcterms:modified xsi:type="dcterms:W3CDTF">2017-04-26T00:20:53Z</dcterms:modified>
</cp:coreProperties>
</file>