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Hen Chapter\Summary\9_17\Phase 1\"/>
    </mc:Choice>
  </mc:AlternateContent>
  <bookViews>
    <workbookView xWindow="0" yWindow="0" windowWidth="20490" windowHeight="7530" tabRatio="892" firstSheet="1" activeTab="1"/>
  </bookViews>
  <sheets>
    <sheet name="Sample Report" sheetId="4" state="hidden" r:id="rId1"/>
    <sheet name="Summary" sheetId="2914" r:id="rId2"/>
    <sheet name="Start" sheetId="912" r:id="rId3"/>
    <sheet name="!M310810.173" sheetId="2880" r:id="rId4"/>
    <sheet name="!M311A20.173" sheetId="2881" r:id="rId5"/>
    <sheet name="!M312B30.173" sheetId="2882" r:id="rId6"/>
    <sheet name="!M313820.173" sheetId="2883" r:id="rId7"/>
    <sheet name="!M314840.173" sheetId="2884" r:id="rId8"/>
    <sheet name="!M315940.173" sheetId="2885" r:id="rId9"/>
    <sheet name="!M318930.173" sheetId="2886" r:id="rId10"/>
    <sheet name="!M319900.173" sheetId="2887" r:id="rId11"/>
    <sheet name="!M320800.173" sheetId="2888" r:id="rId12"/>
    <sheet name="!M321A20.173" sheetId="2889" r:id="rId13"/>
    <sheet name="!M322850.173" sheetId="2890" r:id="rId14"/>
    <sheet name="!M324730.173" sheetId="2891" r:id="rId15"/>
    <sheet name="!M325A00.173" sheetId="2892" r:id="rId16"/>
    <sheet name="!M326810.173" sheetId="2893" r:id="rId17"/>
    <sheet name="!M327750.173" sheetId="2894" r:id="rId18"/>
    <sheet name="!M328710.173" sheetId="2895" r:id="rId19"/>
    <sheet name="!M401920.173" sheetId="2896" r:id="rId20"/>
    <sheet name="!M402810.173" sheetId="2897" r:id="rId21"/>
    <sheet name="!M403830.173" sheetId="2898" r:id="rId22"/>
    <sheet name="!M404800.173" sheetId="2899" r:id="rId23"/>
    <sheet name="!M405820.173" sheetId="2900" r:id="rId24"/>
    <sheet name="!M406950.173" sheetId="2901" r:id="rId25"/>
    <sheet name="!M407950.173" sheetId="2902" r:id="rId26"/>
    <sheet name="!M408A40.173" sheetId="2903" r:id="rId27"/>
    <sheet name="!M409930.173" sheetId="2904" r:id="rId28"/>
    <sheet name="!M410910.173" sheetId="2905" r:id="rId29"/>
    <sheet name="!M411A20.173" sheetId="2906" r:id="rId30"/>
    <sheet name="!M412830.173" sheetId="2907" r:id="rId31"/>
    <sheet name="!M413910.173" sheetId="2908" r:id="rId32"/>
    <sheet name="!M414950.173" sheetId="2909" r:id="rId33"/>
    <sheet name="!M416950.173" sheetId="2910" r:id="rId34"/>
    <sheet name="!M417A50.173" sheetId="2911" r:id="rId35"/>
    <sheet name="!M420920.173" sheetId="2912" r:id="rId36"/>
    <sheet name="!M421920.173" sheetId="2913" r:id="rId37"/>
  </sheets>
  <functionGroups builtInGroupCount="18"/>
  <calcPr calcId="171027"/>
</workbook>
</file>

<file path=xl/calcChain.xml><?xml version="1.0" encoding="utf-8"?>
<calcChain xmlns="http://schemas.openxmlformats.org/spreadsheetml/2006/main">
  <c r="F36" i="2914" l="1"/>
  <c r="E36" i="2914"/>
  <c r="D36" i="2914"/>
  <c r="C36" i="2914"/>
  <c r="B36" i="2914"/>
  <c r="F35" i="2914"/>
  <c r="E35" i="2914"/>
  <c r="D35" i="2914"/>
  <c r="C35" i="2914"/>
  <c r="B35" i="2914"/>
  <c r="F34" i="2914"/>
  <c r="E34" i="2914"/>
  <c r="D34" i="2914"/>
  <c r="C34" i="2914"/>
  <c r="B34" i="2914"/>
  <c r="F33" i="2914"/>
  <c r="E33" i="2914"/>
  <c r="D33" i="2914"/>
  <c r="C33" i="2914"/>
  <c r="B33" i="2914"/>
  <c r="F32" i="2914"/>
  <c r="E32" i="2914"/>
  <c r="D32" i="2914"/>
  <c r="C32" i="2914"/>
  <c r="B32" i="2914"/>
  <c r="F31" i="2914"/>
  <c r="E31" i="2914"/>
  <c r="D31" i="2914"/>
  <c r="C31" i="2914"/>
  <c r="B31" i="2914"/>
  <c r="F30" i="2914"/>
  <c r="E30" i="2914"/>
  <c r="D30" i="2914"/>
  <c r="C30" i="2914"/>
  <c r="B30" i="2914"/>
  <c r="F29" i="2914"/>
  <c r="E29" i="2914"/>
  <c r="D29" i="2914"/>
  <c r="C29" i="2914"/>
  <c r="B29" i="2914"/>
  <c r="F28" i="2914"/>
  <c r="E28" i="2914"/>
  <c r="D28" i="2914"/>
  <c r="C28" i="2914"/>
  <c r="B28" i="2914"/>
  <c r="F27" i="2914"/>
  <c r="E27" i="2914"/>
  <c r="D27" i="2914"/>
  <c r="C27" i="2914"/>
  <c r="B27" i="2914"/>
  <c r="F26" i="2914"/>
  <c r="E26" i="2914"/>
  <c r="D26" i="2914"/>
  <c r="C26" i="2914"/>
  <c r="B26" i="2914"/>
  <c r="F25" i="2914"/>
  <c r="E25" i="2914"/>
  <c r="D25" i="2914"/>
  <c r="C25" i="2914"/>
  <c r="B25" i="2914"/>
  <c r="F24" i="2914"/>
  <c r="E24" i="2914"/>
  <c r="D24" i="2914"/>
  <c r="C24" i="2914"/>
  <c r="B24" i="2914"/>
  <c r="F23" i="2914"/>
  <c r="E23" i="2914"/>
  <c r="D23" i="2914"/>
  <c r="O4" i="2914" s="1"/>
  <c r="C23" i="2914"/>
  <c r="B23" i="2914"/>
  <c r="F22" i="2914"/>
  <c r="E22" i="2914"/>
  <c r="D22" i="2914"/>
  <c r="C22" i="2914"/>
  <c r="B22" i="2914"/>
  <c r="F21" i="2914"/>
  <c r="E21" i="2914"/>
  <c r="D21" i="2914"/>
  <c r="C21" i="2914"/>
  <c r="B21" i="2914"/>
  <c r="F20" i="2914"/>
  <c r="E20" i="2914"/>
  <c r="D20" i="2914"/>
  <c r="C20" i="2914"/>
  <c r="B20" i="2914"/>
  <c r="F19" i="2914"/>
  <c r="E19" i="2914"/>
  <c r="D19" i="2914"/>
  <c r="C19" i="2914"/>
  <c r="B19" i="2914"/>
  <c r="F18" i="2914"/>
  <c r="E18" i="2914"/>
  <c r="D18" i="2914"/>
  <c r="C18" i="2914"/>
  <c r="B18" i="2914"/>
  <c r="F17" i="2914"/>
  <c r="E17" i="2914"/>
  <c r="D17" i="2914"/>
  <c r="C17" i="2914"/>
  <c r="B17" i="2914"/>
  <c r="F16" i="2914"/>
  <c r="E16" i="2914"/>
  <c r="D16" i="2914"/>
  <c r="C16" i="2914"/>
  <c r="B16" i="2914"/>
  <c r="F15" i="2914"/>
  <c r="E15" i="2914"/>
  <c r="D15" i="2914"/>
  <c r="C15" i="2914"/>
  <c r="B15" i="2914"/>
  <c r="F14" i="2914"/>
  <c r="E14" i="2914"/>
  <c r="D14" i="2914"/>
  <c r="C14" i="2914"/>
  <c r="B14" i="2914"/>
  <c r="F13" i="2914"/>
  <c r="E13" i="2914"/>
  <c r="D13" i="2914"/>
  <c r="C13" i="2914"/>
  <c r="B13" i="2914"/>
  <c r="F12" i="2914"/>
  <c r="E12" i="2914"/>
  <c r="D12" i="2914"/>
  <c r="C12" i="2914"/>
  <c r="B12" i="2914"/>
  <c r="F11" i="2914"/>
  <c r="E11" i="2914"/>
  <c r="D11" i="2914"/>
  <c r="C11" i="2914"/>
  <c r="B11" i="2914"/>
  <c r="F10" i="2914"/>
  <c r="E10" i="2914"/>
  <c r="D10" i="2914"/>
  <c r="C10" i="2914"/>
  <c r="L3" i="2914" s="1"/>
  <c r="B10" i="2914"/>
  <c r="F9" i="2914"/>
  <c r="L6" i="2914" s="1"/>
  <c r="E9" i="2914"/>
  <c r="D9" i="2914"/>
  <c r="C9" i="2914"/>
  <c r="B9" i="2914"/>
  <c r="F8" i="2914"/>
  <c r="E8" i="2914"/>
  <c r="D8" i="2914"/>
  <c r="C8" i="2914"/>
  <c r="B8" i="2914"/>
  <c r="F7" i="2914"/>
  <c r="E7" i="2914"/>
  <c r="D7" i="2914"/>
  <c r="C7" i="2914"/>
  <c r="B7" i="2914"/>
  <c r="F6" i="2914"/>
  <c r="E6" i="2914"/>
  <c r="D6" i="2914"/>
  <c r="C6" i="2914"/>
  <c r="B6" i="2914"/>
  <c r="F5" i="2914"/>
  <c r="E5" i="2914"/>
  <c r="D5" i="2914"/>
  <c r="C5" i="2914"/>
  <c r="B5" i="2914"/>
  <c r="F4" i="2914"/>
  <c r="E4" i="2914"/>
  <c r="D4" i="2914"/>
  <c r="C4" i="2914"/>
  <c r="B4" i="2914"/>
  <c r="F3" i="2914"/>
  <c r="E3" i="2914"/>
  <c r="D3" i="2914"/>
  <c r="C3" i="2914"/>
  <c r="K3" i="2914" s="1"/>
  <c r="B3" i="2914"/>
  <c r="P6" i="2914"/>
  <c r="P5" i="2914"/>
  <c r="P4" i="2914"/>
  <c r="P3" i="2914"/>
  <c r="O6" i="2914"/>
  <c r="O3" i="2914"/>
  <c r="N6" i="2914"/>
  <c r="N4" i="2914"/>
  <c r="N3" i="2914"/>
  <c r="M6" i="2914"/>
  <c r="M4" i="2914"/>
  <c r="L4" i="2914"/>
  <c r="K4" i="2914"/>
  <c r="U28" i="2913"/>
  <c r="T28" i="2913"/>
  <c r="S28" i="2913"/>
  <c r="R28" i="2913"/>
  <c r="Q28" i="2913"/>
  <c r="P28" i="2913"/>
  <c r="AT14" i="2913"/>
  <c r="AT12" i="2913"/>
  <c r="AT10" i="2913"/>
  <c r="AT8" i="2913"/>
  <c r="AV3" i="2913"/>
  <c r="AS14" i="2913"/>
  <c r="AS13" i="2913"/>
  <c r="AT13" i="2913" s="1"/>
  <c r="AS12" i="2913"/>
  <c r="AS11" i="2913"/>
  <c r="AT11" i="2913" s="1"/>
  <c r="U24" i="2913" s="1"/>
  <c r="AS10" i="2913"/>
  <c r="AS9" i="2913"/>
  <c r="AT9" i="2913" s="1"/>
  <c r="AS8" i="2913"/>
  <c r="AS7" i="2913"/>
  <c r="AT7" i="2913" s="1"/>
  <c r="AO14" i="2913"/>
  <c r="AO12" i="2913"/>
  <c r="AO10" i="2913"/>
  <c r="AO8" i="2913"/>
  <c r="AQ3" i="2913"/>
  <c r="AN14" i="2913"/>
  <c r="AN13" i="2913"/>
  <c r="AO13" i="2913" s="1"/>
  <c r="AN12" i="2913"/>
  <c r="AN11" i="2913"/>
  <c r="AO11" i="2913" s="1"/>
  <c r="T24" i="2913" s="1"/>
  <c r="AN10" i="2913"/>
  <c r="AN9" i="2913"/>
  <c r="AO9" i="2913" s="1"/>
  <c r="AN8" i="2913"/>
  <c r="AN7" i="2913"/>
  <c r="AO7" i="2913" s="1"/>
  <c r="AJ14" i="2913"/>
  <c r="AJ12" i="2913"/>
  <c r="AJ10" i="2913"/>
  <c r="AJ8" i="2913"/>
  <c r="AL3" i="2913"/>
  <c r="AI14" i="2913"/>
  <c r="AI13" i="2913"/>
  <c r="AJ13" i="2913" s="1"/>
  <c r="AI12" i="2913"/>
  <c r="AI11" i="2913"/>
  <c r="AJ11" i="2913" s="1"/>
  <c r="S24" i="2913" s="1"/>
  <c r="AI10" i="2913"/>
  <c r="AI9" i="2913"/>
  <c r="AJ9" i="2913" s="1"/>
  <c r="AI8" i="2913"/>
  <c r="AI7" i="2913"/>
  <c r="AJ7" i="2913" s="1"/>
  <c r="AE14" i="2913"/>
  <c r="AE12" i="2913"/>
  <c r="AE10" i="2913"/>
  <c r="AE8" i="2913"/>
  <c r="AG3" i="2913"/>
  <c r="AD14" i="2913"/>
  <c r="AD13" i="2913"/>
  <c r="AE13" i="2913" s="1"/>
  <c r="AD12" i="2913"/>
  <c r="AD11" i="2913"/>
  <c r="AE11" i="2913" s="1"/>
  <c r="R24" i="2913" s="1"/>
  <c r="AD10" i="2913"/>
  <c r="AD9" i="2913"/>
  <c r="AE9" i="2913" s="1"/>
  <c r="AD8" i="2913"/>
  <c r="AD7" i="2913"/>
  <c r="AE7" i="2913" s="1"/>
  <c r="Z14" i="2913"/>
  <c r="Z12" i="2913"/>
  <c r="Z10" i="2913"/>
  <c r="Z8" i="2913"/>
  <c r="AB3" i="2913"/>
  <c r="Y14" i="2913"/>
  <c r="Y13" i="2913"/>
  <c r="Z13" i="2913" s="1"/>
  <c r="Y12" i="2913"/>
  <c r="Y11" i="2913"/>
  <c r="Z11" i="2913" s="1"/>
  <c r="Q24" i="2913" s="1"/>
  <c r="Y10" i="2913"/>
  <c r="Y9" i="2913"/>
  <c r="Z9" i="2913" s="1"/>
  <c r="Y8" i="2913"/>
  <c r="Y7" i="2913"/>
  <c r="Z7" i="2913" s="1"/>
  <c r="U14" i="2913"/>
  <c r="U12" i="2913"/>
  <c r="U10" i="2913"/>
  <c r="U8" i="2913"/>
  <c r="W3" i="2913"/>
  <c r="T14" i="2913"/>
  <c r="T13" i="2913"/>
  <c r="U13" i="2913" s="1"/>
  <c r="T12" i="2913"/>
  <c r="T11" i="2913"/>
  <c r="U11" i="2913" s="1"/>
  <c r="P24" i="2913" s="1"/>
  <c r="T10" i="2913"/>
  <c r="T9" i="2913"/>
  <c r="U9" i="2913" s="1"/>
  <c r="T8" i="2913"/>
  <c r="T7" i="2913"/>
  <c r="U7" i="2913" s="1"/>
  <c r="O14" i="2913"/>
  <c r="P14" i="2913" s="1"/>
  <c r="Q14" i="2913" s="1"/>
  <c r="O13" i="2913"/>
  <c r="O12" i="2913"/>
  <c r="P12" i="2913" s="1"/>
  <c r="Q12" i="2913" s="1"/>
  <c r="O11" i="2913"/>
  <c r="O10" i="2913"/>
  <c r="P10" i="2913" s="1"/>
  <c r="Q10" i="2913" s="1"/>
  <c r="O9" i="2913"/>
  <c r="O8" i="2913"/>
  <c r="P8" i="2913" s="1"/>
  <c r="Q8" i="2913" s="1"/>
  <c r="O7" i="2913"/>
  <c r="Q4" i="2913"/>
  <c r="P13" i="2913" s="1"/>
  <c r="Q13" i="2913" s="1"/>
  <c r="Q3" i="2913"/>
  <c r="G3" i="2913"/>
  <c r="U23" i="2913" s="1"/>
  <c r="U28" i="2912"/>
  <c r="T28" i="2912"/>
  <c r="S28" i="2912"/>
  <c r="R28" i="2912"/>
  <c r="Q28" i="2912"/>
  <c r="P28" i="2912"/>
  <c r="AT14" i="2912"/>
  <c r="AT12" i="2912"/>
  <c r="AT10" i="2912"/>
  <c r="AT8" i="2912"/>
  <c r="AV3" i="2912"/>
  <c r="AS14" i="2912"/>
  <c r="AS13" i="2912"/>
  <c r="AT13" i="2912" s="1"/>
  <c r="AS12" i="2912"/>
  <c r="AS11" i="2912"/>
  <c r="AT11" i="2912" s="1"/>
  <c r="U24" i="2912" s="1"/>
  <c r="AS10" i="2912"/>
  <c r="AS9" i="2912"/>
  <c r="AT9" i="2912" s="1"/>
  <c r="AS8" i="2912"/>
  <c r="AS7" i="2912"/>
  <c r="AT7" i="2912" s="1"/>
  <c r="AO14" i="2912"/>
  <c r="AO12" i="2912"/>
  <c r="AO10" i="2912"/>
  <c r="AO8" i="2912"/>
  <c r="AQ3" i="2912"/>
  <c r="AN14" i="2912"/>
  <c r="AN13" i="2912"/>
  <c r="AO13" i="2912" s="1"/>
  <c r="AN12" i="2912"/>
  <c r="AN11" i="2912"/>
  <c r="AO11" i="2912" s="1"/>
  <c r="T24" i="2912" s="1"/>
  <c r="AN10" i="2912"/>
  <c r="AN9" i="2912"/>
  <c r="AO9" i="2912" s="1"/>
  <c r="AN8" i="2912"/>
  <c r="AN7" i="2912"/>
  <c r="AO7" i="2912" s="1"/>
  <c r="AJ14" i="2912"/>
  <c r="AJ12" i="2912"/>
  <c r="AJ10" i="2912"/>
  <c r="AJ8" i="2912"/>
  <c r="AL3" i="2912"/>
  <c r="AI14" i="2912"/>
  <c r="AI13" i="2912"/>
  <c r="AJ13" i="2912" s="1"/>
  <c r="AI12" i="2912"/>
  <c r="AI11" i="2912"/>
  <c r="AJ11" i="2912" s="1"/>
  <c r="S24" i="2912" s="1"/>
  <c r="AI10" i="2912"/>
  <c r="AI9" i="2912"/>
  <c r="AJ9" i="2912" s="1"/>
  <c r="AI8" i="2912"/>
  <c r="AI7" i="2912"/>
  <c r="AJ7" i="2912" s="1"/>
  <c r="AE14" i="2912"/>
  <c r="AE12" i="2912"/>
  <c r="AE10" i="2912"/>
  <c r="AE8" i="2912"/>
  <c r="AG3" i="2912"/>
  <c r="AD14" i="2912"/>
  <c r="AD13" i="2912"/>
  <c r="AE13" i="2912" s="1"/>
  <c r="AD12" i="2912"/>
  <c r="AD11" i="2912"/>
  <c r="AE11" i="2912" s="1"/>
  <c r="R24" i="2912" s="1"/>
  <c r="AD10" i="2912"/>
  <c r="AD9" i="2912"/>
  <c r="AE9" i="2912" s="1"/>
  <c r="AD8" i="2912"/>
  <c r="AD7" i="2912"/>
  <c r="AE7" i="2912" s="1"/>
  <c r="Z14" i="2912"/>
  <c r="Z12" i="2912"/>
  <c r="Z10" i="2912"/>
  <c r="Z8" i="2912"/>
  <c r="AB3" i="2912"/>
  <c r="Y14" i="2912"/>
  <c r="Y13" i="2912"/>
  <c r="Z13" i="2912" s="1"/>
  <c r="Y12" i="2912"/>
  <c r="Y11" i="2912"/>
  <c r="Z11" i="2912" s="1"/>
  <c r="Q24" i="2912" s="1"/>
  <c r="Y10" i="2912"/>
  <c r="Y9" i="2912"/>
  <c r="Z9" i="2912" s="1"/>
  <c r="Y8" i="2912"/>
  <c r="Y7" i="2912"/>
  <c r="Z7" i="2912" s="1"/>
  <c r="U14" i="2912"/>
  <c r="U12" i="2912"/>
  <c r="U10" i="2912"/>
  <c r="U8" i="2912"/>
  <c r="W3" i="2912"/>
  <c r="T14" i="2912"/>
  <c r="T13" i="2912"/>
  <c r="U13" i="2912" s="1"/>
  <c r="T12" i="2912"/>
  <c r="T11" i="2912"/>
  <c r="U11" i="2912" s="1"/>
  <c r="P24" i="2912" s="1"/>
  <c r="T10" i="2912"/>
  <c r="T9" i="2912"/>
  <c r="U9" i="2912" s="1"/>
  <c r="T8" i="2912"/>
  <c r="T7" i="2912"/>
  <c r="U7" i="2912" s="1"/>
  <c r="T23" i="2912"/>
  <c r="R23" i="2912"/>
  <c r="P23" i="2912"/>
  <c r="O14" i="2912"/>
  <c r="O13" i="2912"/>
  <c r="O12" i="2912"/>
  <c r="O11" i="2912"/>
  <c r="O10" i="2912"/>
  <c r="O9" i="2912"/>
  <c r="O8" i="2912"/>
  <c r="O7" i="2912"/>
  <c r="Q3" i="2912"/>
  <c r="G3" i="2912"/>
  <c r="U23" i="2912" s="1"/>
  <c r="U28" i="2911"/>
  <c r="T28" i="2911"/>
  <c r="S28" i="2911"/>
  <c r="R28" i="2911"/>
  <c r="Q28" i="2911"/>
  <c r="P28" i="2911"/>
  <c r="AT13" i="2911"/>
  <c r="AT11" i="2911"/>
  <c r="U24" i="2911" s="1"/>
  <c r="AT9" i="2911"/>
  <c r="AT7" i="2911"/>
  <c r="AV3" i="2911"/>
  <c r="AS14" i="2911"/>
  <c r="AT14" i="2911" s="1"/>
  <c r="AS13" i="2911"/>
  <c r="AS12" i="2911"/>
  <c r="AT12" i="2911" s="1"/>
  <c r="AS11" i="2911"/>
  <c r="AS10" i="2911"/>
  <c r="AT10" i="2911" s="1"/>
  <c r="AS9" i="2911"/>
  <c r="AS8" i="2911"/>
  <c r="AT8" i="2911" s="1"/>
  <c r="AS7" i="2911"/>
  <c r="AO12" i="2911"/>
  <c r="AO10" i="2911"/>
  <c r="AO8" i="2911"/>
  <c r="AQ3" i="2911"/>
  <c r="AN14" i="2911"/>
  <c r="AO14" i="2911" s="1"/>
  <c r="AN13" i="2911"/>
  <c r="AO13" i="2911" s="1"/>
  <c r="AN12" i="2911"/>
  <c r="AN11" i="2911"/>
  <c r="AO11" i="2911" s="1"/>
  <c r="T24" i="2911" s="1"/>
  <c r="AN10" i="2911"/>
  <c r="AN9" i="2911"/>
  <c r="AO9" i="2911" s="1"/>
  <c r="AN8" i="2911"/>
  <c r="AN7" i="2911"/>
  <c r="AO7" i="2911" s="1"/>
  <c r="AJ14" i="2911"/>
  <c r="AJ12" i="2911"/>
  <c r="AJ10" i="2911"/>
  <c r="AJ8" i="2911"/>
  <c r="AL3" i="2911"/>
  <c r="AI14" i="2911"/>
  <c r="AI13" i="2911"/>
  <c r="AJ13" i="2911" s="1"/>
  <c r="AI12" i="2911"/>
  <c r="AI11" i="2911"/>
  <c r="AJ11" i="2911" s="1"/>
  <c r="S24" i="2911" s="1"/>
  <c r="AI10" i="2911"/>
  <c r="AI9" i="2911"/>
  <c r="AJ9" i="2911" s="1"/>
  <c r="AI8" i="2911"/>
  <c r="AI7" i="2911"/>
  <c r="AJ7" i="2911" s="1"/>
  <c r="AE13" i="2911"/>
  <c r="AE11" i="2911"/>
  <c r="R24" i="2911" s="1"/>
  <c r="AE9" i="2911"/>
  <c r="AE7" i="2911"/>
  <c r="AG3" i="2911"/>
  <c r="AD14" i="2911"/>
  <c r="AE14" i="2911" s="1"/>
  <c r="AD13" i="2911"/>
  <c r="AD12" i="2911"/>
  <c r="AE12" i="2911" s="1"/>
  <c r="AD11" i="2911"/>
  <c r="AD10" i="2911"/>
  <c r="AE10" i="2911" s="1"/>
  <c r="AD9" i="2911"/>
  <c r="AD8" i="2911"/>
  <c r="AE8" i="2911" s="1"/>
  <c r="AD7" i="2911"/>
  <c r="Z13" i="2911"/>
  <c r="Z11" i="2911"/>
  <c r="Q24" i="2911" s="1"/>
  <c r="Z9" i="2911"/>
  <c r="Z7" i="2911"/>
  <c r="AB3" i="2911"/>
  <c r="Y14" i="2911"/>
  <c r="Z14" i="2911" s="1"/>
  <c r="Y13" i="2911"/>
  <c r="Y12" i="2911"/>
  <c r="Z12" i="2911" s="1"/>
  <c r="Y11" i="2911"/>
  <c r="Y10" i="2911"/>
  <c r="Z10" i="2911" s="1"/>
  <c r="Y9" i="2911"/>
  <c r="Y8" i="2911"/>
  <c r="Z8" i="2911" s="1"/>
  <c r="Y7" i="2911"/>
  <c r="U13" i="2911"/>
  <c r="U11" i="2911"/>
  <c r="P24" i="2911" s="1"/>
  <c r="U9" i="2911"/>
  <c r="U7" i="2911"/>
  <c r="W3" i="2911"/>
  <c r="T14" i="2911"/>
  <c r="U14" i="2911" s="1"/>
  <c r="T13" i="2911"/>
  <c r="T12" i="2911"/>
  <c r="U12" i="2911" s="1"/>
  <c r="T11" i="2911"/>
  <c r="T10" i="2911"/>
  <c r="U10" i="2911" s="1"/>
  <c r="T9" i="2911"/>
  <c r="T8" i="2911"/>
  <c r="U8" i="2911" s="1"/>
  <c r="T7" i="2911"/>
  <c r="O14" i="2911"/>
  <c r="P14" i="2911" s="1"/>
  <c r="Q14" i="2911" s="1"/>
  <c r="O13" i="2911"/>
  <c r="O12" i="2911"/>
  <c r="P12" i="2911" s="1"/>
  <c r="Q12" i="2911" s="1"/>
  <c r="O11" i="2911"/>
  <c r="O10" i="2911"/>
  <c r="P10" i="2911" s="1"/>
  <c r="Q10" i="2911" s="1"/>
  <c r="O9" i="2911"/>
  <c r="O8" i="2911"/>
  <c r="P8" i="2911" s="1"/>
  <c r="Q8" i="2911" s="1"/>
  <c r="O7" i="2911"/>
  <c r="Q4" i="2911"/>
  <c r="P13" i="2911" s="1"/>
  <c r="Q13" i="2911" s="1"/>
  <c r="Q3" i="2911"/>
  <c r="G3" i="2911"/>
  <c r="U23" i="2911" s="1"/>
  <c r="U28" i="2910"/>
  <c r="T28" i="2910"/>
  <c r="S28" i="2910"/>
  <c r="R28" i="2910"/>
  <c r="Q28" i="2910"/>
  <c r="P28" i="2910"/>
  <c r="AT14" i="2910"/>
  <c r="AT12" i="2910"/>
  <c r="AT10" i="2910"/>
  <c r="AT8" i="2910"/>
  <c r="AV3" i="2910"/>
  <c r="AS14" i="2910"/>
  <c r="AS13" i="2910"/>
  <c r="AT13" i="2910" s="1"/>
  <c r="AS12" i="2910"/>
  <c r="AS11" i="2910"/>
  <c r="AT11" i="2910" s="1"/>
  <c r="U24" i="2910" s="1"/>
  <c r="AS10" i="2910"/>
  <c r="AS9" i="2910"/>
  <c r="AT9" i="2910" s="1"/>
  <c r="AS8" i="2910"/>
  <c r="AS7" i="2910"/>
  <c r="AT7" i="2910" s="1"/>
  <c r="AO14" i="2910"/>
  <c r="AO12" i="2910"/>
  <c r="AO10" i="2910"/>
  <c r="AO8" i="2910"/>
  <c r="AQ3" i="2910"/>
  <c r="AN14" i="2910"/>
  <c r="AN13" i="2910"/>
  <c r="AO13" i="2910" s="1"/>
  <c r="AN12" i="2910"/>
  <c r="AN11" i="2910"/>
  <c r="AO11" i="2910" s="1"/>
  <c r="T24" i="2910" s="1"/>
  <c r="AN10" i="2910"/>
  <c r="AN9" i="2910"/>
  <c r="AO9" i="2910" s="1"/>
  <c r="AN8" i="2910"/>
  <c r="AN7" i="2910"/>
  <c r="AO7" i="2910" s="1"/>
  <c r="AJ14" i="2910"/>
  <c r="AJ12" i="2910"/>
  <c r="AJ10" i="2910"/>
  <c r="AJ8" i="2910"/>
  <c r="AL3" i="2910"/>
  <c r="AI14" i="2910"/>
  <c r="AI13" i="2910"/>
  <c r="AJ13" i="2910" s="1"/>
  <c r="AI12" i="2910"/>
  <c r="AI11" i="2910"/>
  <c r="AJ11" i="2910" s="1"/>
  <c r="S24" i="2910" s="1"/>
  <c r="AI10" i="2910"/>
  <c r="AI9" i="2910"/>
  <c r="AJ9" i="2910" s="1"/>
  <c r="AI8" i="2910"/>
  <c r="AI7" i="2910"/>
  <c r="AJ7" i="2910" s="1"/>
  <c r="AE14" i="2910"/>
  <c r="AE12" i="2910"/>
  <c r="AE10" i="2910"/>
  <c r="AE8" i="2910"/>
  <c r="AG3" i="2910"/>
  <c r="AD14" i="2910"/>
  <c r="AD13" i="2910"/>
  <c r="AE13" i="2910" s="1"/>
  <c r="AD12" i="2910"/>
  <c r="AD11" i="2910"/>
  <c r="AE11" i="2910" s="1"/>
  <c r="R24" i="2910" s="1"/>
  <c r="AD10" i="2910"/>
  <c r="AD9" i="2910"/>
  <c r="AE9" i="2910" s="1"/>
  <c r="AD8" i="2910"/>
  <c r="AD7" i="2910"/>
  <c r="AE7" i="2910" s="1"/>
  <c r="Z14" i="2910"/>
  <c r="Z12" i="2910"/>
  <c r="Z10" i="2910"/>
  <c r="Z8" i="2910"/>
  <c r="AB3" i="2910"/>
  <c r="Y14" i="2910"/>
  <c r="Y13" i="2910"/>
  <c r="Z13" i="2910" s="1"/>
  <c r="Y12" i="2910"/>
  <c r="Y11" i="2910"/>
  <c r="Z11" i="2910" s="1"/>
  <c r="Q24" i="2910" s="1"/>
  <c r="Y10" i="2910"/>
  <c r="Y9" i="2910"/>
  <c r="Z9" i="2910" s="1"/>
  <c r="Y8" i="2910"/>
  <c r="Y7" i="2910"/>
  <c r="Z7" i="2910" s="1"/>
  <c r="U14" i="2910"/>
  <c r="U12" i="2910"/>
  <c r="U10" i="2910"/>
  <c r="U8" i="2910"/>
  <c r="W3" i="2910"/>
  <c r="T14" i="2910"/>
  <c r="T13" i="2910"/>
  <c r="U13" i="2910" s="1"/>
  <c r="T12" i="2910"/>
  <c r="T11" i="2910"/>
  <c r="U11" i="2910" s="1"/>
  <c r="P24" i="2910" s="1"/>
  <c r="T10" i="2910"/>
  <c r="T9" i="2910"/>
  <c r="U9" i="2910" s="1"/>
  <c r="T8" i="2910"/>
  <c r="T7" i="2910"/>
  <c r="U7" i="2910" s="1"/>
  <c r="T23" i="2910"/>
  <c r="R23" i="2910"/>
  <c r="P23" i="2910"/>
  <c r="O14" i="2910"/>
  <c r="O13" i="2910"/>
  <c r="O12" i="2910"/>
  <c r="O11" i="2910"/>
  <c r="O10" i="2910"/>
  <c r="O9" i="2910"/>
  <c r="O8" i="2910"/>
  <c r="O7" i="2910"/>
  <c r="Q3" i="2910"/>
  <c r="G3" i="2910"/>
  <c r="U23" i="2910" s="1"/>
  <c r="U28" i="2909"/>
  <c r="T28" i="2909"/>
  <c r="S28" i="2909"/>
  <c r="R28" i="2909"/>
  <c r="Q28" i="2909"/>
  <c r="P28" i="2909"/>
  <c r="AT13" i="2909"/>
  <c r="AT11" i="2909"/>
  <c r="U24" i="2909" s="1"/>
  <c r="AT9" i="2909"/>
  <c r="AT7" i="2909"/>
  <c r="AV3" i="2909"/>
  <c r="AS14" i="2909"/>
  <c r="AT14" i="2909" s="1"/>
  <c r="AS13" i="2909"/>
  <c r="AS12" i="2909"/>
  <c r="AT12" i="2909" s="1"/>
  <c r="AS11" i="2909"/>
  <c r="AS10" i="2909"/>
  <c r="AT10" i="2909" s="1"/>
  <c r="AS9" i="2909"/>
  <c r="AS8" i="2909"/>
  <c r="AT8" i="2909" s="1"/>
  <c r="AS7" i="2909"/>
  <c r="AO13" i="2909"/>
  <c r="AO11" i="2909"/>
  <c r="T24" i="2909" s="1"/>
  <c r="AO9" i="2909"/>
  <c r="AP9" i="2909" s="1"/>
  <c r="AQ9" i="2909" s="1"/>
  <c r="AO7" i="2909"/>
  <c r="AQ4" i="2909" s="1"/>
  <c r="AQ3" i="2909"/>
  <c r="AN14" i="2909"/>
  <c r="AO14" i="2909" s="1"/>
  <c r="AP14" i="2909" s="1"/>
  <c r="AQ14" i="2909" s="1"/>
  <c r="AN13" i="2909"/>
  <c r="AN12" i="2909"/>
  <c r="AO12" i="2909" s="1"/>
  <c r="AN11" i="2909"/>
  <c r="AN10" i="2909"/>
  <c r="AO10" i="2909" s="1"/>
  <c r="AN9" i="2909"/>
  <c r="AN8" i="2909"/>
  <c r="AO8" i="2909" s="1"/>
  <c r="AN7" i="2909"/>
  <c r="AJ13" i="2909"/>
  <c r="AJ11" i="2909"/>
  <c r="S24" i="2909" s="1"/>
  <c r="AJ9" i="2909"/>
  <c r="AJ7" i="2909"/>
  <c r="AL3" i="2909"/>
  <c r="AI14" i="2909"/>
  <c r="AJ14" i="2909" s="1"/>
  <c r="AI13" i="2909"/>
  <c r="AI12" i="2909"/>
  <c r="AJ12" i="2909" s="1"/>
  <c r="AI11" i="2909"/>
  <c r="AI10" i="2909"/>
  <c r="AJ10" i="2909" s="1"/>
  <c r="AI9" i="2909"/>
  <c r="AI8" i="2909"/>
  <c r="AJ8" i="2909" s="1"/>
  <c r="AI7" i="2909"/>
  <c r="AE13" i="2909"/>
  <c r="AE11" i="2909"/>
  <c r="R24" i="2909" s="1"/>
  <c r="AE9" i="2909"/>
  <c r="AF9" i="2909" s="1"/>
  <c r="AG9" i="2909" s="1"/>
  <c r="AE7" i="2909"/>
  <c r="AG4" i="2909" s="1"/>
  <c r="AG3" i="2909"/>
  <c r="AD14" i="2909"/>
  <c r="AE14" i="2909" s="1"/>
  <c r="AF14" i="2909" s="1"/>
  <c r="AG14" i="2909" s="1"/>
  <c r="AD13" i="2909"/>
  <c r="AD12" i="2909"/>
  <c r="AE12" i="2909" s="1"/>
  <c r="AD11" i="2909"/>
  <c r="AD10" i="2909"/>
  <c r="AE10" i="2909" s="1"/>
  <c r="AD9" i="2909"/>
  <c r="AD8" i="2909"/>
  <c r="AE8" i="2909" s="1"/>
  <c r="AD7" i="2909"/>
  <c r="Z13" i="2909"/>
  <c r="Z11" i="2909"/>
  <c r="Q24" i="2909" s="1"/>
  <c r="Z9" i="2909"/>
  <c r="Z7" i="2909"/>
  <c r="AB3" i="2909"/>
  <c r="Y14" i="2909"/>
  <c r="Z14" i="2909" s="1"/>
  <c r="Y13" i="2909"/>
  <c r="Y12" i="2909"/>
  <c r="Z12" i="2909" s="1"/>
  <c r="Y11" i="2909"/>
  <c r="Y10" i="2909"/>
  <c r="Z10" i="2909" s="1"/>
  <c r="Y9" i="2909"/>
  <c r="Y8" i="2909"/>
  <c r="Z8" i="2909" s="1"/>
  <c r="Y7" i="2909"/>
  <c r="U13" i="2909"/>
  <c r="U11" i="2909"/>
  <c r="P24" i="2909" s="1"/>
  <c r="U9" i="2909"/>
  <c r="V9" i="2909" s="1"/>
  <c r="W9" i="2909" s="1"/>
  <c r="U7" i="2909"/>
  <c r="W4" i="2909" s="1"/>
  <c r="W3" i="2909"/>
  <c r="T14" i="2909"/>
  <c r="U14" i="2909" s="1"/>
  <c r="V14" i="2909" s="1"/>
  <c r="W14" i="2909" s="1"/>
  <c r="T13" i="2909"/>
  <c r="T12" i="2909"/>
  <c r="U12" i="2909" s="1"/>
  <c r="T11" i="2909"/>
  <c r="T10" i="2909"/>
  <c r="U10" i="2909" s="1"/>
  <c r="T9" i="2909"/>
  <c r="T8" i="2909"/>
  <c r="U8" i="2909" s="1"/>
  <c r="T7" i="2909"/>
  <c r="O14" i="2909"/>
  <c r="O13" i="2909"/>
  <c r="O12" i="2909"/>
  <c r="O11" i="2909"/>
  <c r="O10" i="2909"/>
  <c r="O9" i="2909"/>
  <c r="O8" i="2909"/>
  <c r="O7" i="2909"/>
  <c r="Q4" i="2909"/>
  <c r="P13" i="2909" s="1"/>
  <c r="Q13" i="2909" s="1"/>
  <c r="Q3" i="2909"/>
  <c r="G3" i="2909"/>
  <c r="U28" i="2908"/>
  <c r="T28" i="2908"/>
  <c r="S28" i="2908"/>
  <c r="R28" i="2908"/>
  <c r="Q28" i="2908"/>
  <c r="P28" i="2908"/>
  <c r="AT14" i="2908"/>
  <c r="AT12" i="2908"/>
  <c r="AT10" i="2908"/>
  <c r="AT8" i="2908"/>
  <c r="AV3" i="2908"/>
  <c r="AS14" i="2908"/>
  <c r="AS13" i="2908"/>
  <c r="AT13" i="2908" s="1"/>
  <c r="AS12" i="2908"/>
  <c r="AS11" i="2908"/>
  <c r="AT11" i="2908" s="1"/>
  <c r="U24" i="2908" s="1"/>
  <c r="AS10" i="2908"/>
  <c r="AS9" i="2908"/>
  <c r="AT9" i="2908" s="1"/>
  <c r="AS8" i="2908"/>
  <c r="AS7" i="2908"/>
  <c r="AT7" i="2908" s="1"/>
  <c r="AO14" i="2908"/>
  <c r="AO12" i="2908"/>
  <c r="AO10" i="2908"/>
  <c r="AO8" i="2908"/>
  <c r="AQ3" i="2908"/>
  <c r="AN14" i="2908"/>
  <c r="AN13" i="2908"/>
  <c r="AO13" i="2908" s="1"/>
  <c r="AN12" i="2908"/>
  <c r="AN11" i="2908"/>
  <c r="AO11" i="2908" s="1"/>
  <c r="T24" i="2908" s="1"/>
  <c r="AN10" i="2908"/>
  <c r="AN9" i="2908"/>
  <c r="AO9" i="2908" s="1"/>
  <c r="AN8" i="2908"/>
  <c r="AN7" i="2908"/>
  <c r="AO7" i="2908" s="1"/>
  <c r="AJ14" i="2908"/>
  <c r="AJ12" i="2908"/>
  <c r="AJ10" i="2908"/>
  <c r="AJ8" i="2908"/>
  <c r="AL3" i="2908"/>
  <c r="AI14" i="2908"/>
  <c r="AI13" i="2908"/>
  <c r="AJ13" i="2908" s="1"/>
  <c r="AI12" i="2908"/>
  <c r="AI11" i="2908"/>
  <c r="AJ11" i="2908" s="1"/>
  <c r="S24" i="2908" s="1"/>
  <c r="AI10" i="2908"/>
  <c r="AI9" i="2908"/>
  <c r="AJ9" i="2908" s="1"/>
  <c r="AI8" i="2908"/>
  <c r="AI7" i="2908"/>
  <c r="AJ7" i="2908" s="1"/>
  <c r="AE14" i="2908"/>
  <c r="AE12" i="2908"/>
  <c r="AE10" i="2908"/>
  <c r="AE8" i="2908"/>
  <c r="AG3" i="2908"/>
  <c r="AD14" i="2908"/>
  <c r="AD13" i="2908"/>
  <c r="AE13" i="2908" s="1"/>
  <c r="AD12" i="2908"/>
  <c r="AD11" i="2908"/>
  <c r="AE11" i="2908" s="1"/>
  <c r="R24" i="2908" s="1"/>
  <c r="AD10" i="2908"/>
  <c r="AD9" i="2908"/>
  <c r="AE9" i="2908" s="1"/>
  <c r="AD8" i="2908"/>
  <c r="AD7" i="2908"/>
  <c r="AE7" i="2908" s="1"/>
  <c r="Z14" i="2908"/>
  <c r="Z12" i="2908"/>
  <c r="Z10" i="2908"/>
  <c r="Z8" i="2908"/>
  <c r="AB3" i="2908"/>
  <c r="Y14" i="2908"/>
  <c r="Y13" i="2908"/>
  <c r="Z13" i="2908" s="1"/>
  <c r="Y12" i="2908"/>
  <c r="Y11" i="2908"/>
  <c r="Z11" i="2908" s="1"/>
  <c r="Q24" i="2908" s="1"/>
  <c r="Y10" i="2908"/>
  <c r="Y9" i="2908"/>
  <c r="Z9" i="2908" s="1"/>
  <c r="Y8" i="2908"/>
  <c r="Y7" i="2908"/>
  <c r="Z7" i="2908" s="1"/>
  <c r="U14" i="2908"/>
  <c r="U12" i="2908"/>
  <c r="U10" i="2908"/>
  <c r="U8" i="2908"/>
  <c r="W3" i="2908"/>
  <c r="T14" i="2908"/>
  <c r="T13" i="2908"/>
  <c r="U13" i="2908" s="1"/>
  <c r="T12" i="2908"/>
  <c r="T11" i="2908"/>
  <c r="U11" i="2908" s="1"/>
  <c r="P24" i="2908" s="1"/>
  <c r="T10" i="2908"/>
  <c r="T9" i="2908"/>
  <c r="U9" i="2908" s="1"/>
  <c r="T8" i="2908"/>
  <c r="T7" i="2908"/>
  <c r="U7" i="2908" s="1"/>
  <c r="T23" i="2908"/>
  <c r="R23" i="2908"/>
  <c r="P23" i="2908"/>
  <c r="O14" i="2908"/>
  <c r="O13" i="2908"/>
  <c r="O12" i="2908"/>
  <c r="O11" i="2908"/>
  <c r="O10" i="2908"/>
  <c r="O9" i="2908"/>
  <c r="O8" i="2908"/>
  <c r="O7" i="2908"/>
  <c r="Q3" i="2908"/>
  <c r="G3" i="2908"/>
  <c r="U23" i="2908" s="1"/>
  <c r="U28" i="2907"/>
  <c r="T28" i="2907"/>
  <c r="S28" i="2907"/>
  <c r="R28" i="2907"/>
  <c r="Q28" i="2907"/>
  <c r="P28" i="2907"/>
  <c r="AT13" i="2907"/>
  <c r="AT11" i="2907"/>
  <c r="U24" i="2907" s="1"/>
  <c r="AT9" i="2907"/>
  <c r="AT7" i="2907"/>
  <c r="AV4" i="2907" s="1"/>
  <c r="AV3" i="2907"/>
  <c r="AS14" i="2907"/>
  <c r="AT14" i="2907" s="1"/>
  <c r="AU14" i="2907" s="1"/>
  <c r="AV14" i="2907" s="1"/>
  <c r="AS13" i="2907"/>
  <c r="AS12" i="2907"/>
  <c r="AT12" i="2907" s="1"/>
  <c r="AS11" i="2907"/>
  <c r="AS10" i="2907"/>
  <c r="AT10" i="2907" s="1"/>
  <c r="AS9" i="2907"/>
  <c r="AS8" i="2907"/>
  <c r="AT8" i="2907" s="1"/>
  <c r="AS7" i="2907"/>
  <c r="AO13" i="2907"/>
  <c r="AO11" i="2907"/>
  <c r="T24" i="2907" s="1"/>
  <c r="AO9" i="2907"/>
  <c r="AO7" i="2907"/>
  <c r="AQ3" i="2907"/>
  <c r="AN14" i="2907"/>
  <c r="AO14" i="2907" s="1"/>
  <c r="AN13" i="2907"/>
  <c r="AN12" i="2907"/>
  <c r="AO12" i="2907" s="1"/>
  <c r="AN11" i="2907"/>
  <c r="AN10" i="2907"/>
  <c r="AO10" i="2907" s="1"/>
  <c r="AN9" i="2907"/>
  <c r="AN8" i="2907"/>
  <c r="AO8" i="2907" s="1"/>
  <c r="AN7" i="2907"/>
  <c r="AJ13" i="2907"/>
  <c r="AJ11" i="2907"/>
  <c r="S24" i="2907" s="1"/>
  <c r="AJ9" i="2907"/>
  <c r="AJ7" i="2907"/>
  <c r="AL4" i="2907" s="1"/>
  <c r="AL3" i="2907"/>
  <c r="AI14" i="2907"/>
  <c r="AJ14" i="2907" s="1"/>
  <c r="AK14" i="2907" s="1"/>
  <c r="AL14" i="2907" s="1"/>
  <c r="AI13" i="2907"/>
  <c r="AI12" i="2907"/>
  <c r="AJ12" i="2907" s="1"/>
  <c r="AI11" i="2907"/>
  <c r="AI10" i="2907"/>
  <c r="AJ10" i="2907" s="1"/>
  <c r="AI9" i="2907"/>
  <c r="AI8" i="2907"/>
  <c r="AJ8" i="2907" s="1"/>
  <c r="AI7" i="2907"/>
  <c r="AE13" i="2907"/>
  <c r="AE11" i="2907"/>
  <c r="R24" i="2907" s="1"/>
  <c r="AE9" i="2907"/>
  <c r="AE7" i="2907"/>
  <c r="AG3" i="2907"/>
  <c r="AD14" i="2907"/>
  <c r="AE14" i="2907" s="1"/>
  <c r="AD13" i="2907"/>
  <c r="AD12" i="2907"/>
  <c r="AE12" i="2907" s="1"/>
  <c r="AD11" i="2907"/>
  <c r="AD10" i="2907"/>
  <c r="AE10" i="2907" s="1"/>
  <c r="AD9" i="2907"/>
  <c r="AD8" i="2907"/>
  <c r="AE8" i="2907" s="1"/>
  <c r="AD7" i="2907"/>
  <c r="Z13" i="2907"/>
  <c r="Z11" i="2907"/>
  <c r="Q24" i="2907" s="1"/>
  <c r="Z9" i="2907"/>
  <c r="Z7" i="2907"/>
  <c r="AB4" i="2907" s="1"/>
  <c r="AB3" i="2907"/>
  <c r="Y14" i="2907"/>
  <c r="Z14" i="2907" s="1"/>
  <c r="AA14" i="2907" s="1"/>
  <c r="AB14" i="2907" s="1"/>
  <c r="Y13" i="2907"/>
  <c r="Y12" i="2907"/>
  <c r="Z12" i="2907" s="1"/>
  <c r="Y11" i="2907"/>
  <c r="Y10" i="2907"/>
  <c r="Z10" i="2907" s="1"/>
  <c r="Y9" i="2907"/>
  <c r="Y8" i="2907"/>
  <c r="Z8" i="2907" s="1"/>
  <c r="Y7" i="2907"/>
  <c r="U13" i="2907"/>
  <c r="U11" i="2907"/>
  <c r="P24" i="2907" s="1"/>
  <c r="U9" i="2907"/>
  <c r="U7" i="2907"/>
  <c r="W3" i="2907"/>
  <c r="T14" i="2907"/>
  <c r="U14" i="2907" s="1"/>
  <c r="T13" i="2907"/>
  <c r="T12" i="2907"/>
  <c r="U12" i="2907" s="1"/>
  <c r="T11" i="2907"/>
  <c r="T10" i="2907"/>
  <c r="U10" i="2907" s="1"/>
  <c r="T9" i="2907"/>
  <c r="T8" i="2907"/>
  <c r="U8" i="2907" s="1"/>
  <c r="T7" i="2907"/>
  <c r="U23" i="2907"/>
  <c r="Q23" i="2907"/>
  <c r="O14" i="2907"/>
  <c r="O13" i="2907"/>
  <c r="O12" i="2907"/>
  <c r="O11" i="2907"/>
  <c r="O10" i="2907"/>
  <c r="O9" i="2907"/>
  <c r="O8" i="2907"/>
  <c r="O7" i="2907"/>
  <c r="Q3" i="2907"/>
  <c r="G3" i="2907"/>
  <c r="U28" i="2906"/>
  <c r="T28" i="2906"/>
  <c r="S28" i="2906"/>
  <c r="R28" i="2906"/>
  <c r="Q28" i="2906"/>
  <c r="P28" i="2906"/>
  <c r="U24" i="2906"/>
  <c r="AT14" i="2906"/>
  <c r="AT12" i="2906"/>
  <c r="AT10" i="2906"/>
  <c r="AT8" i="2906"/>
  <c r="AV3" i="2906"/>
  <c r="AS14" i="2906"/>
  <c r="AS13" i="2906"/>
  <c r="AT13" i="2906" s="1"/>
  <c r="AS12" i="2906"/>
  <c r="AS11" i="2906"/>
  <c r="AT11" i="2906" s="1"/>
  <c r="AS10" i="2906"/>
  <c r="AS9" i="2906"/>
  <c r="AT9" i="2906" s="1"/>
  <c r="AS8" i="2906"/>
  <c r="AS7" i="2906"/>
  <c r="AT7" i="2906" s="1"/>
  <c r="T24" i="2906"/>
  <c r="AO14" i="2906"/>
  <c r="AO12" i="2906"/>
  <c r="AO10" i="2906"/>
  <c r="AO8" i="2906"/>
  <c r="AQ3" i="2906"/>
  <c r="AN14" i="2906"/>
  <c r="AN13" i="2906"/>
  <c r="AO13" i="2906" s="1"/>
  <c r="AN12" i="2906"/>
  <c r="AN11" i="2906"/>
  <c r="AO11" i="2906" s="1"/>
  <c r="AN10" i="2906"/>
  <c r="AN9" i="2906"/>
  <c r="AO9" i="2906" s="1"/>
  <c r="AN8" i="2906"/>
  <c r="AN7" i="2906"/>
  <c r="AO7" i="2906" s="1"/>
  <c r="AJ14" i="2906"/>
  <c r="AJ12" i="2906"/>
  <c r="AJ10" i="2906"/>
  <c r="AJ8" i="2906"/>
  <c r="AL3" i="2906"/>
  <c r="AI14" i="2906"/>
  <c r="AI13" i="2906"/>
  <c r="AJ13" i="2906" s="1"/>
  <c r="AI12" i="2906"/>
  <c r="AI11" i="2906"/>
  <c r="AJ11" i="2906" s="1"/>
  <c r="S24" i="2906" s="1"/>
  <c r="AI10" i="2906"/>
  <c r="AI9" i="2906"/>
  <c r="AJ9" i="2906" s="1"/>
  <c r="AI8" i="2906"/>
  <c r="AI7" i="2906"/>
  <c r="AJ7" i="2906" s="1"/>
  <c r="AE14" i="2906"/>
  <c r="AE12" i="2906"/>
  <c r="AE10" i="2906"/>
  <c r="AE8" i="2906"/>
  <c r="AG3" i="2906"/>
  <c r="AD14" i="2906"/>
  <c r="AD13" i="2906"/>
  <c r="AE13" i="2906" s="1"/>
  <c r="AD12" i="2906"/>
  <c r="AD11" i="2906"/>
  <c r="AE11" i="2906" s="1"/>
  <c r="R24" i="2906" s="1"/>
  <c r="AD10" i="2906"/>
  <c r="AD9" i="2906"/>
  <c r="AE9" i="2906" s="1"/>
  <c r="AD8" i="2906"/>
  <c r="AD7" i="2906"/>
  <c r="AE7" i="2906" s="1"/>
  <c r="Z14" i="2906"/>
  <c r="Z12" i="2906"/>
  <c r="Z10" i="2906"/>
  <c r="Z8" i="2906"/>
  <c r="AB3" i="2906"/>
  <c r="Y14" i="2906"/>
  <c r="Y13" i="2906"/>
  <c r="Z13" i="2906" s="1"/>
  <c r="Y12" i="2906"/>
  <c r="Y11" i="2906"/>
  <c r="Z11" i="2906" s="1"/>
  <c r="Q24" i="2906" s="1"/>
  <c r="Y10" i="2906"/>
  <c r="Y9" i="2906"/>
  <c r="Z9" i="2906" s="1"/>
  <c r="Y8" i="2906"/>
  <c r="Y7" i="2906"/>
  <c r="Z7" i="2906" s="1"/>
  <c r="U14" i="2906"/>
  <c r="U12" i="2906"/>
  <c r="U10" i="2906"/>
  <c r="U8" i="2906"/>
  <c r="W3" i="2906"/>
  <c r="T14" i="2906"/>
  <c r="T13" i="2906"/>
  <c r="U13" i="2906" s="1"/>
  <c r="T12" i="2906"/>
  <c r="T11" i="2906"/>
  <c r="U11" i="2906" s="1"/>
  <c r="P24" i="2906" s="1"/>
  <c r="T10" i="2906"/>
  <c r="T9" i="2906"/>
  <c r="U9" i="2906" s="1"/>
  <c r="T8" i="2906"/>
  <c r="T7" i="2906"/>
  <c r="U7" i="2906" s="1"/>
  <c r="T23" i="2906"/>
  <c r="R23" i="2906"/>
  <c r="P23" i="2906"/>
  <c r="O14" i="2906"/>
  <c r="O13" i="2906"/>
  <c r="O12" i="2906"/>
  <c r="O11" i="2906"/>
  <c r="O10" i="2906"/>
  <c r="O9" i="2906"/>
  <c r="O8" i="2906"/>
  <c r="O7" i="2906"/>
  <c r="Q3" i="2906"/>
  <c r="G3" i="2906"/>
  <c r="U23" i="2906" s="1"/>
  <c r="U28" i="2905"/>
  <c r="T28" i="2905"/>
  <c r="S28" i="2905"/>
  <c r="R28" i="2905"/>
  <c r="Q28" i="2905"/>
  <c r="P28" i="2905"/>
  <c r="AT13" i="2905"/>
  <c r="AT11" i="2905"/>
  <c r="U24" i="2905" s="1"/>
  <c r="AT9" i="2905"/>
  <c r="AT7" i="2905"/>
  <c r="AV3" i="2905"/>
  <c r="AS14" i="2905"/>
  <c r="AT14" i="2905" s="1"/>
  <c r="AS13" i="2905"/>
  <c r="AS12" i="2905"/>
  <c r="AT12" i="2905" s="1"/>
  <c r="AS11" i="2905"/>
  <c r="AS10" i="2905"/>
  <c r="AT10" i="2905" s="1"/>
  <c r="AS9" i="2905"/>
  <c r="AS8" i="2905"/>
  <c r="AT8" i="2905" s="1"/>
  <c r="AS7" i="2905"/>
  <c r="AO13" i="2905"/>
  <c r="AO11" i="2905"/>
  <c r="T24" i="2905" s="1"/>
  <c r="AO9" i="2905"/>
  <c r="AO7" i="2905"/>
  <c r="AQ3" i="2905"/>
  <c r="AN14" i="2905"/>
  <c r="AO14" i="2905" s="1"/>
  <c r="AN13" i="2905"/>
  <c r="AN12" i="2905"/>
  <c r="AO12" i="2905" s="1"/>
  <c r="AN11" i="2905"/>
  <c r="AN10" i="2905"/>
  <c r="AO10" i="2905" s="1"/>
  <c r="AN9" i="2905"/>
  <c r="AN8" i="2905"/>
  <c r="AO8" i="2905" s="1"/>
  <c r="AN7" i="2905"/>
  <c r="AJ13" i="2905"/>
  <c r="AJ11" i="2905"/>
  <c r="S24" i="2905" s="1"/>
  <c r="AJ9" i="2905"/>
  <c r="AJ7" i="2905"/>
  <c r="AL3" i="2905"/>
  <c r="AI14" i="2905"/>
  <c r="AJ14" i="2905" s="1"/>
  <c r="AI13" i="2905"/>
  <c r="AI12" i="2905"/>
  <c r="AJ12" i="2905" s="1"/>
  <c r="AI11" i="2905"/>
  <c r="AI10" i="2905"/>
  <c r="AJ10" i="2905" s="1"/>
  <c r="AI9" i="2905"/>
  <c r="AI8" i="2905"/>
  <c r="AJ8" i="2905" s="1"/>
  <c r="AI7" i="2905"/>
  <c r="AE13" i="2905"/>
  <c r="AE11" i="2905"/>
  <c r="R24" i="2905" s="1"/>
  <c r="AE9" i="2905"/>
  <c r="AE7" i="2905"/>
  <c r="AG3" i="2905"/>
  <c r="AD14" i="2905"/>
  <c r="AE14" i="2905" s="1"/>
  <c r="AD13" i="2905"/>
  <c r="AD12" i="2905"/>
  <c r="AE12" i="2905" s="1"/>
  <c r="AD11" i="2905"/>
  <c r="AD10" i="2905"/>
  <c r="AE10" i="2905" s="1"/>
  <c r="AD9" i="2905"/>
  <c r="AD8" i="2905"/>
  <c r="AE8" i="2905" s="1"/>
  <c r="AD7" i="2905"/>
  <c r="Z13" i="2905"/>
  <c r="Z11" i="2905"/>
  <c r="Q24" i="2905" s="1"/>
  <c r="Z9" i="2905"/>
  <c r="Z7" i="2905"/>
  <c r="AB3" i="2905"/>
  <c r="Y14" i="2905"/>
  <c r="Z14" i="2905" s="1"/>
  <c r="Y13" i="2905"/>
  <c r="Y12" i="2905"/>
  <c r="Z12" i="2905" s="1"/>
  <c r="Y11" i="2905"/>
  <c r="Y10" i="2905"/>
  <c r="Z10" i="2905" s="1"/>
  <c r="Y9" i="2905"/>
  <c r="Y8" i="2905"/>
  <c r="Z8" i="2905" s="1"/>
  <c r="Y7" i="2905"/>
  <c r="U13" i="2905"/>
  <c r="U11" i="2905"/>
  <c r="P24" i="2905" s="1"/>
  <c r="U9" i="2905"/>
  <c r="U7" i="2905"/>
  <c r="W3" i="2905"/>
  <c r="T14" i="2905"/>
  <c r="U14" i="2905" s="1"/>
  <c r="T13" i="2905"/>
  <c r="T12" i="2905"/>
  <c r="U12" i="2905" s="1"/>
  <c r="T11" i="2905"/>
  <c r="T10" i="2905"/>
  <c r="U10" i="2905" s="1"/>
  <c r="T9" i="2905"/>
  <c r="T8" i="2905"/>
  <c r="U8" i="2905" s="1"/>
  <c r="T7" i="2905"/>
  <c r="O14" i="2905"/>
  <c r="P14" i="2905" s="1"/>
  <c r="Q14" i="2905" s="1"/>
  <c r="O13" i="2905"/>
  <c r="O12" i="2905"/>
  <c r="P12" i="2905" s="1"/>
  <c r="Q12" i="2905" s="1"/>
  <c r="O11" i="2905"/>
  <c r="O10" i="2905"/>
  <c r="P10" i="2905" s="1"/>
  <c r="Q10" i="2905" s="1"/>
  <c r="O9" i="2905"/>
  <c r="O8" i="2905"/>
  <c r="P8" i="2905" s="1"/>
  <c r="Q8" i="2905" s="1"/>
  <c r="O7" i="2905"/>
  <c r="Q4" i="2905"/>
  <c r="P13" i="2905" s="1"/>
  <c r="Q13" i="2905" s="1"/>
  <c r="Q3" i="2905"/>
  <c r="G3" i="2905"/>
  <c r="T23" i="2905" s="1"/>
  <c r="U28" i="2904"/>
  <c r="T28" i="2904"/>
  <c r="S28" i="2904"/>
  <c r="R28" i="2904"/>
  <c r="Q28" i="2904"/>
  <c r="P28" i="2904"/>
  <c r="AT14" i="2904"/>
  <c r="AT12" i="2904"/>
  <c r="AT10" i="2904"/>
  <c r="AT8" i="2904"/>
  <c r="AV3" i="2904"/>
  <c r="AS14" i="2904"/>
  <c r="AS13" i="2904"/>
  <c r="AT13" i="2904" s="1"/>
  <c r="AS12" i="2904"/>
  <c r="AS11" i="2904"/>
  <c r="AT11" i="2904" s="1"/>
  <c r="U24" i="2904" s="1"/>
  <c r="AS10" i="2904"/>
  <c r="AS9" i="2904"/>
  <c r="AT9" i="2904" s="1"/>
  <c r="AS8" i="2904"/>
  <c r="AS7" i="2904"/>
  <c r="AT7" i="2904" s="1"/>
  <c r="AO14" i="2904"/>
  <c r="AO12" i="2904"/>
  <c r="AO10" i="2904"/>
  <c r="AO8" i="2904"/>
  <c r="AQ3" i="2904"/>
  <c r="AN14" i="2904"/>
  <c r="AN13" i="2904"/>
  <c r="AO13" i="2904" s="1"/>
  <c r="AN12" i="2904"/>
  <c r="AN11" i="2904"/>
  <c r="AO11" i="2904" s="1"/>
  <c r="T24" i="2904" s="1"/>
  <c r="AN10" i="2904"/>
  <c r="AN9" i="2904"/>
  <c r="AO9" i="2904" s="1"/>
  <c r="AN8" i="2904"/>
  <c r="AN7" i="2904"/>
  <c r="AO7" i="2904" s="1"/>
  <c r="AJ14" i="2904"/>
  <c r="AJ12" i="2904"/>
  <c r="AJ10" i="2904"/>
  <c r="AJ8" i="2904"/>
  <c r="AL3" i="2904"/>
  <c r="AI14" i="2904"/>
  <c r="AI13" i="2904"/>
  <c r="AJ13" i="2904" s="1"/>
  <c r="AI12" i="2904"/>
  <c r="AI11" i="2904"/>
  <c r="AJ11" i="2904" s="1"/>
  <c r="S24" i="2904" s="1"/>
  <c r="AI10" i="2904"/>
  <c r="AI9" i="2904"/>
  <c r="AJ9" i="2904" s="1"/>
  <c r="AI8" i="2904"/>
  <c r="AI7" i="2904"/>
  <c r="AJ7" i="2904" s="1"/>
  <c r="AE14" i="2904"/>
  <c r="AE12" i="2904"/>
  <c r="AE10" i="2904"/>
  <c r="AE8" i="2904"/>
  <c r="AG3" i="2904"/>
  <c r="AD14" i="2904"/>
  <c r="AD13" i="2904"/>
  <c r="AE13" i="2904" s="1"/>
  <c r="AD12" i="2904"/>
  <c r="AD11" i="2904"/>
  <c r="AE11" i="2904" s="1"/>
  <c r="R24" i="2904" s="1"/>
  <c r="AD10" i="2904"/>
  <c r="AD9" i="2904"/>
  <c r="AE9" i="2904" s="1"/>
  <c r="AD8" i="2904"/>
  <c r="AD7" i="2904"/>
  <c r="AE7" i="2904" s="1"/>
  <c r="Q24" i="2904"/>
  <c r="Z14" i="2904"/>
  <c r="Z12" i="2904"/>
  <c r="Z10" i="2904"/>
  <c r="Z8" i="2904"/>
  <c r="AB3" i="2904"/>
  <c r="Y14" i="2904"/>
  <c r="Y13" i="2904"/>
  <c r="Z13" i="2904" s="1"/>
  <c r="Y12" i="2904"/>
  <c r="Y11" i="2904"/>
  <c r="Z11" i="2904" s="1"/>
  <c r="Y10" i="2904"/>
  <c r="Y9" i="2904"/>
  <c r="Z9" i="2904" s="1"/>
  <c r="Y8" i="2904"/>
  <c r="Y7" i="2904"/>
  <c r="Z7" i="2904" s="1"/>
  <c r="U14" i="2904"/>
  <c r="U12" i="2904"/>
  <c r="U10" i="2904"/>
  <c r="U8" i="2904"/>
  <c r="W3" i="2904"/>
  <c r="T14" i="2904"/>
  <c r="T13" i="2904"/>
  <c r="U13" i="2904" s="1"/>
  <c r="T12" i="2904"/>
  <c r="T11" i="2904"/>
  <c r="U11" i="2904" s="1"/>
  <c r="P24" i="2904" s="1"/>
  <c r="T10" i="2904"/>
  <c r="T9" i="2904"/>
  <c r="U9" i="2904" s="1"/>
  <c r="T8" i="2904"/>
  <c r="T7" i="2904"/>
  <c r="U7" i="2904" s="1"/>
  <c r="T23" i="2904"/>
  <c r="R23" i="2904"/>
  <c r="P23" i="2904"/>
  <c r="O14" i="2904"/>
  <c r="O13" i="2904"/>
  <c r="O12" i="2904"/>
  <c r="O11" i="2904"/>
  <c r="O10" i="2904"/>
  <c r="O9" i="2904"/>
  <c r="O8" i="2904"/>
  <c r="O7" i="2904"/>
  <c r="Q3" i="2904"/>
  <c r="G3" i="2904"/>
  <c r="U23" i="2904" s="1"/>
  <c r="U28" i="2903"/>
  <c r="T28" i="2903"/>
  <c r="S28" i="2903"/>
  <c r="R28" i="2903"/>
  <c r="Q28" i="2903"/>
  <c r="P28" i="2903"/>
  <c r="AT13" i="2903"/>
  <c r="AT11" i="2903"/>
  <c r="U24" i="2903" s="1"/>
  <c r="AT9" i="2903"/>
  <c r="AT7" i="2903"/>
  <c r="AV4" i="2903" s="1"/>
  <c r="AU9" i="2903" s="1"/>
  <c r="AV9" i="2903" s="1"/>
  <c r="AV3" i="2903"/>
  <c r="AS14" i="2903"/>
  <c r="AT14" i="2903" s="1"/>
  <c r="AU14" i="2903" s="1"/>
  <c r="AV14" i="2903" s="1"/>
  <c r="AS13" i="2903"/>
  <c r="AS12" i="2903"/>
  <c r="AT12" i="2903" s="1"/>
  <c r="AU12" i="2903" s="1"/>
  <c r="AV12" i="2903" s="1"/>
  <c r="AS11" i="2903"/>
  <c r="AS10" i="2903"/>
  <c r="AT10" i="2903" s="1"/>
  <c r="AS9" i="2903"/>
  <c r="AS8" i="2903"/>
  <c r="AT8" i="2903" s="1"/>
  <c r="AS7" i="2903"/>
  <c r="AO13" i="2903"/>
  <c r="AO11" i="2903"/>
  <c r="T24" i="2903" s="1"/>
  <c r="AO9" i="2903"/>
  <c r="AP9" i="2903" s="1"/>
  <c r="AQ9" i="2903" s="1"/>
  <c r="AO7" i="2903"/>
  <c r="AQ4" i="2903" s="1"/>
  <c r="AQ3" i="2903"/>
  <c r="AN14" i="2903"/>
  <c r="AO14" i="2903" s="1"/>
  <c r="AP14" i="2903" s="1"/>
  <c r="AQ14" i="2903" s="1"/>
  <c r="AN13" i="2903"/>
  <c r="AN12" i="2903"/>
  <c r="AO12" i="2903" s="1"/>
  <c r="AN11" i="2903"/>
  <c r="AN10" i="2903"/>
  <c r="AO10" i="2903" s="1"/>
  <c r="AN9" i="2903"/>
  <c r="AN8" i="2903"/>
  <c r="AO8" i="2903" s="1"/>
  <c r="AN7" i="2903"/>
  <c r="AJ13" i="2903"/>
  <c r="AJ11" i="2903"/>
  <c r="S24" i="2903" s="1"/>
  <c r="AJ9" i="2903"/>
  <c r="AJ7" i="2903"/>
  <c r="AL4" i="2903" s="1"/>
  <c r="AK9" i="2903" s="1"/>
  <c r="AL9" i="2903" s="1"/>
  <c r="AL3" i="2903"/>
  <c r="AI14" i="2903"/>
  <c r="AJ14" i="2903" s="1"/>
  <c r="AK14" i="2903" s="1"/>
  <c r="AL14" i="2903" s="1"/>
  <c r="AI13" i="2903"/>
  <c r="AI12" i="2903"/>
  <c r="AJ12" i="2903" s="1"/>
  <c r="AK12" i="2903" s="1"/>
  <c r="AL12" i="2903" s="1"/>
  <c r="AI11" i="2903"/>
  <c r="AI10" i="2903"/>
  <c r="AJ10" i="2903" s="1"/>
  <c r="AI9" i="2903"/>
  <c r="AI8" i="2903"/>
  <c r="AJ8" i="2903" s="1"/>
  <c r="AI7" i="2903"/>
  <c r="AE13" i="2903"/>
  <c r="AE11" i="2903"/>
  <c r="R24" i="2903" s="1"/>
  <c r="AE9" i="2903"/>
  <c r="AF9" i="2903" s="1"/>
  <c r="AG9" i="2903" s="1"/>
  <c r="AE7" i="2903"/>
  <c r="AG4" i="2903" s="1"/>
  <c r="AG3" i="2903"/>
  <c r="AD14" i="2903"/>
  <c r="AE14" i="2903" s="1"/>
  <c r="AF14" i="2903" s="1"/>
  <c r="AG14" i="2903" s="1"/>
  <c r="AD13" i="2903"/>
  <c r="AD12" i="2903"/>
  <c r="AE12" i="2903" s="1"/>
  <c r="AD11" i="2903"/>
  <c r="AD10" i="2903"/>
  <c r="AE10" i="2903" s="1"/>
  <c r="AD9" i="2903"/>
  <c r="AD8" i="2903"/>
  <c r="AE8" i="2903" s="1"/>
  <c r="AD7" i="2903"/>
  <c r="Z13" i="2903"/>
  <c r="Z11" i="2903"/>
  <c r="Q24" i="2903" s="1"/>
  <c r="Z9" i="2903"/>
  <c r="Z7" i="2903"/>
  <c r="AB4" i="2903" s="1"/>
  <c r="AA9" i="2903" s="1"/>
  <c r="AB9" i="2903" s="1"/>
  <c r="AB3" i="2903"/>
  <c r="Y14" i="2903"/>
  <c r="Z14" i="2903" s="1"/>
  <c r="AA14" i="2903" s="1"/>
  <c r="AB14" i="2903" s="1"/>
  <c r="Y13" i="2903"/>
  <c r="Y12" i="2903"/>
  <c r="Z12" i="2903" s="1"/>
  <c r="AA12" i="2903" s="1"/>
  <c r="AB12" i="2903" s="1"/>
  <c r="Y11" i="2903"/>
  <c r="Y10" i="2903"/>
  <c r="Z10" i="2903" s="1"/>
  <c r="Y9" i="2903"/>
  <c r="Y8" i="2903"/>
  <c r="Z8" i="2903" s="1"/>
  <c r="Y7" i="2903"/>
  <c r="U13" i="2903"/>
  <c r="U11" i="2903"/>
  <c r="P24" i="2903" s="1"/>
  <c r="U9" i="2903"/>
  <c r="V9" i="2903" s="1"/>
  <c r="W9" i="2903" s="1"/>
  <c r="U7" i="2903"/>
  <c r="W4" i="2903" s="1"/>
  <c r="W3" i="2903"/>
  <c r="T14" i="2903"/>
  <c r="U14" i="2903" s="1"/>
  <c r="V14" i="2903" s="1"/>
  <c r="W14" i="2903" s="1"/>
  <c r="T13" i="2903"/>
  <c r="T12" i="2903"/>
  <c r="U12" i="2903" s="1"/>
  <c r="T11" i="2903"/>
  <c r="T10" i="2903"/>
  <c r="U10" i="2903" s="1"/>
  <c r="T9" i="2903"/>
  <c r="T8" i="2903"/>
  <c r="U8" i="2903" s="1"/>
  <c r="T7" i="2903"/>
  <c r="O14" i="2903"/>
  <c r="O13" i="2903"/>
  <c r="O12" i="2903"/>
  <c r="O11" i="2903"/>
  <c r="O10" i="2903"/>
  <c r="O9" i="2903"/>
  <c r="O8" i="2903"/>
  <c r="O7" i="2903"/>
  <c r="Q3" i="2903"/>
  <c r="G3" i="2903"/>
  <c r="U23" i="2903" s="1"/>
  <c r="U28" i="2902"/>
  <c r="T28" i="2902"/>
  <c r="S28" i="2902"/>
  <c r="R28" i="2902"/>
  <c r="Q28" i="2902"/>
  <c r="P28" i="2902"/>
  <c r="U24" i="2902"/>
  <c r="AT14" i="2902"/>
  <c r="AT12" i="2902"/>
  <c r="AT10" i="2902"/>
  <c r="AT8" i="2902"/>
  <c r="AV3" i="2902"/>
  <c r="AS14" i="2902"/>
  <c r="AS13" i="2902"/>
  <c r="AT13" i="2902" s="1"/>
  <c r="AS12" i="2902"/>
  <c r="AS11" i="2902"/>
  <c r="AT11" i="2902" s="1"/>
  <c r="AS10" i="2902"/>
  <c r="AS9" i="2902"/>
  <c r="AT9" i="2902" s="1"/>
  <c r="AS8" i="2902"/>
  <c r="AS7" i="2902"/>
  <c r="AT7" i="2902" s="1"/>
  <c r="T24" i="2902"/>
  <c r="AO14" i="2902"/>
  <c r="AO12" i="2902"/>
  <c r="AO10" i="2902"/>
  <c r="AO8" i="2902"/>
  <c r="AQ3" i="2902"/>
  <c r="AN14" i="2902"/>
  <c r="AN13" i="2902"/>
  <c r="AO13" i="2902" s="1"/>
  <c r="AN12" i="2902"/>
  <c r="AN11" i="2902"/>
  <c r="AO11" i="2902" s="1"/>
  <c r="AN10" i="2902"/>
  <c r="AN9" i="2902"/>
  <c r="AO9" i="2902" s="1"/>
  <c r="AN8" i="2902"/>
  <c r="AN7" i="2902"/>
  <c r="AO7" i="2902" s="1"/>
  <c r="AJ14" i="2902"/>
  <c r="AJ12" i="2902"/>
  <c r="AJ10" i="2902"/>
  <c r="AJ8" i="2902"/>
  <c r="AL3" i="2902"/>
  <c r="AI14" i="2902"/>
  <c r="AI13" i="2902"/>
  <c r="AJ13" i="2902" s="1"/>
  <c r="AI12" i="2902"/>
  <c r="AI11" i="2902"/>
  <c r="AJ11" i="2902" s="1"/>
  <c r="S24" i="2902" s="1"/>
  <c r="AI10" i="2902"/>
  <c r="AI9" i="2902"/>
  <c r="AJ9" i="2902" s="1"/>
  <c r="AI8" i="2902"/>
  <c r="AI7" i="2902"/>
  <c r="AJ7" i="2902" s="1"/>
  <c r="AE14" i="2902"/>
  <c r="AE12" i="2902"/>
  <c r="AE10" i="2902"/>
  <c r="AE8" i="2902"/>
  <c r="AG3" i="2902"/>
  <c r="AD14" i="2902"/>
  <c r="AD13" i="2902"/>
  <c r="AE13" i="2902" s="1"/>
  <c r="AD12" i="2902"/>
  <c r="AD11" i="2902"/>
  <c r="AE11" i="2902" s="1"/>
  <c r="R24" i="2902" s="1"/>
  <c r="AD10" i="2902"/>
  <c r="AD9" i="2902"/>
  <c r="AE9" i="2902" s="1"/>
  <c r="AD8" i="2902"/>
  <c r="AD7" i="2902"/>
  <c r="AE7" i="2902" s="1"/>
  <c r="Z14" i="2902"/>
  <c r="Z12" i="2902"/>
  <c r="Z10" i="2902"/>
  <c r="Z8" i="2902"/>
  <c r="AB3" i="2902"/>
  <c r="Y14" i="2902"/>
  <c r="Y13" i="2902"/>
  <c r="Z13" i="2902" s="1"/>
  <c r="Y12" i="2902"/>
  <c r="Y11" i="2902"/>
  <c r="Z11" i="2902" s="1"/>
  <c r="Q24" i="2902" s="1"/>
  <c r="Y10" i="2902"/>
  <c r="Y9" i="2902"/>
  <c r="Z9" i="2902" s="1"/>
  <c r="Y8" i="2902"/>
  <c r="Y7" i="2902"/>
  <c r="Z7" i="2902" s="1"/>
  <c r="U14" i="2902"/>
  <c r="U12" i="2902"/>
  <c r="U10" i="2902"/>
  <c r="U8" i="2902"/>
  <c r="W3" i="2902"/>
  <c r="T14" i="2902"/>
  <c r="T13" i="2902"/>
  <c r="U13" i="2902" s="1"/>
  <c r="T12" i="2902"/>
  <c r="T11" i="2902"/>
  <c r="U11" i="2902" s="1"/>
  <c r="P24" i="2902" s="1"/>
  <c r="T10" i="2902"/>
  <c r="T9" i="2902"/>
  <c r="U9" i="2902" s="1"/>
  <c r="T8" i="2902"/>
  <c r="T7" i="2902"/>
  <c r="U7" i="2902" s="1"/>
  <c r="R23" i="2902"/>
  <c r="O14" i="2902"/>
  <c r="O13" i="2902"/>
  <c r="O12" i="2902"/>
  <c r="O11" i="2902"/>
  <c r="O10" i="2902"/>
  <c r="O9" i="2902"/>
  <c r="O8" i="2902"/>
  <c r="O7" i="2902"/>
  <c r="Q3" i="2902"/>
  <c r="G3" i="2902"/>
  <c r="U28" i="2901"/>
  <c r="T28" i="2901"/>
  <c r="S28" i="2901"/>
  <c r="R28" i="2901"/>
  <c r="Q28" i="2901"/>
  <c r="P28" i="2901"/>
  <c r="AT13" i="2901"/>
  <c r="AT11" i="2901"/>
  <c r="U24" i="2901" s="1"/>
  <c r="AT9" i="2901"/>
  <c r="AT7" i="2901"/>
  <c r="AV3" i="2901"/>
  <c r="AS14" i="2901"/>
  <c r="AT14" i="2901" s="1"/>
  <c r="AS13" i="2901"/>
  <c r="AS12" i="2901"/>
  <c r="AT12" i="2901" s="1"/>
  <c r="AS11" i="2901"/>
  <c r="AS10" i="2901"/>
  <c r="AT10" i="2901" s="1"/>
  <c r="AS9" i="2901"/>
  <c r="AS8" i="2901"/>
  <c r="AT8" i="2901" s="1"/>
  <c r="AS7" i="2901"/>
  <c r="AO13" i="2901"/>
  <c r="AO11" i="2901"/>
  <c r="T24" i="2901" s="1"/>
  <c r="AO9" i="2901"/>
  <c r="AO7" i="2901"/>
  <c r="AQ3" i="2901"/>
  <c r="AN14" i="2901"/>
  <c r="AO14" i="2901" s="1"/>
  <c r="AN13" i="2901"/>
  <c r="AN12" i="2901"/>
  <c r="AO12" i="2901" s="1"/>
  <c r="AN11" i="2901"/>
  <c r="AN10" i="2901"/>
  <c r="AO10" i="2901" s="1"/>
  <c r="AN9" i="2901"/>
  <c r="AN8" i="2901"/>
  <c r="AO8" i="2901" s="1"/>
  <c r="AN7" i="2901"/>
  <c r="AJ13" i="2901"/>
  <c r="AJ11" i="2901"/>
  <c r="S24" i="2901" s="1"/>
  <c r="AJ9" i="2901"/>
  <c r="AJ7" i="2901"/>
  <c r="AL3" i="2901"/>
  <c r="AI14" i="2901"/>
  <c r="AJ14" i="2901" s="1"/>
  <c r="AI13" i="2901"/>
  <c r="AI12" i="2901"/>
  <c r="AJ12" i="2901" s="1"/>
  <c r="AI11" i="2901"/>
  <c r="AI10" i="2901"/>
  <c r="AJ10" i="2901" s="1"/>
  <c r="AI9" i="2901"/>
  <c r="AI8" i="2901"/>
  <c r="AJ8" i="2901" s="1"/>
  <c r="AI7" i="2901"/>
  <c r="AE13" i="2901"/>
  <c r="AE11" i="2901"/>
  <c r="R24" i="2901" s="1"/>
  <c r="AE9" i="2901"/>
  <c r="AE7" i="2901"/>
  <c r="AG3" i="2901"/>
  <c r="AD14" i="2901"/>
  <c r="AE14" i="2901" s="1"/>
  <c r="AD13" i="2901"/>
  <c r="AD12" i="2901"/>
  <c r="AE12" i="2901" s="1"/>
  <c r="AD11" i="2901"/>
  <c r="AD10" i="2901"/>
  <c r="AE10" i="2901" s="1"/>
  <c r="AD9" i="2901"/>
  <c r="AD8" i="2901"/>
  <c r="AE8" i="2901" s="1"/>
  <c r="AD7" i="2901"/>
  <c r="Z13" i="2901"/>
  <c r="Z11" i="2901"/>
  <c r="Q24" i="2901" s="1"/>
  <c r="Z9" i="2901"/>
  <c r="Z7" i="2901"/>
  <c r="AB3" i="2901"/>
  <c r="Y14" i="2901"/>
  <c r="Z14" i="2901" s="1"/>
  <c r="Y13" i="2901"/>
  <c r="Y12" i="2901"/>
  <c r="Z12" i="2901" s="1"/>
  <c r="Y11" i="2901"/>
  <c r="Y10" i="2901"/>
  <c r="Z10" i="2901" s="1"/>
  <c r="Y9" i="2901"/>
  <c r="Y8" i="2901"/>
  <c r="Z8" i="2901" s="1"/>
  <c r="Y7" i="2901"/>
  <c r="U13" i="2901"/>
  <c r="U11" i="2901"/>
  <c r="P24" i="2901" s="1"/>
  <c r="U9" i="2901"/>
  <c r="U7" i="2901"/>
  <c r="W3" i="2901"/>
  <c r="T14" i="2901"/>
  <c r="U14" i="2901" s="1"/>
  <c r="T13" i="2901"/>
  <c r="T12" i="2901"/>
  <c r="U12" i="2901" s="1"/>
  <c r="T11" i="2901"/>
  <c r="T10" i="2901"/>
  <c r="U10" i="2901" s="1"/>
  <c r="T9" i="2901"/>
  <c r="T8" i="2901"/>
  <c r="U8" i="2901" s="1"/>
  <c r="T7" i="2901"/>
  <c r="O14" i="2901"/>
  <c r="P14" i="2901" s="1"/>
  <c r="Q14" i="2901" s="1"/>
  <c r="O13" i="2901"/>
  <c r="O12" i="2901"/>
  <c r="P12" i="2901" s="1"/>
  <c r="Q12" i="2901" s="1"/>
  <c r="O11" i="2901"/>
  <c r="O10" i="2901"/>
  <c r="P10" i="2901" s="1"/>
  <c r="Q10" i="2901" s="1"/>
  <c r="O9" i="2901"/>
  <c r="O8" i="2901"/>
  <c r="P8" i="2901" s="1"/>
  <c r="Q8" i="2901" s="1"/>
  <c r="O7" i="2901"/>
  <c r="Q4" i="2901"/>
  <c r="P13" i="2901" s="1"/>
  <c r="Q13" i="2901" s="1"/>
  <c r="Q3" i="2901"/>
  <c r="G3" i="2901"/>
  <c r="U23" i="2901" s="1"/>
  <c r="U28" i="2900"/>
  <c r="T28" i="2900"/>
  <c r="S28" i="2900"/>
  <c r="R28" i="2900"/>
  <c r="Q28" i="2900"/>
  <c r="P28" i="2900"/>
  <c r="AT14" i="2900"/>
  <c r="AT12" i="2900"/>
  <c r="AT10" i="2900"/>
  <c r="AT8" i="2900"/>
  <c r="AV3" i="2900"/>
  <c r="AS14" i="2900"/>
  <c r="AS13" i="2900"/>
  <c r="AT13" i="2900" s="1"/>
  <c r="AS12" i="2900"/>
  <c r="AS11" i="2900"/>
  <c r="AT11" i="2900" s="1"/>
  <c r="U24" i="2900" s="1"/>
  <c r="AS10" i="2900"/>
  <c r="AS9" i="2900"/>
  <c r="AT9" i="2900" s="1"/>
  <c r="AS8" i="2900"/>
  <c r="AS7" i="2900"/>
  <c r="AT7" i="2900" s="1"/>
  <c r="AO14" i="2900"/>
  <c r="AO12" i="2900"/>
  <c r="AO10" i="2900"/>
  <c r="AO8" i="2900"/>
  <c r="AQ3" i="2900"/>
  <c r="AN14" i="2900"/>
  <c r="AN13" i="2900"/>
  <c r="AO13" i="2900" s="1"/>
  <c r="AN12" i="2900"/>
  <c r="AN11" i="2900"/>
  <c r="AO11" i="2900" s="1"/>
  <c r="T24" i="2900" s="1"/>
  <c r="AN10" i="2900"/>
  <c r="AN9" i="2900"/>
  <c r="AO9" i="2900" s="1"/>
  <c r="AN8" i="2900"/>
  <c r="AN7" i="2900"/>
  <c r="AO7" i="2900" s="1"/>
  <c r="AJ14" i="2900"/>
  <c r="AJ12" i="2900"/>
  <c r="AJ10" i="2900"/>
  <c r="AJ8" i="2900"/>
  <c r="AL3" i="2900"/>
  <c r="AI14" i="2900"/>
  <c r="AI13" i="2900"/>
  <c r="AJ13" i="2900" s="1"/>
  <c r="AI12" i="2900"/>
  <c r="AI11" i="2900"/>
  <c r="AJ11" i="2900" s="1"/>
  <c r="S24" i="2900" s="1"/>
  <c r="AI10" i="2900"/>
  <c r="AI9" i="2900"/>
  <c r="AJ9" i="2900" s="1"/>
  <c r="AI8" i="2900"/>
  <c r="AI7" i="2900"/>
  <c r="AJ7" i="2900" s="1"/>
  <c r="AE14" i="2900"/>
  <c r="AE12" i="2900"/>
  <c r="AE10" i="2900"/>
  <c r="AE8" i="2900"/>
  <c r="AG3" i="2900"/>
  <c r="AD14" i="2900"/>
  <c r="AD13" i="2900"/>
  <c r="AE13" i="2900" s="1"/>
  <c r="AD12" i="2900"/>
  <c r="AD11" i="2900"/>
  <c r="AE11" i="2900" s="1"/>
  <c r="R24" i="2900" s="1"/>
  <c r="AD10" i="2900"/>
  <c r="AD9" i="2900"/>
  <c r="AE9" i="2900" s="1"/>
  <c r="AD8" i="2900"/>
  <c r="AD7" i="2900"/>
  <c r="AE7" i="2900" s="1"/>
  <c r="Z14" i="2900"/>
  <c r="Z12" i="2900"/>
  <c r="Z10" i="2900"/>
  <c r="Z8" i="2900"/>
  <c r="AB3" i="2900"/>
  <c r="Y14" i="2900"/>
  <c r="Y13" i="2900"/>
  <c r="Z13" i="2900" s="1"/>
  <c r="Y12" i="2900"/>
  <c r="Y11" i="2900"/>
  <c r="Z11" i="2900" s="1"/>
  <c r="Q24" i="2900" s="1"/>
  <c r="Y10" i="2900"/>
  <c r="Y9" i="2900"/>
  <c r="Z9" i="2900" s="1"/>
  <c r="Y8" i="2900"/>
  <c r="Y7" i="2900"/>
  <c r="Z7" i="2900" s="1"/>
  <c r="U14" i="2900"/>
  <c r="U12" i="2900"/>
  <c r="U10" i="2900"/>
  <c r="U8" i="2900"/>
  <c r="W3" i="2900"/>
  <c r="T14" i="2900"/>
  <c r="T13" i="2900"/>
  <c r="U13" i="2900" s="1"/>
  <c r="T12" i="2900"/>
  <c r="T11" i="2900"/>
  <c r="U11" i="2900" s="1"/>
  <c r="P24" i="2900" s="1"/>
  <c r="T10" i="2900"/>
  <c r="T9" i="2900"/>
  <c r="U9" i="2900" s="1"/>
  <c r="T8" i="2900"/>
  <c r="T7" i="2900"/>
  <c r="U7" i="2900" s="1"/>
  <c r="T23" i="2900"/>
  <c r="R23" i="2900"/>
  <c r="P23" i="2900"/>
  <c r="O14" i="2900"/>
  <c r="O13" i="2900"/>
  <c r="O12" i="2900"/>
  <c r="O11" i="2900"/>
  <c r="O10" i="2900"/>
  <c r="O9" i="2900"/>
  <c r="O8" i="2900"/>
  <c r="O7" i="2900"/>
  <c r="Q3" i="2900"/>
  <c r="G3" i="2900"/>
  <c r="U23" i="2900" s="1"/>
  <c r="U28" i="2899"/>
  <c r="T28" i="2899"/>
  <c r="S28" i="2899"/>
  <c r="R28" i="2899"/>
  <c r="Q28" i="2899"/>
  <c r="P28" i="2899"/>
  <c r="AT13" i="2899"/>
  <c r="AT11" i="2899"/>
  <c r="U24" i="2899" s="1"/>
  <c r="AT9" i="2899"/>
  <c r="AT7" i="2899"/>
  <c r="AV3" i="2899"/>
  <c r="AS14" i="2899"/>
  <c r="AT14" i="2899" s="1"/>
  <c r="AS13" i="2899"/>
  <c r="AS12" i="2899"/>
  <c r="AT12" i="2899" s="1"/>
  <c r="AS11" i="2899"/>
  <c r="AS10" i="2899"/>
  <c r="AT10" i="2899" s="1"/>
  <c r="AS9" i="2899"/>
  <c r="AS8" i="2899"/>
  <c r="AT8" i="2899" s="1"/>
  <c r="AS7" i="2899"/>
  <c r="AO13" i="2899"/>
  <c r="AO11" i="2899"/>
  <c r="T24" i="2899" s="1"/>
  <c r="AO9" i="2899"/>
  <c r="AO7" i="2899"/>
  <c r="AQ3" i="2899"/>
  <c r="AN14" i="2899"/>
  <c r="AO14" i="2899" s="1"/>
  <c r="AN13" i="2899"/>
  <c r="AN12" i="2899"/>
  <c r="AO12" i="2899" s="1"/>
  <c r="AN11" i="2899"/>
  <c r="AN10" i="2899"/>
  <c r="AO10" i="2899" s="1"/>
  <c r="AN9" i="2899"/>
  <c r="AN8" i="2899"/>
  <c r="AO8" i="2899" s="1"/>
  <c r="AN7" i="2899"/>
  <c r="AJ13" i="2899"/>
  <c r="AJ11" i="2899"/>
  <c r="S24" i="2899" s="1"/>
  <c r="AJ9" i="2899"/>
  <c r="AJ7" i="2899"/>
  <c r="AL3" i="2899"/>
  <c r="AI14" i="2899"/>
  <c r="AJ14" i="2899" s="1"/>
  <c r="AI13" i="2899"/>
  <c r="AI12" i="2899"/>
  <c r="AJ12" i="2899" s="1"/>
  <c r="AI11" i="2899"/>
  <c r="AI10" i="2899"/>
  <c r="AJ10" i="2899" s="1"/>
  <c r="AI9" i="2899"/>
  <c r="AI8" i="2899"/>
  <c r="AJ8" i="2899" s="1"/>
  <c r="AI7" i="2899"/>
  <c r="AE13" i="2899"/>
  <c r="AE11" i="2899"/>
  <c r="R24" i="2899" s="1"/>
  <c r="AE9" i="2899"/>
  <c r="AE7" i="2899"/>
  <c r="AG3" i="2899"/>
  <c r="AD14" i="2899"/>
  <c r="AE14" i="2899" s="1"/>
  <c r="AD13" i="2899"/>
  <c r="AD12" i="2899"/>
  <c r="AE12" i="2899" s="1"/>
  <c r="AD11" i="2899"/>
  <c r="AD10" i="2899"/>
  <c r="AE10" i="2899" s="1"/>
  <c r="AD9" i="2899"/>
  <c r="AD8" i="2899"/>
  <c r="AE8" i="2899" s="1"/>
  <c r="AD7" i="2899"/>
  <c r="Z13" i="2899"/>
  <c r="Z11" i="2899"/>
  <c r="Q24" i="2899" s="1"/>
  <c r="Z9" i="2899"/>
  <c r="Z7" i="2899"/>
  <c r="AB3" i="2899"/>
  <c r="Y14" i="2899"/>
  <c r="Z14" i="2899" s="1"/>
  <c r="Y13" i="2899"/>
  <c r="Y12" i="2899"/>
  <c r="Z12" i="2899" s="1"/>
  <c r="Y11" i="2899"/>
  <c r="Y10" i="2899"/>
  <c r="Z10" i="2899" s="1"/>
  <c r="Y9" i="2899"/>
  <c r="Y8" i="2899"/>
  <c r="Z8" i="2899" s="1"/>
  <c r="Y7" i="2899"/>
  <c r="U13" i="2899"/>
  <c r="U11" i="2899"/>
  <c r="P24" i="2899" s="1"/>
  <c r="U9" i="2899"/>
  <c r="U7" i="2899"/>
  <c r="W3" i="2899"/>
  <c r="T14" i="2899"/>
  <c r="U14" i="2899" s="1"/>
  <c r="T13" i="2899"/>
  <c r="T12" i="2899"/>
  <c r="U12" i="2899" s="1"/>
  <c r="T11" i="2899"/>
  <c r="T10" i="2899"/>
  <c r="U10" i="2899" s="1"/>
  <c r="T9" i="2899"/>
  <c r="T8" i="2899"/>
  <c r="U8" i="2899" s="1"/>
  <c r="T7" i="2899"/>
  <c r="O14" i="2899"/>
  <c r="P14" i="2899" s="1"/>
  <c r="Q14" i="2899" s="1"/>
  <c r="O13" i="2899"/>
  <c r="O12" i="2899"/>
  <c r="P12" i="2899" s="1"/>
  <c r="Q12" i="2899" s="1"/>
  <c r="O11" i="2899"/>
  <c r="O10" i="2899"/>
  <c r="P10" i="2899" s="1"/>
  <c r="Q10" i="2899" s="1"/>
  <c r="O9" i="2899"/>
  <c r="O8" i="2899"/>
  <c r="P8" i="2899" s="1"/>
  <c r="Q8" i="2899" s="1"/>
  <c r="O7" i="2899"/>
  <c r="Q4" i="2899"/>
  <c r="P13" i="2899" s="1"/>
  <c r="Q13" i="2899" s="1"/>
  <c r="Q3" i="2899"/>
  <c r="G3" i="2899"/>
  <c r="U23" i="2899" s="1"/>
  <c r="U28" i="2898"/>
  <c r="T28" i="2898"/>
  <c r="S28" i="2898"/>
  <c r="R28" i="2898"/>
  <c r="Q28" i="2898"/>
  <c r="P28" i="2898"/>
  <c r="AT14" i="2898"/>
  <c r="AT12" i="2898"/>
  <c r="AT10" i="2898"/>
  <c r="AT8" i="2898"/>
  <c r="AV3" i="2898"/>
  <c r="AS14" i="2898"/>
  <c r="AS13" i="2898"/>
  <c r="AT13" i="2898" s="1"/>
  <c r="AS12" i="2898"/>
  <c r="AS11" i="2898"/>
  <c r="AT11" i="2898" s="1"/>
  <c r="U24" i="2898" s="1"/>
  <c r="AS10" i="2898"/>
  <c r="AS9" i="2898"/>
  <c r="AT9" i="2898" s="1"/>
  <c r="AS8" i="2898"/>
  <c r="AS7" i="2898"/>
  <c r="AT7" i="2898" s="1"/>
  <c r="AO14" i="2898"/>
  <c r="AO12" i="2898"/>
  <c r="AO10" i="2898"/>
  <c r="AO8" i="2898"/>
  <c r="AQ3" i="2898"/>
  <c r="AN14" i="2898"/>
  <c r="AN13" i="2898"/>
  <c r="AO13" i="2898" s="1"/>
  <c r="AN12" i="2898"/>
  <c r="AN11" i="2898"/>
  <c r="AO11" i="2898" s="1"/>
  <c r="T24" i="2898" s="1"/>
  <c r="AN10" i="2898"/>
  <c r="AN9" i="2898"/>
  <c r="AO9" i="2898" s="1"/>
  <c r="AN8" i="2898"/>
  <c r="AN7" i="2898"/>
  <c r="AO7" i="2898" s="1"/>
  <c r="AJ14" i="2898"/>
  <c r="AJ12" i="2898"/>
  <c r="AJ10" i="2898"/>
  <c r="AJ8" i="2898"/>
  <c r="AL3" i="2898"/>
  <c r="AI14" i="2898"/>
  <c r="AI13" i="2898"/>
  <c r="AJ13" i="2898" s="1"/>
  <c r="AI12" i="2898"/>
  <c r="AI11" i="2898"/>
  <c r="AJ11" i="2898" s="1"/>
  <c r="S24" i="2898" s="1"/>
  <c r="AI10" i="2898"/>
  <c r="AI9" i="2898"/>
  <c r="AJ9" i="2898" s="1"/>
  <c r="AI8" i="2898"/>
  <c r="AI7" i="2898"/>
  <c r="AJ7" i="2898" s="1"/>
  <c r="R24" i="2898"/>
  <c r="AE14" i="2898"/>
  <c r="AE12" i="2898"/>
  <c r="AE10" i="2898"/>
  <c r="AE8" i="2898"/>
  <c r="AG3" i="2898"/>
  <c r="AD14" i="2898"/>
  <c r="AD13" i="2898"/>
  <c r="AE13" i="2898" s="1"/>
  <c r="AD12" i="2898"/>
  <c r="AD11" i="2898"/>
  <c r="AE11" i="2898" s="1"/>
  <c r="AD10" i="2898"/>
  <c r="AD9" i="2898"/>
  <c r="AE9" i="2898" s="1"/>
  <c r="AD8" i="2898"/>
  <c r="AD7" i="2898"/>
  <c r="AE7" i="2898" s="1"/>
  <c r="Z14" i="2898"/>
  <c r="Z12" i="2898"/>
  <c r="Z10" i="2898"/>
  <c r="Z8" i="2898"/>
  <c r="AB3" i="2898"/>
  <c r="Y14" i="2898"/>
  <c r="Y13" i="2898"/>
  <c r="Z13" i="2898" s="1"/>
  <c r="Y12" i="2898"/>
  <c r="Y11" i="2898"/>
  <c r="Z11" i="2898" s="1"/>
  <c r="Q24" i="2898" s="1"/>
  <c r="Y10" i="2898"/>
  <c r="Y9" i="2898"/>
  <c r="Z9" i="2898" s="1"/>
  <c r="Y8" i="2898"/>
  <c r="Y7" i="2898"/>
  <c r="Z7" i="2898" s="1"/>
  <c r="U14" i="2898"/>
  <c r="U12" i="2898"/>
  <c r="U10" i="2898"/>
  <c r="U8" i="2898"/>
  <c r="W3" i="2898"/>
  <c r="T14" i="2898"/>
  <c r="T13" i="2898"/>
  <c r="U13" i="2898" s="1"/>
  <c r="T12" i="2898"/>
  <c r="T11" i="2898"/>
  <c r="U11" i="2898" s="1"/>
  <c r="P24" i="2898" s="1"/>
  <c r="T10" i="2898"/>
  <c r="T9" i="2898"/>
  <c r="U9" i="2898" s="1"/>
  <c r="T8" i="2898"/>
  <c r="T7" i="2898"/>
  <c r="U7" i="2898" s="1"/>
  <c r="T23" i="2898"/>
  <c r="R23" i="2898"/>
  <c r="P23" i="2898"/>
  <c r="O14" i="2898"/>
  <c r="O13" i="2898"/>
  <c r="O12" i="2898"/>
  <c r="O11" i="2898"/>
  <c r="O10" i="2898"/>
  <c r="O9" i="2898"/>
  <c r="O8" i="2898"/>
  <c r="O7" i="2898"/>
  <c r="Q3" i="2898"/>
  <c r="G3" i="2898"/>
  <c r="U23" i="2898" s="1"/>
  <c r="U28" i="2897"/>
  <c r="T28" i="2897"/>
  <c r="S28" i="2897"/>
  <c r="R28" i="2897"/>
  <c r="Q28" i="2897"/>
  <c r="P28" i="2897"/>
  <c r="AT13" i="2897"/>
  <c r="AT11" i="2897"/>
  <c r="U24" i="2897" s="1"/>
  <c r="AT9" i="2897"/>
  <c r="AT7" i="2897"/>
  <c r="AV4" i="2897" s="1"/>
  <c r="AU9" i="2897" s="1"/>
  <c r="AV9" i="2897" s="1"/>
  <c r="AV3" i="2897"/>
  <c r="AS14" i="2897"/>
  <c r="AT14" i="2897" s="1"/>
  <c r="AU14" i="2897" s="1"/>
  <c r="AV14" i="2897" s="1"/>
  <c r="AS13" i="2897"/>
  <c r="AS12" i="2897"/>
  <c r="AT12" i="2897" s="1"/>
  <c r="AU12" i="2897" s="1"/>
  <c r="AV12" i="2897" s="1"/>
  <c r="AS11" i="2897"/>
  <c r="AS10" i="2897"/>
  <c r="AT10" i="2897" s="1"/>
  <c r="AS9" i="2897"/>
  <c r="AS8" i="2897"/>
  <c r="AT8" i="2897" s="1"/>
  <c r="AS7" i="2897"/>
  <c r="AO13" i="2897"/>
  <c r="AO11" i="2897"/>
  <c r="T24" i="2897" s="1"/>
  <c r="AO9" i="2897"/>
  <c r="AP9" i="2897" s="1"/>
  <c r="AQ9" i="2897" s="1"/>
  <c r="AO7" i="2897"/>
  <c r="AQ4" i="2897" s="1"/>
  <c r="AQ3" i="2897"/>
  <c r="AN14" i="2897"/>
  <c r="AO14" i="2897" s="1"/>
  <c r="AP14" i="2897" s="1"/>
  <c r="AQ14" i="2897" s="1"/>
  <c r="AN13" i="2897"/>
  <c r="AN12" i="2897"/>
  <c r="AO12" i="2897" s="1"/>
  <c r="AN11" i="2897"/>
  <c r="AN10" i="2897"/>
  <c r="AO10" i="2897" s="1"/>
  <c r="AN9" i="2897"/>
  <c r="AN8" i="2897"/>
  <c r="AO8" i="2897" s="1"/>
  <c r="AN7" i="2897"/>
  <c r="AJ13" i="2897"/>
  <c r="AJ11" i="2897"/>
  <c r="S24" i="2897" s="1"/>
  <c r="AJ9" i="2897"/>
  <c r="AJ7" i="2897"/>
  <c r="AL4" i="2897" s="1"/>
  <c r="AK9" i="2897" s="1"/>
  <c r="AL9" i="2897" s="1"/>
  <c r="AL3" i="2897"/>
  <c r="AI14" i="2897"/>
  <c r="AJ14" i="2897" s="1"/>
  <c r="AK14" i="2897" s="1"/>
  <c r="AL14" i="2897" s="1"/>
  <c r="AI13" i="2897"/>
  <c r="AI12" i="2897"/>
  <c r="AJ12" i="2897" s="1"/>
  <c r="AK12" i="2897" s="1"/>
  <c r="AL12" i="2897" s="1"/>
  <c r="AI11" i="2897"/>
  <c r="AI10" i="2897"/>
  <c r="AJ10" i="2897" s="1"/>
  <c r="AI9" i="2897"/>
  <c r="AI8" i="2897"/>
  <c r="AJ8" i="2897" s="1"/>
  <c r="AI7" i="2897"/>
  <c r="AE13" i="2897"/>
  <c r="AE11" i="2897"/>
  <c r="R24" i="2897" s="1"/>
  <c r="AE9" i="2897"/>
  <c r="AF9" i="2897" s="1"/>
  <c r="AG9" i="2897" s="1"/>
  <c r="AE7" i="2897"/>
  <c r="AG4" i="2897" s="1"/>
  <c r="AG3" i="2897"/>
  <c r="AD14" i="2897"/>
  <c r="AE14" i="2897" s="1"/>
  <c r="AF14" i="2897" s="1"/>
  <c r="AG14" i="2897" s="1"/>
  <c r="AD13" i="2897"/>
  <c r="AD12" i="2897"/>
  <c r="AE12" i="2897" s="1"/>
  <c r="AD11" i="2897"/>
  <c r="AD10" i="2897"/>
  <c r="AE10" i="2897" s="1"/>
  <c r="AD9" i="2897"/>
  <c r="AD8" i="2897"/>
  <c r="AE8" i="2897" s="1"/>
  <c r="AD7" i="2897"/>
  <c r="Z13" i="2897"/>
  <c r="Z11" i="2897"/>
  <c r="Q24" i="2897" s="1"/>
  <c r="Z9" i="2897"/>
  <c r="Z7" i="2897"/>
  <c r="AB4" i="2897" s="1"/>
  <c r="AA9" i="2897" s="1"/>
  <c r="AB9" i="2897" s="1"/>
  <c r="AB3" i="2897"/>
  <c r="Y14" i="2897"/>
  <c r="Z14" i="2897" s="1"/>
  <c r="AA14" i="2897" s="1"/>
  <c r="AB14" i="2897" s="1"/>
  <c r="Y13" i="2897"/>
  <c r="Y12" i="2897"/>
  <c r="Z12" i="2897" s="1"/>
  <c r="AA12" i="2897" s="1"/>
  <c r="AB12" i="2897" s="1"/>
  <c r="Y11" i="2897"/>
  <c r="Y10" i="2897"/>
  <c r="Z10" i="2897" s="1"/>
  <c r="Y9" i="2897"/>
  <c r="Y8" i="2897"/>
  <c r="Z8" i="2897" s="1"/>
  <c r="Y7" i="2897"/>
  <c r="U13" i="2897"/>
  <c r="U11" i="2897"/>
  <c r="P24" i="2897" s="1"/>
  <c r="U9" i="2897"/>
  <c r="V9" i="2897" s="1"/>
  <c r="W9" i="2897" s="1"/>
  <c r="U7" i="2897"/>
  <c r="W4" i="2897" s="1"/>
  <c r="W3" i="2897"/>
  <c r="T14" i="2897"/>
  <c r="U14" i="2897" s="1"/>
  <c r="V14" i="2897" s="1"/>
  <c r="W14" i="2897" s="1"/>
  <c r="T13" i="2897"/>
  <c r="T12" i="2897"/>
  <c r="U12" i="2897" s="1"/>
  <c r="T11" i="2897"/>
  <c r="T10" i="2897"/>
  <c r="U10" i="2897" s="1"/>
  <c r="T9" i="2897"/>
  <c r="T8" i="2897"/>
  <c r="U8" i="2897" s="1"/>
  <c r="T7" i="2897"/>
  <c r="O14" i="2897"/>
  <c r="O13" i="2897"/>
  <c r="O12" i="2897"/>
  <c r="O11" i="2897"/>
  <c r="O10" i="2897"/>
  <c r="O9" i="2897"/>
  <c r="O8" i="2897"/>
  <c r="O7" i="2897"/>
  <c r="Q3" i="2897"/>
  <c r="G3" i="2897"/>
  <c r="U23" i="2897" s="1"/>
  <c r="U28" i="2896"/>
  <c r="T28" i="2896"/>
  <c r="S28" i="2896"/>
  <c r="R28" i="2896"/>
  <c r="Q28" i="2896"/>
  <c r="P28" i="2896"/>
  <c r="AT14" i="2896"/>
  <c r="AT12" i="2896"/>
  <c r="AT10" i="2896"/>
  <c r="AT8" i="2896"/>
  <c r="AV3" i="2896"/>
  <c r="AS14" i="2896"/>
  <c r="AS13" i="2896"/>
  <c r="AT13" i="2896" s="1"/>
  <c r="AS12" i="2896"/>
  <c r="AS11" i="2896"/>
  <c r="AT11" i="2896" s="1"/>
  <c r="U24" i="2896" s="1"/>
  <c r="AS10" i="2896"/>
  <c r="AS9" i="2896"/>
  <c r="AT9" i="2896" s="1"/>
  <c r="AS8" i="2896"/>
  <c r="AS7" i="2896"/>
  <c r="AT7" i="2896" s="1"/>
  <c r="AO14" i="2896"/>
  <c r="AO12" i="2896"/>
  <c r="AO10" i="2896"/>
  <c r="AO8" i="2896"/>
  <c r="AQ3" i="2896"/>
  <c r="AN14" i="2896"/>
  <c r="AN13" i="2896"/>
  <c r="AO13" i="2896" s="1"/>
  <c r="AN12" i="2896"/>
  <c r="AN11" i="2896"/>
  <c r="AO11" i="2896" s="1"/>
  <c r="T24" i="2896" s="1"/>
  <c r="AN10" i="2896"/>
  <c r="AN9" i="2896"/>
  <c r="AO9" i="2896" s="1"/>
  <c r="AN8" i="2896"/>
  <c r="AN7" i="2896"/>
  <c r="AO7" i="2896" s="1"/>
  <c r="AJ13" i="2896"/>
  <c r="AJ11" i="2896"/>
  <c r="S24" i="2896" s="1"/>
  <c r="AJ9" i="2896"/>
  <c r="AJ7" i="2896"/>
  <c r="AL3" i="2896"/>
  <c r="AI14" i="2896"/>
  <c r="AJ14" i="2896" s="1"/>
  <c r="AI13" i="2896"/>
  <c r="AI12" i="2896"/>
  <c r="AJ12" i="2896" s="1"/>
  <c r="AI11" i="2896"/>
  <c r="AI10" i="2896"/>
  <c r="AJ10" i="2896" s="1"/>
  <c r="AI9" i="2896"/>
  <c r="AI8" i="2896"/>
  <c r="AJ8" i="2896" s="1"/>
  <c r="AI7" i="2896"/>
  <c r="AE13" i="2896"/>
  <c r="AE11" i="2896"/>
  <c r="R24" i="2896" s="1"/>
  <c r="AE9" i="2896"/>
  <c r="AE7" i="2896"/>
  <c r="AG3" i="2896"/>
  <c r="AD14" i="2896"/>
  <c r="AE14" i="2896" s="1"/>
  <c r="AD13" i="2896"/>
  <c r="AD12" i="2896"/>
  <c r="AE12" i="2896" s="1"/>
  <c r="AD11" i="2896"/>
  <c r="AD10" i="2896"/>
  <c r="AE10" i="2896" s="1"/>
  <c r="AD9" i="2896"/>
  <c r="AD8" i="2896"/>
  <c r="AE8" i="2896" s="1"/>
  <c r="AD7" i="2896"/>
  <c r="Z13" i="2896"/>
  <c r="Z11" i="2896"/>
  <c r="Q24" i="2896" s="1"/>
  <c r="Z9" i="2896"/>
  <c r="Z7" i="2896"/>
  <c r="AB3" i="2896"/>
  <c r="Y14" i="2896"/>
  <c r="Z14" i="2896" s="1"/>
  <c r="Y13" i="2896"/>
  <c r="Y12" i="2896"/>
  <c r="Z12" i="2896" s="1"/>
  <c r="Y11" i="2896"/>
  <c r="Y10" i="2896"/>
  <c r="Z10" i="2896" s="1"/>
  <c r="Y9" i="2896"/>
  <c r="Y8" i="2896"/>
  <c r="Z8" i="2896" s="1"/>
  <c r="Y7" i="2896"/>
  <c r="U13" i="2896"/>
  <c r="U11" i="2896"/>
  <c r="P24" i="2896" s="1"/>
  <c r="U9" i="2896"/>
  <c r="U7" i="2896"/>
  <c r="W3" i="2896"/>
  <c r="T14" i="2896"/>
  <c r="U14" i="2896" s="1"/>
  <c r="T13" i="2896"/>
  <c r="T12" i="2896"/>
  <c r="U12" i="2896" s="1"/>
  <c r="T11" i="2896"/>
  <c r="T10" i="2896"/>
  <c r="U10" i="2896" s="1"/>
  <c r="T9" i="2896"/>
  <c r="T8" i="2896"/>
  <c r="U8" i="2896" s="1"/>
  <c r="T7" i="2896"/>
  <c r="O14" i="2896"/>
  <c r="P14" i="2896" s="1"/>
  <c r="Q14" i="2896" s="1"/>
  <c r="O13" i="2896"/>
  <c r="O12" i="2896"/>
  <c r="P12" i="2896" s="1"/>
  <c r="Q12" i="2896" s="1"/>
  <c r="O11" i="2896"/>
  <c r="O10" i="2896"/>
  <c r="P10" i="2896" s="1"/>
  <c r="Q10" i="2896" s="1"/>
  <c r="O9" i="2896"/>
  <c r="O8" i="2896"/>
  <c r="P8" i="2896" s="1"/>
  <c r="Q8" i="2896" s="1"/>
  <c r="O7" i="2896"/>
  <c r="Q4" i="2896"/>
  <c r="P13" i="2896" s="1"/>
  <c r="Q13" i="2896" s="1"/>
  <c r="Q3" i="2896"/>
  <c r="G3" i="2896"/>
  <c r="U23" i="2896" s="1"/>
  <c r="U28" i="2895"/>
  <c r="T28" i="2895"/>
  <c r="S28" i="2895"/>
  <c r="R28" i="2895"/>
  <c r="Q28" i="2895"/>
  <c r="P28" i="2895"/>
  <c r="AT14" i="2895"/>
  <c r="AT12" i="2895"/>
  <c r="AT10" i="2895"/>
  <c r="AT8" i="2895"/>
  <c r="AV3" i="2895"/>
  <c r="AS14" i="2895"/>
  <c r="AS13" i="2895"/>
  <c r="AT13" i="2895" s="1"/>
  <c r="AS12" i="2895"/>
  <c r="AS11" i="2895"/>
  <c r="AT11" i="2895" s="1"/>
  <c r="U24" i="2895" s="1"/>
  <c r="AS10" i="2895"/>
  <c r="AS9" i="2895"/>
  <c r="AT9" i="2895" s="1"/>
  <c r="AS8" i="2895"/>
  <c r="AS7" i="2895"/>
  <c r="AT7" i="2895" s="1"/>
  <c r="AO14" i="2895"/>
  <c r="AO12" i="2895"/>
  <c r="AO10" i="2895"/>
  <c r="AO8" i="2895"/>
  <c r="AQ3" i="2895"/>
  <c r="AN14" i="2895"/>
  <c r="AN13" i="2895"/>
  <c r="AO13" i="2895" s="1"/>
  <c r="AN12" i="2895"/>
  <c r="AN11" i="2895"/>
  <c r="AO11" i="2895" s="1"/>
  <c r="T24" i="2895" s="1"/>
  <c r="AN10" i="2895"/>
  <c r="AN9" i="2895"/>
  <c r="AO9" i="2895" s="1"/>
  <c r="AN8" i="2895"/>
  <c r="AN7" i="2895"/>
  <c r="AO7" i="2895" s="1"/>
  <c r="AJ14" i="2895"/>
  <c r="AJ12" i="2895"/>
  <c r="AJ10" i="2895"/>
  <c r="AJ8" i="2895"/>
  <c r="AL3" i="2895"/>
  <c r="AI14" i="2895"/>
  <c r="AI13" i="2895"/>
  <c r="AJ13" i="2895" s="1"/>
  <c r="AI12" i="2895"/>
  <c r="AI11" i="2895"/>
  <c r="AJ11" i="2895" s="1"/>
  <c r="S24" i="2895" s="1"/>
  <c r="AI10" i="2895"/>
  <c r="AI9" i="2895"/>
  <c r="AJ9" i="2895" s="1"/>
  <c r="AI8" i="2895"/>
  <c r="AI7" i="2895"/>
  <c r="AJ7" i="2895" s="1"/>
  <c r="AE14" i="2895"/>
  <c r="AE12" i="2895"/>
  <c r="AE10" i="2895"/>
  <c r="AE8" i="2895"/>
  <c r="AG3" i="2895"/>
  <c r="AD14" i="2895"/>
  <c r="AD13" i="2895"/>
  <c r="AE13" i="2895" s="1"/>
  <c r="AD12" i="2895"/>
  <c r="AD11" i="2895"/>
  <c r="AE11" i="2895" s="1"/>
  <c r="R24" i="2895" s="1"/>
  <c r="AD10" i="2895"/>
  <c r="AD9" i="2895"/>
  <c r="AE9" i="2895" s="1"/>
  <c r="AD8" i="2895"/>
  <c r="AD7" i="2895"/>
  <c r="AE7" i="2895" s="1"/>
  <c r="Z14" i="2895"/>
  <c r="Z12" i="2895"/>
  <c r="Z10" i="2895"/>
  <c r="Z8" i="2895"/>
  <c r="AB3" i="2895"/>
  <c r="Y14" i="2895"/>
  <c r="Y13" i="2895"/>
  <c r="Z13" i="2895" s="1"/>
  <c r="Y12" i="2895"/>
  <c r="Y11" i="2895"/>
  <c r="Z11" i="2895" s="1"/>
  <c r="Q24" i="2895" s="1"/>
  <c r="Y10" i="2895"/>
  <c r="Y9" i="2895"/>
  <c r="Z9" i="2895" s="1"/>
  <c r="Y8" i="2895"/>
  <c r="Y7" i="2895"/>
  <c r="Z7" i="2895" s="1"/>
  <c r="U14" i="2895"/>
  <c r="U12" i="2895"/>
  <c r="U10" i="2895"/>
  <c r="U8" i="2895"/>
  <c r="W3" i="2895"/>
  <c r="T14" i="2895"/>
  <c r="T13" i="2895"/>
  <c r="U13" i="2895" s="1"/>
  <c r="T12" i="2895"/>
  <c r="T11" i="2895"/>
  <c r="U11" i="2895" s="1"/>
  <c r="P24" i="2895" s="1"/>
  <c r="T10" i="2895"/>
  <c r="T9" i="2895"/>
  <c r="U9" i="2895" s="1"/>
  <c r="T8" i="2895"/>
  <c r="T7" i="2895"/>
  <c r="U7" i="2895" s="1"/>
  <c r="T23" i="2895"/>
  <c r="R23" i="2895"/>
  <c r="P23" i="2895"/>
  <c r="O14" i="2895"/>
  <c r="O13" i="2895"/>
  <c r="O12" i="2895"/>
  <c r="O11" i="2895"/>
  <c r="O10" i="2895"/>
  <c r="O9" i="2895"/>
  <c r="O8" i="2895"/>
  <c r="O7" i="2895"/>
  <c r="Q3" i="2895"/>
  <c r="G3" i="2895"/>
  <c r="U23" i="2895" s="1"/>
  <c r="U28" i="2894"/>
  <c r="T28" i="2894"/>
  <c r="S28" i="2894"/>
  <c r="R28" i="2894"/>
  <c r="Q28" i="2894"/>
  <c r="P28" i="2894"/>
  <c r="AT13" i="2894"/>
  <c r="AT11" i="2894"/>
  <c r="U24" i="2894" s="1"/>
  <c r="AT9" i="2894"/>
  <c r="AT7" i="2894"/>
  <c r="AV3" i="2894"/>
  <c r="AS14" i="2894"/>
  <c r="AT14" i="2894" s="1"/>
  <c r="AS13" i="2894"/>
  <c r="AS12" i="2894"/>
  <c r="AT12" i="2894" s="1"/>
  <c r="AS11" i="2894"/>
  <c r="AS10" i="2894"/>
  <c r="AT10" i="2894" s="1"/>
  <c r="AS9" i="2894"/>
  <c r="AS8" i="2894"/>
  <c r="AT8" i="2894" s="1"/>
  <c r="AS7" i="2894"/>
  <c r="AO13" i="2894"/>
  <c r="AO11" i="2894"/>
  <c r="T24" i="2894" s="1"/>
  <c r="AO9" i="2894"/>
  <c r="AO7" i="2894"/>
  <c r="AQ3" i="2894"/>
  <c r="AN14" i="2894"/>
  <c r="AO14" i="2894" s="1"/>
  <c r="AN13" i="2894"/>
  <c r="AN12" i="2894"/>
  <c r="AO12" i="2894" s="1"/>
  <c r="AN11" i="2894"/>
  <c r="AN10" i="2894"/>
  <c r="AO10" i="2894" s="1"/>
  <c r="AN9" i="2894"/>
  <c r="AN8" i="2894"/>
  <c r="AO8" i="2894" s="1"/>
  <c r="AN7" i="2894"/>
  <c r="AJ13" i="2894"/>
  <c r="AJ11" i="2894"/>
  <c r="S24" i="2894" s="1"/>
  <c r="AJ9" i="2894"/>
  <c r="AJ7" i="2894"/>
  <c r="AL3" i="2894"/>
  <c r="AI14" i="2894"/>
  <c r="AJ14" i="2894" s="1"/>
  <c r="AI13" i="2894"/>
  <c r="AI12" i="2894"/>
  <c r="AJ12" i="2894" s="1"/>
  <c r="AI11" i="2894"/>
  <c r="AI10" i="2894"/>
  <c r="AJ10" i="2894" s="1"/>
  <c r="AI9" i="2894"/>
  <c r="AI8" i="2894"/>
  <c r="AJ8" i="2894" s="1"/>
  <c r="AI7" i="2894"/>
  <c r="AE13" i="2894"/>
  <c r="AE11" i="2894"/>
  <c r="R24" i="2894" s="1"/>
  <c r="AE9" i="2894"/>
  <c r="AE7" i="2894"/>
  <c r="AG3" i="2894"/>
  <c r="AD14" i="2894"/>
  <c r="AE14" i="2894" s="1"/>
  <c r="AD13" i="2894"/>
  <c r="AD12" i="2894"/>
  <c r="AE12" i="2894" s="1"/>
  <c r="AD11" i="2894"/>
  <c r="AD10" i="2894"/>
  <c r="AE10" i="2894" s="1"/>
  <c r="AD9" i="2894"/>
  <c r="AD8" i="2894"/>
  <c r="AE8" i="2894" s="1"/>
  <c r="AD7" i="2894"/>
  <c r="Z13" i="2894"/>
  <c r="Z11" i="2894"/>
  <c r="Q24" i="2894" s="1"/>
  <c r="Z9" i="2894"/>
  <c r="Z7" i="2894"/>
  <c r="AB3" i="2894"/>
  <c r="Y14" i="2894"/>
  <c r="Z14" i="2894" s="1"/>
  <c r="Y13" i="2894"/>
  <c r="Y12" i="2894"/>
  <c r="Z12" i="2894" s="1"/>
  <c r="Y11" i="2894"/>
  <c r="Y10" i="2894"/>
  <c r="Z10" i="2894" s="1"/>
  <c r="Y9" i="2894"/>
  <c r="Y8" i="2894"/>
  <c r="Z8" i="2894" s="1"/>
  <c r="Y7" i="2894"/>
  <c r="U13" i="2894"/>
  <c r="U11" i="2894"/>
  <c r="P24" i="2894" s="1"/>
  <c r="U9" i="2894"/>
  <c r="U7" i="2894"/>
  <c r="W3" i="2894"/>
  <c r="T14" i="2894"/>
  <c r="U14" i="2894" s="1"/>
  <c r="T13" i="2894"/>
  <c r="T12" i="2894"/>
  <c r="U12" i="2894" s="1"/>
  <c r="T11" i="2894"/>
  <c r="T10" i="2894"/>
  <c r="U10" i="2894" s="1"/>
  <c r="T9" i="2894"/>
  <c r="T8" i="2894"/>
  <c r="U8" i="2894" s="1"/>
  <c r="T7" i="2894"/>
  <c r="O14" i="2894"/>
  <c r="P14" i="2894" s="1"/>
  <c r="Q14" i="2894" s="1"/>
  <c r="O13" i="2894"/>
  <c r="O12" i="2894"/>
  <c r="P12" i="2894" s="1"/>
  <c r="Q12" i="2894" s="1"/>
  <c r="O11" i="2894"/>
  <c r="O10" i="2894"/>
  <c r="P10" i="2894" s="1"/>
  <c r="Q10" i="2894" s="1"/>
  <c r="O9" i="2894"/>
  <c r="O8" i="2894"/>
  <c r="P8" i="2894" s="1"/>
  <c r="Q8" i="2894" s="1"/>
  <c r="O7" i="2894"/>
  <c r="Q4" i="2894"/>
  <c r="P13" i="2894" s="1"/>
  <c r="Q13" i="2894" s="1"/>
  <c r="Q3" i="2894"/>
  <c r="G3" i="2894"/>
  <c r="U23" i="2894" s="1"/>
  <c r="U28" i="2893"/>
  <c r="T28" i="2893"/>
  <c r="S28" i="2893"/>
  <c r="R28" i="2893"/>
  <c r="Q28" i="2893"/>
  <c r="P28" i="2893"/>
  <c r="AT14" i="2893"/>
  <c r="AT12" i="2893"/>
  <c r="AT10" i="2893"/>
  <c r="AT8" i="2893"/>
  <c r="AV3" i="2893"/>
  <c r="AS14" i="2893"/>
  <c r="AS13" i="2893"/>
  <c r="AT13" i="2893" s="1"/>
  <c r="AS12" i="2893"/>
  <c r="AS11" i="2893"/>
  <c r="AT11" i="2893" s="1"/>
  <c r="U24" i="2893" s="1"/>
  <c r="AS10" i="2893"/>
  <c r="AS9" i="2893"/>
  <c r="AT9" i="2893" s="1"/>
  <c r="AS8" i="2893"/>
  <c r="AS7" i="2893"/>
  <c r="AT7" i="2893" s="1"/>
  <c r="AO14" i="2893"/>
  <c r="AO12" i="2893"/>
  <c r="AO10" i="2893"/>
  <c r="AO8" i="2893"/>
  <c r="AQ3" i="2893"/>
  <c r="AN14" i="2893"/>
  <c r="AN13" i="2893"/>
  <c r="AO13" i="2893" s="1"/>
  <c r="AN12" i="2893"/>
  <c r="AN11" i="2893"/>
  <c r="AO11" i="2893" s="1"/>
  <c r="T24" i="2893" s="1"/>
  <c r="AN10" i="2893"/>
  <c r="AN9" i="2893"/>
  <c r="AO9" i="2893" s="1"/>
  <c r="AN8" i="2893"/>
  <c r="AN7" i="2893"/>
  <c r="AO7" i="2893" s="1"/>
  <c r="AJ14" i="2893"/>
  <c r="AJ12" i="2893"/>
  <c r="AJ10" i="2893"/>
  <c r="AJ8" i="2893"/>
  <c r="AL3" i="2893"/>
  <c r="AI14" i="2893"/>
  <c r="AI13" i="2893"/>
  <c r="AJ13" i="2893" s="1"/>
  <c r="AI12" i="2893"/>
  <c r="AI11" i="2893"/>
  <c r="AJ11" i="2893" s="1"/>
  <c r="S24" i="2893" s="1"/>
  <c r="AI10" i="2893"/>
  <c r="AI9" i="2893"/>
  <c r="AJ9" i="2893" s="1"/>
  <c r="AI8" i="2893"/>
  <c r="AI7" i="2893"/>
  <c r="AJ7" i="2893" s="1"/>
  <c r="AE14" i="2893"/>
  <c r="AE12" i="2893"/>
  <c r="AE10" i="2893"/>
  <c r="AE8" i="2893"/>
  <c r="AG3" i="2893"/>
  <c r="AD14" i="2893"/>
  <c r="AD13" i="2893"/>
  <c r="AE13" i="2893" s="1"/>
  <c r="AD12" i="2893"/>
  <c r="AD11" i="2893"/>
  <c r="AE11" i="2893" s="1"/>
  <c r="R24" i="2893" s="1"/>
  <c r="AD10" i="2893"/>
  <c r="AD9" i="2893"/>
  <c r="AE9" i="2893" s="1"/>
  <c r="AD8" i="2893"/>
  <c r="AD7" i="2893"/>
  <c r="AE7" i="2893" s="1"/>
  <c r="Z14" i="2893"/>
  <c r="Z12" i="2893"/>
  <c r="Z10" i="2893"/>
  <c r="Z8" i="2893"/>
  <c r="AB3" i="2893"/>
  <c r="Y14" i="2893"/>
  <c r="Y13" i="2893"/>
  <c r="Z13" i="2893" s="1"/>
  <c r="Y12" i="2893"/>
  <c r="Y11" i="2893"/>
  <c r="Z11" i="2893" s="1"/>
  <c r="Q24" i="2893" s="1"/>
  <c r="Y10" i="2893"/>
  <c r="Y9" i="2893"/>
  <c r="Z9" i="2893" s="1"/>
  <c r="Y8" i="2893"/>
  <c r="Y7" i="2893"/>
  <c r="Z7" i="2893" s="1"/>
  <c r="U14" i="2893"/>
  <c r="U12" i="2893"/>
  <c r="U10" i="2893"/>
  <c r="U8" i="2893"/>
  <c r="W3" i="2893"/>
  <c r="T14" i="2893"/>
  <c r="T13" i="2893"/>
  <c r="U13" i="2893" s="1"/>
  <c r="T12" i="2893"/>
  <c r="T11" i="2893"/>
  <c r="U11" i="2893" s="1"/>
  <c r="P24" i="2893" s="1"/>
  <c r="T10" i="2893"/>
  <c r="T9" i="2893"/>
  <c r="U9" i="2893" s="1"/>
  <c r="T8" i="2893"/>
  <c r="T7" i="2893"/>
  <c r="U7" i="2893" s="1"/>
  <c r="T23" i="2893"/>
  <c r="R23" i="2893"/>
  <c r="P23" i="2893"/>
  <c r="O14" i="2893"/>
  <c r="O13" i="2893"/>
  <c r="O12" i="2893"/>
  <c r="O11" i="2893"/>
  <c r="O10" i="2893"/>
  <c r="O9" i="2893"/>
  <c r="O8" i="2893"/>
  <c r="O7" i="2893"/>
  <c r="Q3" i="2893"/>
  <c r="G3" i="2893"/>
  <c r="U23" i="2893" s="1"/>
  <c r="U28" i="2892"/>
  <c r="T28" i="2892"/>
  <c r="S28" i="2892"/>
  <c r="R28" i="2892"/>
  <c r="Q28" i="2892"/>
  <c r="P28" i="2892"/>
  <c r="AT13" i="2892"/>
  <c r="AT11" i="2892"/>
  <c r="U24" i="2892" s="1"/>
  <c r="AT9" i="2892"/>
  <c r="AT7" i="2892"/>
  <c r="AV3" i="2892"/>
  <c r="AS14" i="2892"/>
  <c r="AT14" i="2892" s="1"/>
  <c r="AS13" i="2892"/>
  <c r="AS12" i="2892"/>
  <c r="AT12" i="2892" s="1"/>
  <c r="AS11" i="2892"/>
  <c r="AS10" i="2892"/>
  <c r="AT10" i="2892" s="1"/>
  <c r="AS9" i="2892"/>
  <c r="AS8" i="2892"/>
  <c r="AT8" i="2892" s="1"/>
  <c r="AS7" i="2892"/>
  <c r="AO13" i="2892"/>
  <c r="AO11" i="2892"/>
  <c r="T24" i="2892" s="1"/>
  <c r="AO9" i="2892"/>
  <c r="AO7" i="2892"/>
  <c r="AQ3" i="2892"/>
  <c r="AN14" i="2892"/>
  <c r="AO14" i="2892" s="1"/>
  <c r="AN13" i="2892"/>
  <c r="AN12" i="2892"/>
  <c r="AO12" i="2892" s="1"/>
  <c r="AN11" i="2892"/>
  <c r="AN10" i="2892"/>
  <c r="AO10" i="2892" s="1"/>
  <c r="AN9" i="2892"/>
  <c r="AN8" i="2892"/>
  <c r="AO8" i="2892" s="1"/>
  <c r="AN7" i="2892"/>
  <c r="AJ13" i="2892"/>
  <c r="AJ11" i="2892"/>
  <c r="S24" i="2892" s="1"/>
  <c r="AJ9" i="2892"/>
  <c r="AJ7" i="2892"/>
  <c r="AL3" i="2892"/>
  <c r="AI14" i="2892"/>
  <c r="AJ14" i="2892" s="1"/>
  <c r="AI13" i="2892"/>
  <c r="AI12" i="2892"/>
  <c r="AJ12" i="2892" s="1"/>
  <c r="AI11" i="2892"/>
  <c r="AI10" i="2892"/>
  <c r="AJ10" i="2892" s="1"/>
  <c r="AI9" i="2892"/>
  <c r="AI8" i="2892"/>
  <c r="AJ8" i="2892" s="1"/>
  <c r="AI7" i="2892"/>
  <c r="AE13" i="2892"/>
  <c r="AE11" i="2892"/>
  <c r="R24" i="2892" s="1"/>
  <c r="AE9" i="2892"/>
  <c r="AE7" i="2892"/>
  <c r="AG3" i="2892"/>
  <c r="AD14" i="2892"/>
  <c r="AE14" i="2892" s="1"/>
  <c r="AD13" i="2892"/>
  <c r="AD12" i="2892"/>
  <c r="AE12" i="2892" s="1"/>
  <c r="AD11" i="2892"/>
  <c r="AD10" i="2892"/>
  <c r="AE10" i="2892" s="1"/>
  <c r="AD9" i="2892"/>
  <c r="AD8" i="2892"/>
  <c r="AE8" i="2892" s="1"/>
  <c r="AD7" i="2892"/>
  <c r="Z13" i="2892"/>
  <c r="Z11" i="2892"/>
  <c r="Q24" i="2892" s="1"/>
  <c r="Z9" i="2892"/>
  <c r="Z7" i="2892"/>
  <c r="AB3" i="2892"/>
  <c r="Y14" i="2892"/>
  <c r="Z14" i="2892" s="1"/>
  <c r="Y13" i="2892"/>
  <c r="Y12" i="2892"/>
  <c r="Z12" i="2892" s="1"/>
  <c r="Y11" i="2892"/>
  <c r="Y10" i="2892"/>
  <c r="Z10" i="2892" s="1"/>
  <c r="Y9" i="2892"/>
  <c r="Y8" i="2892"/>
  <c r="Z8" i="2892" s="1"/>
  <c r="Y7" i="2892"/>
  <c r="U13" i="2892"/>
  <c r="U11" i="2892"/>
  <c r="P24" i="2892" s="1"/>
  <c r="U9" i="2892"/>
  <c r="U7" i="2892"/>
  <c r="W3" i="2892"/>
  <c r="T14" i="2892"/>
  <c r="U14" i="2892" s="1"/>
  <c r="T13" i="2892"/>
  <c r="T12" i="2892"/>
  <c r="U12" i="2892" s="1"/>
  <c r="T11" i="2892"/>
  <c r="T10" i="2892"/>
  <c r="U10" i="2892" s="1"/>
  <c r="T9" i="2892"/>
  <c r="T8" i="2892"/>
  <c r="U8" i="2892" s="1"/>
  <c r="T7" i="2892"/>
  <c r="O14" i="2892"/>
  <c r="P14" i="2892" s="1"/>
  <c r="Q14" i="2892" s="1"/>
  <c r="O13" i="2892"/>
  <c r="O12" i="2892"/>
  <c r="P12" i="2892" s="1"/>
  <c r="Q12" i="2892" s="1"/>
  <c r="O11" i="2892"/>
  <c r="O10" i="2892"/>
  <c r="P10" i="2892" s="1"/>
  <c r="Q10" i="2892" s="1"/>
  <c r="O9" i="2892"/>
  <c r="O8" i="2892"/>
  <c r="P8" i="2892" s="1"/>
  <c r="Q8" i="2892" s="1"/>
  <c r="O7" i="2892"/>
  <c r="Q4" i="2892"/>
  <c r="P13" i="2892" s="1"/>
  <c r="Q13" i="2892" s="1"/>
  <c r="Q3" i="2892"/>
  <c r="G3" i="2892"/>
  <c r="U23" i="2892" s="1"/>
  <c r="U28" i="2891"/>
  <c r="T28" i="2891"/>
  <c r="S28" i="2891"/>
  <c r="R28" i="2891"/>
  <c r="Q28" i="2891"/>
  <c r="P28" i="2891"/>
  <c r="AT14" i="2891"/>
  <c r="AT12" i="2891"/>
  <c r="AT10" i="2891"/>
  <c r="AT8" i="2891"/>
  <c r="AV3" i="2891"/>
  <c r="AS14" i="2891"/>
  <c r="AS13" i="2891"/>
  <c r="AT13" i="2891" s="1"/>
  <c r="AS12" i="2891"/>
  <c r="AS11" i="2891"/>
  <c r="AT11" i="2891" s="1"/>
  <c r="U24" i="2891" s="1"/>
  <c r="AS10" i="2891"/>
  <c r="AS9" i="2891"/>
  <c r="AT9" i="2891" s="1"/>
  <c r="AS8" i="2891"/>
  <c r="AS7" i="2891"/>
  <c r="AT7" i="2891" s="1"/>
  <c r="AO14" i="2891"/>
  <c r="AO12" i="2891"/>
  <c r="AO10" i="2891"/>
  <c r="AO8" i="2891"/>
  <c r="AQ3" i="2891"/>
  <c r="AN14" i="2891"/>
  <c r="AN13" i="2891"/>
  <c r="AO13" i="2891" s="1"/>
  <c r="AN12" i="2891"/>
  <c r="AN11" i="2891"/>
  <c r="AO11" i="2891" s="1"/>
  <c r="T24" i="2891" s="1"/>
  <c r="AN10" i="2891"/>
  <c r="AN9" i="2891"/>
  <c r="AO9" i="2891" s="1"/>
  <c r="AN8" i="2891"/>
  <c r="AN7" i="2891"/>
  <c r="AO7" i="2891" s="1"/>
  <c r="AJ14" i="2891"/>
  <c r="AJ12" i="2891"/>
  <c r="AJ10" i="2891"/>
  <c r="AJ8" i="2891"/>
  <c r="AL3" i="2891"/>
  <c r="AI14" i="2891"/>
  <c r="AI13" i="2891"/>
  <c r="AJ13" i="2891" s="1"/>
  <c r="AI12" i="2891"/>
  <c r="AI11" i="2891"/>
  <c r="AJ11" i="2891" s="1"/>
  <c r="S24" i="2891" s="1"/>
  <c r="AI10" i="2891"/>
  <c r="AI9" i="2891"/>
  <c r="AJ9" i="2891" s="1"/>
  <c r="AI8" i="2891"/>
  <c r="AI7" i="2891"/>
  <c r="AJ7" i="2891" s="1"/>
  <c r="AE14" i="2891"/>
  <c r="AE12" i="2891"/>
  <c r="AE10" i="2891"/>
  <c r="AE8" i="2891"/>
  <c r="AG3" i="2891"/>
  <c r="AD14" i="2891"/>
  <c r="AD13" i="2891"/>
  <c r="AE13" i="2891" s="1"/>
  <c r="AD12" i="2891"/>
  <c r="AD11" i="2891"/>
  <c r="AE11" i="2891" s="1"/>
  <c r="R24" i="2891" s="1"/>
  <c r="AD10" i="2891"/>
  <c r="AD9" i="2891"/>
  <c r="AE9" i="2891" s="1"/>
  <c r="AD8" i="2891"/>
  <c r="AD7" i="2891"/>
  <c r="AE7" i="2891" s="1"/>
  <c r="Z14" i="2891"/>
  <c r="Z12" i="2891"/>
  <c r="Z10" i="2891"/>
  <c r="Z8" i="2891"/>
  <c r="AB3" i="2891"/>
  <c r="Y14" i="2891"/>
  <c r="Y13" i="2891"/>
  <c r="Z13" i="2891" s="1"/>
  <c r="Y12" i="2891"/>
  <c r="Y11" i="2891"/>
  <c r="Z11" i="2891" s="1"/>
  <c r="Q24" i="2891" s="1"/>
  <c r="Y10" i="2891"/>
  <c r="Y9" i="2891"/>
  <c r="Z9" i="2891" s="1"/>
  <c r="Y8" i="2891"/>
  <c r="Y7" i="2891"/>
  <c r="Z7" i="2891" s="1"/>
  <c r="U14" i="2891"/>
  <c r="U12" i="2891"/>
  <c r="U10" i="2891"/>
  <c r="U8" i="2891"/>
  <c r="W3" i="2891"/>
  <c r="T14" i="2891"/>
  <c r="T13" i="2891"/>
  <c r="U13" i="2891" s="1"/>
  <c r="T12" i="2891"/>
  <c r="T11" i="2891"/>
  <c r="U11" i="2891" s="1"/>
  <c r="P24" i="2891" s="1"/>
  <c r="T10" i="2891"/>
  <c r="T9" i="2891"/>
  <c r="U9" i="2891" s="1"/>
  <c r="T8" i="2891"/>
  <c r="T7" i="2891"/>
  <c r="U7" i="2891" s="1"/>
  <c r="T23" i="2891"/>
  <c r="R23" i="2891"/>
  <c r="P23" i="2891"/>
  <c r="O14" i="2891"/>
  <c r="O13" i="2891"/>
  <c r="O12" i="2891"/>
  <c r="O11" i="2891"/>
  <c r="O10" i="2891"/>
  <c r="O9" i="2891"/>
  <c r="O8" i="2891"/>
  <c r="O7" i="2891"/>
  <c r="Q3" i="2891"/>
  <c r="G3" i="2891"/>
  <c r="U23" i="2891" s="1"/>
  <c r="U28" i="2890"/>
  <c r="T28" i="2890"/>
  <c r="S28" i="2890"/>
  <c r="R28" i="2890"/>
  <c r="Q28" i="2890"/>
  <c r="P28" i="2890"/>
  <c r="AT13" i="2890"/>
  <c r="AT11" i="2890"/>
  <c r="U24" i="2890" s="1"/>
  <c r="AT9" i="2890"/>
  <c r="AT7" i="2890"/>
  <c r="AV3" i="2890"/>
  <c r="AS14" i="2890"/>
  <c r="AT14" i="2890" s="1"/>
  <c r="AS13" i="2890"/>
  <c r="AS12" i="2890"/>
  <c r="AT12" i="2890" s="1"/>
  <c r="AS11" i="2890"/>
  <c r="AS10" i="2890"/>
  <c r="AT10" i="2890" s="1"/>
  <c r="AS9" i="2890"/>
  <c r="AS8" i="2890"/>
  <c r="AT8" i="2890" s="1"/>
  <c r="AS7" i="2890"/>
  <c r="AO13" i="2890"/>
  <c r="AO11" i="2890"/>
  <c r="T24" i="2890" s="1"/>
  <c r="AO9" i="2890"/>
  <c r="AO7" i="2890"/>
  <c r="AQ3" i="2890"/>
  <c r="AN14" i="2890"/>
  <c r="AO14" i="2890" s="1"/>
  <c r="AN13" i="2890"/>
  <c r="AN12" i="2890"/>
  <c r="AO12" i="2890" s="1"/>
  <c r="AN11" i="2890"/>
  <c r="AN10" i="2890"/>
  <c r="AO10" i="2890" s="1"/>
  <c r="AN9" i="2890"/>
  <c r="AN8" i="2890"/>
  <c r="AO8" i="2890" s="1"/>
  <c r="AN7" i="2890"/>
  <c r="AJ13" i="2890"/>
  <c r="AJ11" i="2890"/>
  <c r="S24" i="2890" s="1"/>
  <c r="AJ9" i="2890"/>
  <c r="AJ7" i="2890"/>
  <c r="AL3" i="2890"/>
  <c r="AI14" i="2890"/>
  <c r="AJ14" i="2890" s="1"/>
  <c r="AI13" i="2890"/>
  <c r="AI12" i="2890"/>
  <c r="AJ12" i="2890" s="1"/>
  <c r="AI11" i="2890"/>
  <c r="AI10" i="2890"/>
  <c r="AJ10" i="2890" s="1"/>
  <c r="AI9" i="2890"/>
  <c r="AI8" i="2890"/>
  <c r="AJ8" i="2890" s="1"/>
  <c r="AI7" i="2890"/>
  <c r="AE13" i="2890"/>
  <c r="AE11" i="2890"/>
  <c r="R24" i="2890" s="1"/>
  <c r="AE9" i="2890"/>
  <c r="AE7" i="2890"/>
  <c r="AG3" i="2890"/>
  <c r="AD14" i="2890"/>
  <c r="AE14" i="2890" s="1"/>
  <c r="AD13" i="2890"/>
  <c r="AD12" i="2890"/>
  <c r="AE12" i="2890" s="1"/>
  <c r="AD11" i="2890"/>
  <c r="AD10" i="2890"/>
  <c r="AE10" i="2890" s="1"/>
  <c r="AD9" i="2890"/>
  <c r="AD8" i="2890"/>
  <c r="AE8" i="2890" s="1"/>
  <c r="AD7" i="2890"/>
  <c r="Z13" i="2890"/>
  <c r="Z11" i="2890"/>
  <c r="Q24" i="2890" s="1"/>
  <c r="Z9" i="2890"/>
  <c r="Z7" i="2890"/>
  <c r="AB3" i="2890"/>
  <c r="Y14" i="2890"/>
  <c r="Z14" i="2890" s="1"/>
  <c r="Y13" i="2890"/>
  <c r="Y12" i="2890"/>
  <c r="Z12" i="2890" s="1"/>
  <c r="Y11" i="2890"/>
  <c r="Y10" i="2890"/>
  <c r="Z10" i="2890" s="1"/>
  <c r="Y9" i="2890"/>
  <c r="Y8" i="2890"/>
  <c r="Z8" i="2890" s="1"/>
  <c r="Y7" i="2890"/>
  <c r="U13" i="2890"/>
  <c r="U11" i="2890"/>
  <c r="P24" i="2890" s="1"/>
  <c r="U9" i="2890"/>
  <c r="U7" i="2890"/>
  <c r="W3" i="2890"/>
  <c r="T14" i="2890"/>
  <c r="U14" i="2890" s="1"/>
  <c r="T13" i="2890"/>
  <c r="T12" i="2890"/>
  <c r="U12" i="2890" s="1"/>
  <c r="T11" i="2890"/>
  <c r="T10" i="2890"/>
  <c r="U10" i="2890" s="1"/>
  <c r="T9" i="2890"/>
  <c r="T8" i="2890"/>
  <c r="U8" i="2890" s="1"/>
  <c r="T7" i="2890"/>
  <c r="O14" i="2890"/>
  <c r="P14" i="2890" s="1"/>
  <c r="Q14" i="2890" s="1"/>
  <c r="O13" i="2890"/>
  <c r="O12" i="2890"/>
  <c r="P12" i="2890" s="1"/>
  <c r="Q12" i="2890" s="1"/>
  <c r="O11" i="2890"/>
  <c r="O10" i="2890"/>
  <c r="P10" i="2890" s="1"/>
  <c r="Q10" i="2890" s="1"/>
  <c r="O9" i="2890"/>
  <c r="O8" i="2890"/>
  <c r="P8" i="2890" s="1"/>
  <c r="Q8" i="2890" s="1"/>
  <c r="O7" i="2890"/>
  <c r="Q4" i="2890"/>
  <c r="P13" i="2890" s="1"/>
  <c r="Q13" i="2890" s="1"/>
  <c r="Q3" i="2890"/>
  <c r="G3" i="2890"/>
  <c r="U23" i="2890" s="1"/>
  <c r="U28" i="2889"/>
  <c r="T28" i="2889"/>
  <c r="S28" i="2889"/>
  <c r="R28" i="2889"/>
  <c r="Q28" i="2889"/>
  <c r="P28" i="2889"/>
  <c r="AT14" i="2889"/>
  <c r="AT12" i="2889"/>
  <c r="AT10" i="2889"/>
  <c r="AT8" i="2889"/>
  <c r="AV3" i="2889"/>
  <c r="AS14" i="2889"/>
  <c r="AS13" i="2889"/>
  <c r="AT13" i="2889" s="1"/>
  <c r="AS12" i="2889"/>
  <c r="AS11" i="2889"/>
  <c r="AT11" i="2889" s="1"/>
  <c r="U24" i="2889" s="1"/>
  <c r="AS10" i="2889"/>
  <c r="AS9" i="2889"/>
  <c r="AT9" i="2889" s="1"/>
  <c r="AS8" i="2889"/>
  <c r="AS7" i="2889"/>
  <c r="AT7" i="2889" s="1"/>
  <c r="AO14" i="2889"/>
  <c r="AO12" i="2889"/>
  <c r="AO10" i="2889"/>
  <c r="AO8" i="2889"/>
  <c r="AQ3" i="2889"/>
  <c r="AN14" i="2889"/>
  <c r="AN13" i="2889"/>
  <c r="AO13" i="2889" s="1"/>
  <c r="AN12" i="2889"/>
  <c r="AN11" i="2889"/>
  <c r="AO11" i="2889" s="1"/>
  <c r="T24" i="2889" s="1"/>
  <c r="AN10" i="2889"/>
  <c r="AN9" i="2889"/>
  <c r="AO9" i="2889" s="1"/>
  <c r="AN8" i="2889"/>
  <c r="AN7" i="2889"/>
  <c r="AO7" i="2889" s="1"/>
  <c r="AJ14" i="2889"/>
  <c r="AJ12" i="2889"/>
  <c r="AJ10" i="2889"/>
  <c r="AJ8" i="2889"/>
  <c r="AL3" i="2889"/>
  <c r="AI14" i="2889"/>
  <c r="AI13" i="2889"/>
  <c r="AJ13" i="2889" s="1"/>
  <c r="AI12" i="2889"/>
  <c r="AI11" i="2889"/>
  <c r="AJ11" i="2889" s="1"/>
  <c r="S24" i="2889" s="1"/>
  <c r="AI10" i="2889"/>
  <c r="AI9" i="2889"/>
  <c r="AJ9" i="2889" s="1"/>
  <c r="AI8" i="2889"/>
  <c r="AI7" i="2889"/>
  <c r="AJ7" i="2889" s="1"/>
  <c r="AE14" i="2889"/>
  <c r="AE12" i="2889"/>
  <c r="AE10" i="2889"/>
  <c r="AE8" i="2889"/>
  <c r="AG3" i="2889"/>
  <c r="AD14" i="2889"/>
  <c r="AD13" i="2889"/>
  <c r="AE13" i="2889" s="1"/>
  <c r="AD12" i="2889"/>
  <c r="AD11" i="2889"/>
  <c r="AE11" i="2889" s="1"/>
  <c r="R24" i="2889" s="1"/>
  <c r="AD10" i="2889"/>
  <c r="AD9" i="2889"/>
  <c r="AE9" i="2889" s="1"/>
  <c r="AD8" i="2889"/>
  <c r="AD7" i="2889"/>
  <c r="AE7" i="2889" s="1"/>
  <c r="Z14" i="2889"/>
  <c r="Z12" i="2889"/>
  <c r="Z10" i="2889"/>
  <c r="Z8" i="2889"/>
  <c r="AB3" i="2889"/>
  <c r="Y14" i="2889"/>
  <c r="Y13" i="2889"/>
  <c r="Z13" i="2889" s="1"/>
  <c r="Y12" i="2889"/>
  <c r="Y11" i="2889"/>
  <c r="Z11" i="2889" s="1"/>
  <c r="Q24" i="2889" s="1"/>
  <c r="Y10" i="2889"/>
  <c r="Y9" i="2889"/>
  <c r="Z9" i="2889" s="1"/>
  <c r="Y8" i="2889"/>
  <c r="Y7" i="2889"/>
  <c r="Z7" i="2889" s="1"/>
  <c r="U14" i="2889"/>
  <c r="U12" i="2889"/>
  <c r="U10" i="2889"/>
  <c r="U8" i="2889"/>
  <c r="W3" i="2889"/>
  <c r="T14" i="2889"/>
  <c r="T13" i="2889"/>
  <c r="U13" i="2889" s="1"/>
  <c r="T12" i="2889"/>
  <c r="T11" i="2889"/>
  <c r="U11" i="2889" s="1"/>
  <c r="P24" i="2889" s="1"/>
  <c r="T10" i="2889"/>
  <c r="T9" i="2889"/>
  <c r="U9" i="2889" s="1"/>
  <c r="T8" i="2889"/>
  <c r="T7" i="2889"/>
  <c r="U7" i="2889" s="1"/>
  <c r="T23" i="2889"/>
  <c r="R23" i="2889"/>
  <c r="P23" i="2889"/>
  <c r="O14" i="2889"/>
  <c r="O13" i="2889"/>
  <c r="O12" i="2889"/>
  <c r="O11" i="2889"/>
  <c r="O10" i="2889"/>
  <c r="O9" i="2889"/>
  <c r="O8" i="2889"/>
  <c r="O7" i="2889"/>
  <c r="Q3" i="2889"/>
  <c r="G3" i="2889"/>
  <c r="U23" i="2889" s="1"/>
  <c r="U28" i="2888"/>
  <c r="T28" i="2888"/>
  <c r="S28" i="2888"/>
  <c r="R28" i="2888"/>
  <c r="Q28" i="2888"/>
  <c r="P28" i="2888"/>
  <c r="AT13" i="2888"/>
  <c r="AT11" i="2888"/>
  <c r="U24" i="2888" s="1"/>
  <c r="AT9" i="2888"/>
  <c r="AT7" i="2888"/>
  <c r="AV3" i="2888"/>
  <c r="AS14" i="2888"/>
  <c r="AT14" i="2888" s="1"/>
  <c r="AS13" i="2888"/>
  <c r="AS12" i="2888"/>
  <c r="AT12" i="2888" s="1"/>
  <c r="AS11" i="2888"/>
  <c r="AS10" i="2888"/>
  <c r="AT10" i="2888" s="1"/>
  <c r="AS9" i="2888"/>
  <c r="AS8" i="2888"/>
  <c r="AT8" i="2888" s="1"/>
  <c r="AS7" i="2888"/>
  <c r="AO13" i="2888"/>
  <c r="AO11" i="2888"/>
  <c r="T24" i="2888" s="1"/>
  <c r="AO9" i="2888"/>
  <c r="AP9" i="2888" s="1"/>
  <c r="AQ9" i="2888" s="1"/>
  <c r="AO7" i="2888"/>
  <c r="AQ4" i="2888" s="1"/>
  <c r="AQ3" i="2888"/>
  <c r="AN14" i="2888"/>
  <c r="AO14" i="2888" s="1"/>
  <c r="AP14" i="2888" s="1"/>
  <c r="AQ14" i="2888" s="1"/>
  <c r="AN13" i="2888"/>
  <c r="AN12" i="2888"/>
  <c r="AO12" i="2888" s="1"/>
  <c r="AN11" i="2888"/>
  <c r="AN10" i="2888"/>
  <c r="AO10" i="2888" s="1"/>
  <c r="AN9" i="2888"/>
  <c r="AN8" i="2888"/>
  <c r="AO8" i="2888" s="1"/>
  <c r="AN7" i="2888"/>
  <c r="AJ13" i="2888"/>
  <c r="AJ11" i="2888"/>
  <c r="S24" i="2888" s="1"/>
  <c r="AJ9" i="2888"/>
  <c r="AJ7" i="2888"/>
  <c r="AL3" i="2888"/>
  <c r="AI14" i="2888"/>
  <c r="AJ14" i="2888" s="1"/>
  <c r="AI13" i="2888"/>
  <c r="AI12" i="2888"/>
  <c r="AJ12" i="2888" s="1"/>
  <c r="AI11" i="2888"/>
  <c r="AI10" i="2888"/>
  <c r="AJ10" i="2888" s="1"/>
  <c r="AI9" i="2888"/>
  <c r="AI8" i="2888"/>
  <c r="AJ8" i="2888" s="1"/>
  <c r="AI7" i="2888"/>
  <c r="AE13" i="2888"/>
  <c r="AE11" i="2888"/>
  <c r="R24" i="2888" s="1"/>
  <c r="AE9" i="2888"/>
  <c r="AF9" i="2888" s="1"/>
  <c r="AG9" i="2888" s="1"/>
  <c r="AE7" i="2888"/>
  <c r="AG4" i="2888" s="1"/>
  <c r="AG3" i="2888"/>
  <c r="AD14" i="2888"/>
  <c r="AE14" i="2888" s="1"/>
  <c r="AF14" i="2888" s="1"/>
  <c r="AG14" i="2888" s="1"/>
  <c r="AD13" i="2888"/>
  <c r="AD12" i="2888"/>
  <c r="AE12" i="2888" s="1"/>
  <c r="AD11" i="2888"/>
  <c r="AD10" i="2888"/>
  <c r="AE10" i="2888" s="1"/>
  <c r="AD9" i="2888"/>
  <c r="AD8" i="2888"/>
  <c r="AE8" i="2888" s="1"/>
  <c r="AD7" i="2888"/>
  <c r="Z13" i="2888"/>
  <c r="Z11" i="2888"/>
  <c r="Q24" i="2888" s="1"/>
  <c r="Z9" i="2888"/>
  <c r="Z7" i="2888"/>
  <c r="AB3" i="2888"/>
  <c r="Y14" i="2888"/>
  <c r="Z14" i="2888" s="1"/>
  <c r="Y13" i="2888"/>
  <c r="Y12" i="2888"/>
  <c r="Z12" i="2888" s="1"/>
  <c r="Y11" i="2888"/>
  <c r="Y10" i="2888"/>
  <c r="Z10" i="2888" s="1"/>
  <c r="Y9" i="2888"/>
  <c r="Y8" i="2888"/>
  <c r="Z8" i="2888" s="1"/>
  <c r="Y7" i="2888"/>
  <c r="U13" i="2888"/>
  <c r="U11" i="2888"/>
  <c r="P24" i="2888" s="1"/>
  <c r="U9" i="2888"/>
  <c r="V9" i="2888" s="1"/>
  <c r="W9" i="2888" s="1"/>
  <c r="U7" i="2888"/>
  <c r="W4" i="2888" s="1"/>
  <c r="W3" i="2888"/>
  <c r="T14" i="2888"/>
  <c r="U14" i="2888" s="1"/>
  <c r="V14" i="2888" s="1"/>
  <c r="W14" i="2888" s="1"/>
  <c r="T13" i="2888"/>
  <c r="T12" i="2888"/>
  <c r="U12" i="2888" s="1"/>
  <c r="T11" i="2888"/>
  <c r="T10" i="2888"/>
  <c r="U10" i="2888" s="1"/>
  <c r="T9" i="2888"/>
  <c r="T8" i="2888"/>
  <c r="U8" i="2888" s="1"/>
  <c r="T7" i="2888"/>
  <c r="O14" i="2888"/>
  <c r="O13" i="2888"/>
  <c r="O12" i="2888"/>
  <c r="O11" i="2888"/>
  <c r="O10" i="2888"/>
  <c r="O9" i="2888"/>
  <c r="O8" i="2888"/>
  <c r="Q4" i="2888" s="1"/>
  <c r="O7" i="2888"/>
  <c r="Q3" i="2888"/>
  <c r="G3" i="2888"/>
  <c r="U28" i="2887"/>
  <c r="T28" i="2887"/>
  <c r="S28" i="2887"/>
  <c r="R28" i="2887"/>
  <c r="Q28" i="2887"/>
  <c r="P28" i="2887"/>
  <c r="AT14" i="2887"/>
  <c r="AT12" i="2887"/>
  <c r="AT10" i="2887"/>
  <c r="AT8" i="2887"/>
  <c r="AV3" i="2887"/>
  <c r="AS14" i="2887"/>
  <c r="AS13" i="2887"/>
  <c r="AT13" i="2887" s="1"/>
  <c r="AS12" i="2887"/>
  <c r="AS11" i="2887"/>
  <c r="AT11" i="2887" s="1"/>
  <c r="U24" i="2887" s="1"/>
  <c r="AS10" i="2887"/>
  <c r="AS9" i="2887"/>
  <c r="AT9" i="2887" s="1"/>
  <c r="AS8" i="2887"/>
  <c r="AS7" i="2887"/>
  <c r="AT7" i="2887" s="1"/>
  <c r="AO14" i="2887"/>
  <c r="AO12" i="2887"/>
  <c r="AO10" i="2887"/>
  <c r="AO8" i="2887"/>
  <c r="AQ3" i="2887"/>
  <c r="AN14" i="2887"/>
  <c r="AN13" i="2887"/>
  <c r="AO13" i="2887" s="1"/>
  <c r="AN12" i="2887"/>
  <c r="AN11" i="2887"/>
  <c r="AO11" i="2887" s="1"/>
  <c r="T24" i="2887" s="1"/>
  <c r="AN10" i="2887"/>
  <c r="AN9" i="2887"/>
  <c r="AO9" i="2887" s="1"/>
  <c r="AN8" i="2887"/>
  <c r="AN7" i="2887"/>
  <c r="AO7" i="2887" s="1"/>
  <c r="AJ14" i="2887"/>
  <c r="AJ12" i="2887"/>
  <c r="AJ10" i="2887"/>
  <c r="AJ8" i="2887"/>
  <c r="AL3" i="2887"/>
  <c r="AI14" i="2887"/>
  <c r="AI13" i="2887"/>
  <c r="AJ13" i="2887" s="1"/>
  <c r="AI12" i="2887"/>
  <c r="AI11" i="2887"/>
  <c r="AJ11" i="2887" s="1"/>
  <c r="S24" i="2887" s="1"/>
  <c r="AI10" i="2887"/>
  <c r="AI9" i="2887"/>
  <c r="AJ9" i="2887" s="1"/>
  <c r="AI8" i="2887"/>
  <c r="AI7" i="2887"/>
  <c r="AJ7" i="2887" s="1"/>
  <c r="AE14" i="2887"/>
  <c r="AE12" i="2887"/>
  <c r="AE10" i="2887"/>
  <c r="AE8" i="2887"/>
  <c r="AG3" i="2887"/>
  <c r="AD14" i="2887"/>
  <c r="AD13" i="2887"/>
  <c r="AE13" i="2887" s="1"/>
  <c r="AD12" i="2887"/>
  <c r="AD11" i="2887"/>
  <c r="AE11" i="2887" s="1"/>
  <c r="R24" i="2887" s="1"/>
  <c r="AD10" i="2887"/>
  <c r="AD9" i="2887"/>
  <c r="AE9" i="2887" s="1"/>
  <c r="AD8" i="2887"/>
  <c r="AD7" i="2887"/>
  <c r="AE7" i="2887" s="1"/>
  <c r="Z14" i="2887"/>
  <c r="Z12" i="2887"/>
  <c r="Z10" i="2887"/>
  <c r="Z8" i="2887"/>
  <c r="AB3" i="2887"/>
  <c r="Y14" i="2887"/>
  <c r="Y13" i="2887"/>
  <c r="Z13" i="2887" s="1"/>
  <c r="Y12" i="2887"/>
  <c r="Y11" i="2887"/>
  <c r="Z11" i="2887" s="1"/>
  <c r="Q24" i="2887" s="1"/>
  <c r="Y10" i="2887"/>
  <c r="Y9" i="2887"/>
  <c r="Z9" i="2887" s="1"/>
  <c r="Y8" i="2887"/>
  <c r="Y7" i="2887"/>
  <c r="Z7" i="2887" s="1"/>
  <c r="U14" i="2887"/>
  <c r="U12" i="2887"/>
  <c r="U10" i="2887"/>
  <c r="U8" i="2887"/>
  <c r="W3" i="2887"/>
  <c r="T14" i="2887"/>
  <c r="T13" i="2887"/>
  <c r="U13" i="2887" s="1"/>
  <c r="T12" i="2887"/>
  <c r="T11" i="2887"/>
  <c r="U11" i="2887" s="1"/>
  <c r="P24" i="2887" s="1"/>
  <c r="T10" i="2887"/>
  <c r="T9" i="2887"/>
  <c r="U9" i="2887" s="1"/>
  <c r="T8" i="2887"/>
  <c r="T7" i="2887"/>
  <c r="U7" i="2887" s="1"/>
  <c r="T23" i="2887"/>
  <c r="R23" i="2887"/>
  <c r="P23" i="2887"/>
  <c r="O14" i="2887"/>
  <c r="O13" i="2887"/>
  <c r="O12" i="2887"/>
  <c r="O11" i="2887"/>
  <c r="O10" i="2887"/>
  <c r="O9" i="2887"/>
  <c r="O8" i="2887"/>
  <c r="O7" i="2887"/>
  <c r="Q3" i="2887"/>
  <c r="G3" i="2887"/>
  <c r="U23" i="2887" s="1"/>
  <c r="U28" i="2886"/>
  <c r="T28" i="2886"/>
  <c r="S28" i="2886"/>
  <c r="R28" i="2886"/>
  <c r="Q28" i="2886"/>
  <c r="P28" i="2886"/>
  <c r="AT13" i="2886"/>
  <c r="AT11" i="2886"/>
  <c r="U24" i="2886" s="1"/>
  <c r="AT9" i="2886"/>
  <c r="AU9" i="2886" s="1"/>
  <c r="AV9" i="2886" s="1"/>
  <c r="AT7" i="2886"/>
  <c r="AV4" i="2886" s="1"/>
  <c r="AV3" i="2886"/>
  <c r="AS14" i="2886"/>
  <c r="AT14" i="2886" s="1"/>
  <c r="AU14" i="2886" s="1"/>
  <c r="AV14" i="2886" s="1"/>
  <c r="AS13" i="2886"/>
  <c r="AS12" i="2886"/>
  <c r="AT12" i="2886" s="1"/>
  <c r="AS11" i="2886"/>
  <c r="AS10" i="2886"/>
  <c r="AT10" i="2886" s="1"/>
  <c r="AS9" i="2886"/>
  <c r="AS8" i="2886"/>
  <c r="AT8" i="2886" s="1"/>
  <c r="AS7" i="2886"/>
  <c r="AO13" i="2886"/>
  <c r="AO11" i="2886"/>
  <c r="T24" i="2886" s="1"/>
  <c r="AO9" i="2886"/>
  <c r="AO7" i="2886"/>
  <c r="AQ3" i="2886"/>
  <c r="AN14" i="2886"/>
  <c r="AO14" i="2886" s="1"/>
  <c r="AN13" i="2886"/>
  <c r="AN12" i="2886"/>
  <c r="AO12" i="2886" s="1"/>
  <c r="AN11" i="2886"/>
  <c r="AN10" i="2886"/>
  <c r="AO10" i="2886" s="1"/>
  <c r="AN9" i="2886"/>
  <c r="AN8" i="2886"/>
  <c r="AO8" i="2886" s="1"/>
  <c r="AN7" i="2886"/>
  <c r="AJ13" i="2886"/>
  <c r="AJ11" i="2886"/>
  <c r="S24" i="2886" s="1"/>
  <c r="AJ9" i="2886"/>
  <c r="AK9" i="2886" s="1"/>
  <c r="AL9" i="2886" s="1"/>
  <c r="AJ7" i="2886"/>
  <c r="AL4" i="2886" s="1"/>
  <c r="AL3" i="2886"/>
  <c r="AI14" i="2886"/>
  <c r="AJ14" i="2886" s="1"/>
  <c r="AK14" i="2886" s="1"/>
  <c r="AL14" i="2886" s="1"/>
  <c r="AI13" i="2886"/>
  <c r="AI12" i="2886"/>
  <c r="AJ12" i="2886" s="1"/>
  <c r="AI11" i="2886"/>
  <c r="AI10" i="2886"/>
  <c r="AJ10" i="2886" s="1"/>
  <c r="AI9" i="2886"/>
  <c r="AI8" i="2886"/>
  <c r="AJ8" i="2886" s="1"/>
  <c r="AI7" i="2886"/>
  <c r="AE13" i="2886"/>
  <c r="AE11" i="2886"/>
  <c r="R24" i="2886" s="1"/>
  <c r="AE9" i="2886"/>
  <c r="AE7" i="2886"/>
  <c r="AG3" i="2886"/>
  <c r="AD14" i="2886"/>
  <c r="AE14" i="2886" s="1"/>
  <c r="AD13" i="2886"/>
  <c r="AD12" i="2886"/>
  <c r="AE12" i="2886" s="1"/>
  <c r="AD11" i="2886"/>
  <c r="AD10" i="2886"/>
  <c r="AE10" i="2886" s="1"/>
  <c r="AD9" i="2886"/>
  <c r="AD8" i="2886"/>
  <c r="AE8" i="2886" s="1"/>
  <c r="AD7" i="2886"/>
  <c r="Z13" i="2886"/>
  <c r="Z11" i="2886"/>
  <c r="Q24" i="2886" s="1"/>
  <c r="Z9" i="2886"/>
  <c r="AA9" i="2886" s="1"/>
  <c r="AB9" i="2886" s="1"/>
  <c r="Z7" i="2886"/>
  <c r="AB4" i="2886" s="1"/>
  <c r="AB3" i="2886"/>
  <c r="Y14" i="2886"/>
  <c r="Z14" i="2886" s="1"/>
  <c r="AA14" i="2886" s="1"/>
  <c r="AB14" i="2886" s="1"/>
  <c r="Y13" i="2886"/>
  <c r="Y12" i="2886"/>
  <c r="Z12" i="2886" s="1"/>
  <c r="Y11" i="2886"/>
  <c r="Y10" i="2886"/>
  <c r="Z10" i="2886" s="1"/>
  <c r="Y9" i="2886"/>
  <c r="Y8" i="2886"/>
  <c r="Z8" i="2886" s="1"/>
  <c r="Y7" i="2886"/>
  <c r="U13" i="2886"/>
  <c r="U11" i="2886"/>
  <c r="P24" i="2886" s="1"/>
  <c r="U9" i="2886"/>
  <c r="U7" i="2886"/>
  <c r="W3" i="2886"/>
  <c r="T14" i="2886"/>
  <c r="U14" i="2886" s="1"/>
  <c r="T13" i="2886"/>
  <c r="T12" i="2886"/>
  <c r="U12" i="2886" s="1"/>
  <c r="T11" i="2886"/>
  <c r="T10" i="2886"/>
  <c r="U10" i="2886" s="1"/>
  <c r="T9" i="2886"/>
  <c r="T8" i="2886"/>
  <c r="U8" i="2886" s="1"/>
  <c r="T7" i="2886"/>
  <c r="U23" i="2886"/>
  <c r="Q23" i="2886"/>
  <c r="O14" i="2886"/>
  <c r="O13" i="2886"/>
  <c r="O12" i="2886"/>
  <c r="O11" i="2886"/>
  <c r="O10" i="2886"/>
  <c r="O9" i="2886"/>
  <c r="O8" i="2886"/>
  <c r="O7" i="2886"/>
  <c r="Q3" i="2886"/>
  <c r="G3" i="2886"/>
  <c r="U28" i="2885"/>
  <c r="T28" i="2885"/>
  <c r="S28" i="2885"/>
  <c r="R28" i="2885"/>
  <c r="Q28" i="2885"/>
  <c r="P28" i="2885"/>
  <c r="U24" i="2885"/>
  <c r="AT14" i="2885"/>
  <c r="AT12" i="2885"/>
  <c r="AT10" i="2885"/>
  <c r="AT8" i="2885"/>
  <c r="AV3" i="2885"/>
  <c r="AS14" i="2885"/>
  <c r="AS13" i="2885"/>
  <c r="AT13" i="2885" s="1"/>
  <c r="AS12" i="2885"/>
  <c r="AS11" i="2885"/>
  <c r="AT11" i="2885" s="1"/>
  <c r="AS10" i="2885"/>
  <c r="AS9" i="2885"/>
  <c r="AT9" i="2885" s="1"/>
  <c r="AS8" i="2885"/>
  <c r="AS7" i="2885"/>
  <c r="AT7" i="2885" s="1"/>
  <c r="T24" i="2885"/>
  <c r="AO14" i="2885"/>
  <c r="AO12" i="2885"/>
  <c r="AO10" i="2885"/>
  <c r="AO8" i="2885"/>
  <c r="AQ3" i="2885"/>
  <c r="AN14" i="2885"/>
  <c r="AN13" i="2885"/>
  <c r="AO13" i="2885" s="1"/>
  <c r="AN12" i="2885"/>
  <c r="AN11" i="2885"/>
  <c r="AO11" i="2885" s="1"/>
  <c r="AN10" i="2885"/>
  <c r="AN9" i="2885"/>
  <c r="AO9" i="2885" s="1"/>
  <c r="AN8" i="2885"/>
  <c r="AN7" i="2885"/>
  <c r="AO7" i="2885" s="1"/>
  <c r="S24" i="2885"/>
  <c r="AJ14" i="2885"/>
  <c r="AJ12" i="2885"/>
  <c r="AJ10" i="2885"/>
  <c r="AJ8" i="2885"/>
  <c r="AL3" i="2885"/>
  <c r="AI14" i="2885"/>
  <c r="AI13" i="2885"/>
  <c r="AJ13" i="2885" s="1"/>
  <c r="AI12" i="2885"/>
  <c r="AI11" i="2885"/>
  <c r="AJ11" i="2885" s="1"/>
  <c r="AI10" i="2885"/>
  <c r="AI9" i="2885"/>
  <c r="AJ9" i="2885" s="1"/>
  <c r="AI8" i="2885"/>
  <c r="AI7" i="2885"/>
  <c r="AJ7" i="2885" s="1"/>
  <c r="R24" i="2885"/>
  <c r="AE14" i="2885"/>
  <c r="AE12" i="2885"/>
  <c r="AE10" i="2885"/>
  <c r="AE8" i="2885"/>
  <c r="AG3" i="2885"/>
  <c r="AD14" i="2885"/>
  <c r="AD13" i="2885"/>
  <c r="AE13" i="2885" s="1"/>
  <c r="AD12" i="2885"/>
  <c r="AD11" i="2885"/>
  <c r="AE11" i="2885" s="1"/>
  <c r="AD10" i="2885"/>
  <c r="AD9" i="2885"/>
  <c r="AE9" i="2885" s="1"/>
  <c r="AD8" i="2885"/>
  <c r="AD7" i="2885"/>
  <c r="AE7" i="2885" s="1"/>
  <c r="Q24" i="2885"/>
  <c r="Z14" i="2885"/>
  <c r="Z12" i="2885"/>
  <c r="Z10" i="2885"/>
  <c r="Z8" i="2885"/>
  <c r="AB3" i="2885"/>
  <c r="Y14" i="2885"/>
  <c r="Y13" i="2885"/>
  <c r="Z13" i="2885" s="1"/>
  <c r="Y12" i="2885"/>
  <c r="Y11" i="2885"/>
  <c r="Z11" i="2885" s="1"/>
  <c r="Y10" i="2885"/>
  <c r="Y9" i="2885"/>
  <c r="Z9" i="2885" s="1"/>
  <c r="Y8" i="2885"/>
  <c r="Y7" i="2885"/>
  <c r="Z7" i="2885" s="1"/>
  <c r="U14" i="2885"/>
  <c r="U12" i="2885"/>
  <c r="U10" i="2885"/>
  <c r="U8" i="2885"/>
  <c r="W3" i="2885"/>
  <c r="T14" i="2885"/>
  <c r="T13" i="2885"/>
  <c r="U13" i="2885" s="1"/>
  <c r="T12" i="2885"/>
  <c r="T11" i="2885"/>
  <c r="U11" i="2885" s="1"/>
  <c r="P24" i="2885" s="1"/>
  <c r="T10" i="2885"/>
  <c r="T9" i="2885"/>
  <c r="U9" i="2885" s="1"/>
  <c r="T8" i="2885"/>
  <c r="T7" i="2885"/>
  <c r="U7" i="2885" s="1"/>
  <c r="T23" i="2885"/>
  <c r="R23" i="2885"/>
  <c r="P23" i="2885"/>
  <c r="O14" i="2885"/>
  <c r="O13" i="2885"/>
  <c r="O12" i="2885"/>
  <c r="O11" i="2885"/>
  <c r="O10" i="2885"/>
  <c r="O9" i="2885"/>
  <c r="O8" i="2885"/>
  <c r="O7" i="2885"/>
  <c r="Q3" i="2885"/>
  <c r="G3" i="2885"/>
  <c r="U23" i="2885" s="1"/>
  <c r="U28" i="2884"/>
  <c r="T28" i="2884"/>
  <c r="S28" i="2884"/>
  <c r="R28" i="2884"/>
  <c r="Q28" i="2884"/>
  <c r="P28" i="2884"/>
  <c r="AT13" i="2884"/>
  <c r="AT11" i="2884"/>
  <c r="U24" i="2884" s="1"/>
  <c r="AT9" i="2884"/>
  <c r="AT7" i="2884"/>
  <c r="AV3" i="2884"/>
  <c r="AS14" i="2884"/>
  <c r="AT14" i="2884" s="1"/>
  <c r="AS13" i="2884"/>
  <c r="AS12" i="2884"/>
  <c r="AT12" i="2884" s="1"/>
  <c r="AS11" i="2884"/>
  <c r="AS10" i="2884"/>
  <c r="AT10" i="2884" s="1"/>
  <c r="AS9" i="2884"/>
  <c r="AS8" i="2884"/>
  <c r="AT8" i="2884" s="1"/>
  <c r="AS7" i="2884"/>
  <c r="AO13" i="2884"/>
  <c r="AO11" i="2884"/>
  <c r="T24" i="2884" s="1"/>
  <c r="AO9" i="2884"/>
  <c r="AO7" i="2884"/>
  <c r="AQ3" i="2884"/>
  <c r="AN14" i="2884"/>
  <c r="AO14" i="2884" s="1"/>
  <c r="AN13" i="2884"/>
  <c r="AN12" i="2884"/>
  <c r="AO12" i="2884" s="1"/>
  <c r="AN11" i="2884"/>
  <c r="AN10" i="2884"/>
  <c r="AO10" i="2884" s="1"/>
  <c r="AN9" i="2884"/>
  <c r="AN8" i="2884"/>
  <c r="AO8" i="2884" s="1"/>
  <c r="AN7" i="2884"/>
  <c r="AJ13" i="2884"/>
  <c r="AJ11" i="2884"/>
  <c r="S24" i="2884" s="1"/>
  <c r="AJ9" i="2884"/>
  <c r="AJ7" i="2884"/>
  <c r="AL3" i="2884"/>
  <c r="AI14" i="2884"/>
  <c r="AJ14" i="2884" s="1"/>
  <c r="AI13" i="2884"/>
  <c r="AI12" i="2884"/>
  <c r="AJ12" i="2884" s="1"/>
  <c r="AI11" i="2884"/>
  <c r="AI10" i="2884"/>
  <c r="AJ10" i="2884" s="1"/>
  <c r="AI9" i="2884"/>
  <c r="AI8" i="2884"/>
  <c r="AJ8" i="2884" s="1"/>
  <c r="AI7" i="2884"/>
  <c r="AE13" i="2884"/>
  <c r="AE11" i="2884"/>
  <c r="R24" i="2884" s="1"/>
  <c r="AE9" i="2884"/>
  <c r="AE7" i="2884"/>
  <c r="AG3" i="2884"/>
  <c r="AD14" i="2884"/>
  <c r="AE14" i="2884" s="1"/>
  <c r="AD13" i="2884"/>
  <c r="AD12" i="2884"/>
  <c r="AE12" i="2884" s="1"/>
  <c r="AD11" i="2884"/>
  <c r="AD10" i="2884"/>
  <c r="AE10" i="2884" s="1"/>
  <c r="AD9" i="2884"/>
  <c r="AD8" i="2884"/>
  <c r="AE8" i="2884" s="1"/>
  <c r="AD7" i="2884"/>
  <c r="Z13" i="2884"/>
  <c r="Z11" i="2884"/>
  <c r="Q24" i="2884" s="1"/>
  <c r="Z9" i="2884"/>
  <c r="Z7" i="2884"/>
  <c r="AB3" i="2884"/>
  <c r="Y14" i="2884"/>
  <c r="Z14" i="2884" s="1"/>
  <c r="Y13" i="2884"/>
  <c r="Y12" i="2884"/>
  <c r="Z12" i="2884" s="1"/>
  <c r="Y11" i="2884"/>
  <c r="Y10" i="2884"/>
  <c r="Z10" i="2884" s="1"/>
  <c r="Y9" i="2884"/>
  <c r="Y8" i="2884"/>
  <c r="Z8" i="2884" s="1"/>
  <c r="Y7" i="2884"/>
  <c r="U13" i="2884"/>
  <c r="U11" i="2884"/>
  <c r="P24" i="2884" s="1"/>
  <c r="U9" i="2884"/>
  <c r="U7" i="2884"/>
  <c r="W3" i="2884"/>
  <c r="T14" i="2884"/>
  <c r="U14" i="2884" s="1"/>
  <c r="T13" i="2884"/>
  <c r="T12" i="2884"/>
  <c r="U12" i="2884" s="1"/>
  <c r="T11" i="2884"/>
  <c r="T10" i="2884"/>
  <c r="U10" i="2884" s="1"/>
  <c r="T9" i="2884"/>
  <c r="T8" i="2884"/>
  <c r="U8" i="2884" s="1"/>
  <c r="T7" i="2884"/>
  <c r="O14" i="2884"/>
  <c r="P14" i="2884" s="1"/>
  <c r="Q14" i="2884" s="1"/>
  <c r="O13" i="2884"/>
  <c r="O12" i="2884"/>
  <c r="P12" i="2884" s="1"/>
  <c r="Q12" i="2884" s="1"/>
  <c r="O11" i="2884"/>
  <c r="O10" i="2884"/>
  <c r="P10" i="2884" s="1"/>
  <c r="Q10" i="2884" s="1"/>
  <c r="O9" i="2884"/>
  <c r="O8" i="2884"/>
  <c r="P8" i="2884" s="1"/>
  <c r="Q8" i="2884" s="1"/>
  <c r="O7" i="2884"/>
  <c r="Q4" i="2884"/>
  <c r="P13" i="2884" s="1"/>
  <c r="Q13" i="2884" s="1"/>
  <c r="Q3" i="2884"/>
  <c r="G3" i="2884"/>
  <c r="T23" i="2884" s="1"/>
  <c r="U28" i="2883"/>
  <c r="T28" i="2883"/>
  <c r="S28" i="2883"/>
  <c r="R28" i="2883"/>
  <c r="Q28" i="2883"/>
  <c r="P28" i="2883"/>
  <c r="AT14" i="2883"/>
  <c r="AT12" i="2883"/>
  <c r="AT10" i="2883"/>
  <c r="AT8" i="2883"/>
  <c r="AV3" i="2883"/>
  <c r="AS14" i="2883"/>
  <c r="AS13" i="2883"/>
  <c r="AT13" i="2883" s="1"/>
  <c r="AS12" i="2883"/>
  <c r="AS11" i="2883"/>
  <c r="AT11" i="2883" s="1"/>
  <c r="U24" i="2883" s="1"/>
  <c r="AS10" i="2883"/>
  <c r="AS9" i="2883"/>
  <c r="AT9" i="2883" s="1"/>
  <c r="AS8" i="2883"/>
  <c r="AS7" i="2883"/>
  <c r="AT7" i="2883" s="1"/>
  <c r="AO14" i="2883"/>
  <c r="AO12" i="2883"/>
  <c r="AO10" i="2883"/>
  <c r="AO8" i="2883"/>
  <c r="AQ3" i="2883"/>
  <c r="AN14" i="2883"/>
  <c r="AN13" i="2883"/>
  <c r="AO13" i="2883" s="1"/>
  <c r="AN12" i="2883"/>
  <c r="AN11" i="2883"/>
  <c r="AO11" i="2883" s="1"/>
  <c r="T24" i="2883" s="1"/>
  <c r="AN10" i="2883"/>
  <c r="AN9" i="2883"/>
  <c r="AO9" i="2883" s="1"/>
  <c r="AN8" i="2883"/>
  <c r="AN7" i="2883"/>
  <c r="AO7" i="2883" s="1"/>
  <c r="AJ14" i="2883"/>
  <c r="AJ12" i="2883"/>
  <c r="AJ10" i="2883"/>
  <c r="AJ8" i="2883"/>
  <c r="AL3" i="2883"/>
  <c r="AI14" i="2883"/>
  <c r="AI13" i="2883"/>
  <c r="AJ13" i="2883" s="1"/>
  <c r="AI12" i="2883"/>
  <c r="AI11" i="2883"/>
  <c r="AJ11" i="2883" s="1"/>
  <c r="S24" i="2883" s="1"/>
  <c r="AI10" i="2883"/>
  <c r="AI9" i="2883"/>
  <c r="AJ9" i="2883" s="1"/>
  <c r="AI8" i="2883"/>
  <c r="AI7" i="2883"/>
  <c r="AJ7" i="2883" s="1"/>
  <c r="AE14" i="2883"/>
  <c r="AE12" i="2883"/>
  <c r="AE10" i="2883"/>
  <c r="AE8" i="2883"/>
  <c r="AG3" i="2883"/>
  <c r="AD14" i="2883"/>
  <c r="AD13" i="2883"/>
  <c r="AE13" i="2883" s="1"/>
  <c r="AD12" i="2883"/>
  <c r="AD11" i="2883"/>
  <c r="AE11" i="2883" s="1"/>
  <c r="R24" i="2883" s="1"/>
  <c r="AD10" i="2883"/>
  <c r="AD9" i="2883"/>
  <c r="AE9" i="2883" s="1"/>
  <c r="AD8" i="2883"/>
  <c r="AD7" i="2883"/>
  <c r="AE7" i="2883" s="1"/>
  <c r="Z14" i="2883"/>
  <c r="Z12" i="2883"/>
  <c r="Z10" i="2883"/>
  <c r="Z8" i="2883"/>
  <c r="AB3" i="2883"/>
  <c r="Y14" i="2883"/>
  <c r="Y13" i="2883"/>
  <c r="Z13" i="2883" s="1"/>
  <c r="Y12" i="2883"/>
  <c r="Y11" i="2883"/>
  <c r="Z11" i="2883" s="1"/>
  <c r="Q24" i="2883" s="1"/>
  <c r="Y10" i="2883"/>
  <c r="Y9" i="2883"/>
  <c r="Z9" i="2883" s="1"/>
  <c r="Y8" i="2883"/>
  <c r="Y7" i="2883"/>
  <c r="Z7" i="2883" s="1"/>
  <c r="U14" i="2883"/>
  <c r="U12" i="2883"/>
  <c r="U10" i="2883"/>
  <c r="U8" i="2883"/>
  <c r="W3" i="2883"/>
  <c r="T14" i="2883"/>
  <c r="T13" i="2883"/>
  <c r="U13" i="2883" s="1"/>
  <c r="T12" i="2883"/>
  <c r="T11" i="2883"/>
  <c r="U11" i="2883" s="1"/>
  <c r="P24" i="2883" s="1"/>
  <c r="T10" i="2883"/>
  <c r="T9" i="2883"/>
  <c r="U9" i="2883" s="1"/>
  <c r="T8" i="2883"/>
  <c r="T7" i="2883"/>
  <c r="U7" i="2883" s="1"/>
  <c r="T23" i="2883"/>
  <c r="R23" i="2883"/>
  <c r="P23" i="2883"/>
  <c r="O14" i="2883"/>
  <c r="O13" i="2883"/>
  <c r="O12" i="2883"/>
  <c r="O11" i="2883"/>
  <c r="O10" i="2883"/>
  <c r="O9" i="2883"/>
  <c r="O8" i="2883"/>
  <c r="O7" i="2883"/>
  <c r="Q3" i="2883"/>
  <c r="G3" i="2883"/>
  <c r="U23" i="2883" s="1"/>
  <c r="U28" i="2882"/>
  <c r="T28" i="2882"/>
  <c r="S28" i="2882"/>
  <c r="R28" i="2882"/>
  <c r="Q28" i="2882"/>
  <c r="P28" i="2882"/>
  <c r="AT13" i="2882"/>
  <c r="AT11" i="2882"/>
  <c r="U24" i="2882" s="1"/>
  <c r="AT9" i="2882"/>
  <c r="AT7" i="2882"/>
  <c r="AV3" i="2882"/>
  <c r="AS14" i="2882"/>
  <c r="AT14" i="2882" s="1"/>
  <c r="AS13" i="2882"/>
  <c r="AS12" i="2882"/>
  <c r="AT12" i="2882" s="1"/>
  <c r="AS11" i="2882"/>
  <c r="AS10" i="2882"/>
  <c r="AT10" i="2882" s="1"/>
  <c r="AS9" i="2882"/>
  <c r="AS8" i="2882"/>
  <c r="AT8" i="2882" s="1"/>
  <c r="AS7" i="2882"/>
  <c r="AO13" i="2882"/>
  <c r="AO11" i="2882"/>
  <c r="T24" i="2882" s="1"/>
  <c r="AO9" i="2882"/>
  <c r="AO7" i="2882"/>
  <c r="AQ3" i="2882"/>
  <c r="AN14" i="2882"/>
  <c r="AO14" i="2882" s="1"/>
  <c r="AN13" i="2882"/>
  <c r="AN12" i="2882"/>
  <c r="AO12" i="2882" s="1"/>
  <c r="AN11" i="2882"/>
  <c r="AN10" i="2882"/>
  <c r="AO10" i="2882" s="1"/>
  <c r="AN9" i="2882"/>
  <c r="AN8" i="2882"/>
  <c r="AO8" i="2882" s="1"/>
  <c r="AN7" i="2882"/>
  <c r="AJ13" i="2882"/>
  <c r="AJ11" i="2882"/>
  <c r="S24" i="2882" s="1"/>
  <c r="AJ9" i="2882"/>
  <c r="AJ7" i="2882"/>
  <c r="AL3" i="2882"/>
  <c r="AI14" i="2882"/>
  <c r="AJ14" i="2882" s="1"/>
  <c r="AI13" i="2882"/>
  <c r="AI12" i="2882"/>
  <c r="AJ12" i="2882" s="1"/>
  <c r="AI11" i="2882"/>
  <c r="AI10" i="2882"/>
  <c r="AJ10" i="2882" s="1"/>
  <c r="AI9" i="2882"/>
  <c r="AI8" i="2882"/>
  <c r="AJ8" i="2882" s="1"/>
  <c r="AI7" i="2882"/>
  <c r="AE13" i="2882"/>
  <c r="AE11" i="2882"/>
  <c r="R24" i="2882" s="1"/>
  <c r="AE9" i="2882"/>
  <c r="AE7" i="2882"/>
  <c r="AG3" i="2882"/>
  <c r="AD14" i="2882"/>
  <c r="AE14" i="2882" s="1"/>
  <c r="AD13" i="2882"/>
  <c r="AD12" i="2882"/>
  <c r="AE12" i="2882" s="1"/>
  <c r="AD11" i="2882"/>
  <c r="AD10" i="2882"/>
  <c r="AE10" i="2882" s="1"/>
  <c r="AD9" i="2882"/>
  <c r="AD8" i="2882"/>
  <c r="AE8" i="2882" s="1"/>
  <c r="AD7" i="2882"/>
  <c r="Z13" i="2882"/>
  <c r="Z11" i="2882"/>
  <c r="Q24" i="2882" s="1"/>
  <c r="Z9" i="2882"/>
  <c r="Z7" i="2882"/>
  <c r="AB3" i="2882"/>
  <c r="Y14" i="2882"/>
  <c r="Z14" i="2882" s="1"/>
  <c r="Y13" i="2882"/>
  <c r="Y12" i="2882"/>
  <c r="Z12" i="2882" s="1"/>
  <c r="Y11" i="2882"/>
  <c r="Y10" i="2882"/>
  <c r="Z10" i="2882" s="1"/>
  <c r="Y9" i="2882"/>
  <c r="Y8" i="2882"/>
  <c r="Z8" i="2882" s="1"/>
  <c r="Y7" i="2882"/>
  <c r="U13" i="2882"/>
  <c r="U11" i="2882"/>
  <c r="P24" i="2882" s="1"/>
  <c r="U9" i="2882"/>
  <c r="U7" i="2882"/>
  <c r="W3" i="2882"/>
  <c r="T14" i="2882"/>
  <c r="U14" i="2882" s="1"/>
  <c r="T13" i="2882"/>
  <c r="T12" i="2882"/>
  <c r="U12" i="2882" s="1"/>
  <c r="T11" i="2882"/>
  <c r="T10" i="2882"/>
  <c r="U10" i="2882" s="1"/>
  <c r="T9" i="2882"/>
  <c r="T8" i="2882"/>
  <c r="U8" i="2882" s="1"/>
  <c r="T7" i="2882"/>
  <c r="O14" i="2882"/>
  <c r="O13" i="2882"/>
  <c r="O12" i="2882"/>
  <c r="O11" i="2882"/>
  <c r="O10" i="2882"/>
  <c r="O9" i="2882"/>
  <c r="O8" i="2882"/>
  <c r="O7" i="2882"/>
  <c r="Q3" i="2882"/>
  <c r="G3" i="2882"/>
  <c r="T23" i="2882" s="1"/>
  <c r="U28" i="2881"/>
  <c r="T28" i="2881"/>
  <c r="S28" i="2881"/>
  <c r="R28" i="2881"/>
  <c r="Q28" i="2881"/>
  <c r="P28" i="2881"/>
  <c r="AT14" i="2881"/>
  <c r="AT12" i="2881"/>
  <c r="AT10" i="2881"/>
  <c r="AT8" i="2881"/>
  <c r="AV3" i="2881"/>
  <c r="AS14" i="2881"/>
  <c r="AS13" i="2881"/>
  <c r="AT13" i="2881" s="1"/>
  <c r="AS12" i="2881"/>
  <c r="AS11" i="2881"/>
  <c r="AT11" i="2881" s="1"/>
  <c r="U24" i="2881" s="1"/>
  <c r="AS10" i="2881"/>
  <c r="AS9" i="2881"/>
  <c r="AT9" i="2881" s="1"/>
  <c r="AS8" i="2881"/>
  <c r="AS7" i="2881"/>
  <c r="AT7" i="2881" s="1"/>
  <c r="AO14" i="2881"/>
  <c r="AO12" i="2881"/>
  <c r="AO10" i="2881"/>
  <c r="AO8" i="2881"/>
  <c r="AQ3" i="2881"/>
  <c r="AN14" i="2881"/>
  <c r="AN13" i="2881"/>
  <c r="AO13" i="2881" s="1"/>
  <c r="AN12" i="2881"/>
  <c r="AN11" i="2881"/>
  <c r="AO11" i="2881" s="1"/>
  <c r="T24" i="2881" s="1"/>
  <c r="AN10" i="2881"/>
  <c r="AN9" i="2881"/>
  <c r="AO9" i="2881" s="1"/>
  <c r="AN8" i="2881"/>
  <c r="AN7" i="2881"/>
  <c r="AO7" i="2881" s="1"/>
  <c r="AJ14" i="2881"/>
  <c r="AJ12" i="2881"/>
  <c r="AJ10" i="2881"/>
  <c r="AJ8" i="2881"/>
  <c r="AL3" i="2881"/>
  <c r="AI14" i="2881"/>
  <c r="AI13" i="2881"/>
  <c r="AJ13" i="2881" s="1"/>
  <c r="AI12" i="2881"/>
  <c r="AI11" i="2881"/>
  <c r="AJ11" i="2881" s="1"/>
  <c r="S24" i="2881" s="1"/>
  <c r="AI10" i="2881"/>
  <c r="AI9" i="2881"/>
  <c r="AJ9" i="2881" s="1"/>
  <c r="AI8" i="2881"/>
  <c r="AI7" i="2881"/>
  <c r="AJ7" i="2881" s="1"/>
  <c r="AE14" i="2881"/>
  <c r="AE12" i="2881"/>
  <c r="AE10" i="2881"/>
  <c r="AE8" i="2881"/>
  <c r="AG3" i="2881"/>
  <c r="AD14" i="2881"/>
  <c r="AD13" i="2881"/>
  <c r="AE13" i="2881" s="1"/>
  <c r="AD12" i="2881"/>
  <c r="AD11" i="2881"/>
  <c r="AE11" i="2881" s="1"/>
  <c r="R24" i="2881" s="1"/>
  <c r="AD10" i="2881"/>
  <c r="AD9" i="2881"/>
  <c r="AE9" i="2881" s="1"/>
  <c r="AD8" i="2881"/>
  <c r="AD7" i="2881"/>
  <c r="AE7" i="2881" s="1"/>
  <c r="Z14" i="2881"/>
  <c r="Z12" i="2881"/>
  <c r="Z10" i="2881"/>
  <c r="Z8" i="2881"/>
  <c r="AB3" i="2881"/>
  <c r="Y14" i="2881"/>
  <c r="Y13" i="2881"/>
  <c r="Z13" i="2881" s="1"/>
  <c r="Y12" i="2881"/>
  <c r="Y11" i="2881"/>
  <c r="Z11" i="2881" s="1"/>
  <c r="Q24" i="2881" s="1"/>
  <c r="Y10" i="2881"/>
  <c r="Y9" i="2881"/>
  <c r="Z9" i="2881" s="1"/>
  <c r="Y8" i="2881"/>
  <c r="Y7" i="2881"/>
  <c r="Z7" i="2881" s="1"/>
  <c r="U14" i="2881"/>
  <c r="U12" i="2881"/>
  <c r="U10" i="2881"/>
  <c r="U8" i="2881"/>
  <c r="W3" i="2881"/>
  <c r="T14" i="2881"/>
  <c r="T13" i="2881"/>
  <c r="U13" i="2881" s="1"/>
  <c r="T12" i="2881"/>
  <c r="T11" i="2881"/>
  <c r="U11" i="2881" s="1"/>
  <c r="P24" i="2881" s="1"/>
  <c r="T10" i="2881"/>
  <c r="T9" i="2881"/>
  <c r="U9" i="2881" s="1"/>
  <c r="T8" i="2881"/>
  <c r="T7" i="2881"/>
  <c r="U7" i="2881" s="1"/>
  <c r="T23" i="2881"/>
  <c r="R23" i="2881"/>
  <c r="P23" i="2881"/>
  <c r="O14" i="2881"/>
  <c r="O13" i="2881"/>
  <c r="O12" i="2881"/>
  <c r="O11" i="2881"/>
  <c r="O10" i="2881"/>
  <c r="O9" i="2881"/>
  <c r="O8" i="2881"/>
  <c r="O7" i="2881"/>
  <c r="Q3" i="2881"/>
  <c r="G3" i="2881"/>
  <c r="U23" i="2881" s="1"/>
  <c r="U28" i="2880"/>
  <c r="T28" i="2880"/>
  <c r="S28" i="2880"/>
  <c r="R28" i="2880"/>
  <c r="Q28" i="2880"/>
  <c r="P28" i="2880"/>
  <c r="AT13" i="2880"/>
  <c r="AT11" i="2880"/>
  <c r="U24" i="2880" s="1"/>
  <c r="AT9" i="2880"/>
  <c r="AT7" i="2880"/>
  <c r="AV3" i="2880"/>
  <c r="AS14" i="2880"/>
  <c r="AT14" i="2880" s="1"/>
  <c r="AS13" i="2880"/>
  <c r="AS12" i="2880"/>
  <c r="AT12" i="2880" s="1"/>
  <c r="AS11" i="2880"/>
  <c r="AS10" i="2880"/>
  <c r="AT10" i="2880" s="1"/>
  <c r="AS9" i="2880"/>
  <c r="AS8" i="2880"/>
  <c r="AT8" i="2880" s="1"/>
  <c r="AS7" i="2880"/>
  <c r="AO13" i="2880"/>
  <c r="AO11" i="2880"/>
  <c r="T24" i="2880" s="1"/>
  <c r="AO9" i="2880"/>
  <c r="AO7" i="2880"/>
  <c r="AQ3" i="2880"/>
  <c r="AN14" i="2880"/>
  <c r="AO14" i="2880" s="1"/>
  <c r="AN13" i="2880"/>
  <c r="AN12" i="2880"/>
  <c r="AO12" i="2880" s="1"/>
  <c r="AN11" i="2880"/>
  <c r="AN10" i="2880"/>
  <c r="AO10" i="2880" s="1"/>
  <c r="AN9" i="2880"/>
  <c r="AN8" i="2880"/>
  <c r="AO8" i="2880" s="1"/>
  <c r="AN7" i="2880"/>
  <c r="AJ13" i="2880"/>
  <c r="AJ11" i="2880"/>
  <c r="S24" i="2880" s="1"/>
  <c r="AJ9" i="2880"/>
  <c r="AJ7" i="2880"/>
  <c r="AL3" i="2880"/>
  <c r="AI14" i="2880"/>
  <c r="AJ14" i="2880" s="1"/>
  <c r="AI13" i="2880"/>
  <c r="AI12" i="2880"/>
  <c r="AJ12" i="2880" s="1"/>
  <c r="AI11" i="2880"/>
  <c r="AI10" i="2880"/>
  <c r="AJ10" i="2880" s="1"/>
  <c r="AI9" i="2880"/>
  <c r="AI8" i="2880"/>
  <c r="AJ8" i="2880" s="1"/>
  <c r="AI7" i="2880"/>
  <c r="AE13" i="2880"/>
  <c r="AE11" i="2880"/>
  <c r="R24" i="2880" s="1"/>
  <c r="AE9" i="2880"/>
  <c r="AE7" i="2880"/>
  <c r="AG3" i="2880"/>
  <c r="AD14" i="2880"/>
  <c r="AE14" i="2880" s="1"/>
  <c r="AD13" i="2880"/>
  <c r="AD12" i="2880"/>
  <c r="AE12" i="2880" s="1"/>
  <c r="AD11" i="2880"/>
  <c r="AD10" i="2880"/>
  <c r="AE10" i="2880" s="1"/>
  <c r="AD9" i="2880"/>
  <c r="AD8" i="2880"/>
  <c r="AE8" i="2880" s="1"/>
  <c r="AD7" i="2880"/>
  <c r="Z13" i="2880"/>
  <c r="Z11" i="2880"/>
  <c r="Q24" i="2880" s="1"/>
  <c r="Z9" i="2880"/>
  <c r="Z7" i="2880"/>
  <c r="AB3" i="2880"/>
  <c r="Y14" i="2880"/>
  <c r="Z14" i="2880" s="1"/>
  <c r="Y13" i="2880"/>
  <c r="Y12" i="2880"/>
  <c r="Z12" i="2880" s="1"/>
  <c r="Y11" i="2880"/>
  <c r="Y10" i="2880"/>
  <c r="Z10" i="2880" s="1"/>
  <c r="Y9" i="2880"/>
  <c r="Y8" i="2880"/>
  <c r="Z8" i="2880" s="1"/>
  <c r="Y7" i="2880"/>
  <c r="U13" i="2880"/>
  <c r="U11" i="2880"/>
  <c r="P24" i="2880" s="1"/>
  <c r="U9" i="2880"/>
  <c r="U7" i="2880"/>
  <c r="W3" i="2880"/>
  <c r="T14" i="2880"/>
  <c r="U14" i="2880" s="1"/>
  <c r="T13" i="2880"/>
  <c r="T12" i="2880"/>
  <c r="U12" i="2880" s="1"/>
  <c r="T11" i="2880"/>
  <c r="T10" i="2880"/>
  <c r="U10" i="2880" s="1"/>
  <c r="T9" i="2880"/>
  <c r="T8" i="2880"/>
  <c r="U8" i="2880" s="1"/>
  <c r="T7" i="2880"/>
  <c r="O14" i="2880"/>
  <c r="O13" i="2880"/>
  <c r="O12" i="2880"/>
  <c r="O11" i="2880"/>
  <c r="O10" i="2880"/>
  <c r="O9" i="2880"/>
  <c r="O8" i="2880"/>
  <c r="O7" i="2880"/>
  <c r="Q3" i="2880"/>
  <c r="G3" i="2880"/>
  <c r="T23" i="2880" s="1"/>
  <c r="O5" i="2914" l="1"/>
  <c r="N5" i="2914"/>
  <c r="M5" i="2914"/>
  <c r="M3" i="2914"/>
  <c r="L5" i="2914"/>
  <c r="K6" i="2914"/>
  <c r="K5" i="2914"/>
  <c r="V10" i="2880"/>
  <c r="W10" i="2880" s="1"/>
  <c r="V14" i="2880"/>
  <c r="W14" i="2880" s="1"/>
  <c r="W4" i="2880"/>
  <c r="V9" i="2880" s="1"/>
  <c r="W9" i="2880" s="1"/>
  <c r="V7" i="2881"/>
  <c r="W4" i="2881"/>
  <c r="V9" i="2881"/>
  <c r="W9" i="2881" s="1"/>
  <c r="V13" i="2881"/>
  <c r="W13" i="2881" s="1"/>
  <c r="V10" i="2881"/>
  <c r="W10" i="2881" s="1"/>
  <c r="V14" i="2881"/>
  <c r="W14" i="2881" s="1"/>
  <c r="AF7" i="2881"/>
  <c r="AG4" i="2881"/>
  <c r="AF9" i="2881"/>
  <c r="AG9" i="2881" s="1"/>
  <c r="AF13" i="2881"/>
  <c r="AG13" i="2881" s="1"/>
  <c r="AF10" i="2881"/>
  <c r="AG10" i="2881" s="1"/>
  <c r="AF14" i="2881"/>
  <c r="AG14" i="2881" s="1"/>
  <c r="AP7" i="2881"/>
  <c r="AQ4" i="2881"/>
  <c r="AP9" i="2881"/>
  <c r="AQ9" i="2881" s="1"/>
  <c r="AP13" i="2881"/>
  <c r="AQ13" i="2881" s="1"/>
  <c r="AP10" i="2881"/>
  <c r="AQ10" i="2881" s="1"/>
  <c r="AP14" i="2881"/>
  <c r="AQ14" i="2881" s="1"/>
  <c r="AB4" i="2883"/>
  <c r="AA7" i="2883" s="1"/>
  <c r="AA13" i="2883"/>
  <c r="AB13" i="2883" s="1"/>
  <c r="AA14" i="2883"/>
  <c r="AB14" i="2883" s="1"/>
  <c r="AL4" i="2883"/>
  <c r="AK7" i="2883" s="1"/>
  <c r="AK13" i="2883"/>
  <c r="AL13" i="2883" s="1"/>
  <c r="AK14" i="2883"/>
  <c r="AL14" i="2883" s="1"/>
  <c r="AV4" i="2883"/>
  <c r="AU7" i="2883" s="1"/>
  <c r="AU13" i="2883"/>
  <c r="AV13" i="2883" s="1"/>
  <c r="AU14" i="2883"/>
  <c r="AV14" i="2883" s="1"/>
  <c r="AA12" i="2886"/>
  <c r="AB12" i="2886" s="1"/>
  <c r="AA7" i="2886"/>
  <c r="AK12" i="2886"/>
  <c r="AL12" i="2886" s="1"/>
  <c r="AK7" i="2886"/>
  <c r="AU12" i="2886"/>
  <c r="AV12" i="2886" s="1"/>
  <c r="AU7" i="2886"/>
  <c r="P13" i="2888"/>
  <c r="Q13" i="2888" s="1"/>
  <c r="P11" i="2888"/>
  <c r="Q11" i="2888" s="1"/>
  <c r="P9" i="2888"/>
  <c r="Q9" i="2888" s="1"/>
  <c r="P7" i="2888"/>
  <c r="V12" i="2888"/>
  <c r="W12" i="2888" s="1"/>
  <c r="V7" i="2888"/>
  <c r="AF12" i="2888"/>
  <c r="AG12" i="2888" s="1"/>
  <c r="AF7" i="2888"/>
  <c r="AP12" i="2888"/>
  <c r="AQ12" i="2888" s="1"/>
  <c r="AP7" i="2888"/>
  <c r="AB4" i="2880"/>
  <c r="AA12" i="2880" s="1"/>
  <c r="AB12" i="2880" s="1"/>
  <c r="AK10" i="2880"/>
  <c r="AL10" i="2880" s="1"/>
  <c r="AK14" i="2880"/>
  <c r="AL14" i="2880" s="1"/>
  <c r="AL4" i="2880"/>
  <c r="AK13" i="2880" s="1"/>
  <c r="AL13" i="2880" s="1"/>
  <c r="V8" i="2881"/>
  <c r="W8" i="2881" s="1"/>
  <c r="V12" i="2881"/>
  <c r="W12" i="2881" s="1"/>
  <c r="AB4" i="2881"/>
  <c r="AA8" i="2881" s="1"/>
  <c r="AB8" i="2881" s="1"/>
  <c r="AA13" i="2881"/>
  <c r="AB13" i="2881" s="1"/>
  <c r="AA14" i="2881"/>
  <c r="AB14" i="2881" s="1"/>
  <c r="AF8" i="2881"/>
  <c r="AG8" i="2881" s="1"/>
  <c r="AF12" i="2881"/>
  <c r="AG12" i="2881" s="1"/>
  <c r="AL4" i="2881"/>
  <c r="AK8" i="2881" s="1"/>
  <c r="AL8" i="2881" s="1"/>
  <c r="AK13" i="2881"/>
  <c r="AL13" i="2881" s="1"/>
  <c r="AK14" i="2881"/>
  <c r="AL14" i="2881" s="1"/>
  <c r="AP8" i="2881"/>
  <c r="AQ8" i="2881" s="1"/>
  <c r="AP12" i="2881"/>
  <c r="AQ12" i="2881" s="1"/>
  <c r="AV4" i="2881"/>
  <c r="AU8" i="2881" s="1"/>
  <c r="AV8" i="2881" s="1"/>
  <c r="AU13" i="2881"/>
  <c r="AV13" i="2881" s="1"/>
  <c r="AU14" i="2881"/>
  <c r="AV14" i="2881" s="1"/>
  <c r="V7" i="2883"/>
  <c r="W4" i="2883"/>
  <c r="V12" i="2883" s="1"/>
  <c r="W12" i="2883" s="1"/>
  <c r="V9" i="2883"/>
  <c r="W9" i="2883" s="1"/>
  <c r="V13" i="2883"/>
  <c r="W13" i="2883" s="1"/>
  <c r="V10" i="2883"/>
  <c r="W10" i="2883" s="1"/>
  <c r="V14" i="2883"/>
  <c r="W14" i="2883" s="1"/>
  <c r="AA8" i="2883"/>
  <c r="AB8" i="2883" s="1"/>
  <c r="AA12" i="2883"/>
  <c r="AB12" i="2883" s="1"/>
  <c r="AF7" i="2883"/>
  <c r="AG4" i="2883"/>
  <c r="AF12" i="2883" s="1"/>
  <c r="AG12" i="2883" s="1"/>
  <c r="AF9" i="2883"/>
  <c r="AG9" i="2883" s="1"/>
  <c r="AF13" i="2883"/>
  <c r="AG13" i="2883" s="1"/>
  <c r="AF10" i="2883"/>
  <c r="AG10" i="2883" s="1"/>
  <c r="AF14" i="2883"/>
  <c r="AG14" i="2883" s="1"/>
  <c r="AK8" i="2883"/>
  <c r="AL8" i="2883" s="1"/>
  <c r="AK12" i="2883"/>
  <c r="AL12" i="2883" s="1"/>
  <c r="AP7" i="2883"/>
  <c r="AQ4" i="2883"/>
  <c r="AP12" i="2883" s="1"/>
  <c r="AQ12" i="2883" s="1"/>
  <c r="AP9" i="2883"/>
  <c r="AQ9" i="2883" s="1"/>
  <c r="AP13" i="2883"/>
  <c r="AQ13" i="2883" s="1"/>
  <c r="AP10" i="2883"/>
  <c r="AQ10" i="2883" s="1"/>
  <c r="AP14" i="2883"/>
  <c r="AQ14" i="2883" s="1"/>
  <c r="AU8" i="2883"/>
  <c r="AV8" i="2883" s="1"/>
  <c r="AU12" i="2883"/>
  <c r="AV12" i="2883" s="1"/>
  <c r="N20" i="2880"/>
  <c r="V7" i="2880"/>
  <c r="AA7" i="2880"/>
  <c r="AG4" i="2880"/>
  <c r="AF8" i="2880" s="1"/>
  <c r="AG8" i="2880" s="1"/>
  <c r="AK7" i="2880"/>
  <c r="AV4" i="2880"/>
  <c r="AU9" i="2880" s="1"/>
  <c r="AV9" i="2880" s="1"/>
  <c r="N20" i="2882"/>
  <c r="Q23" i="2882"/>
  <c r="S23" i="2882"/>
  <c r="U23" i="2882"/>
  <c r="W4" i="2882"/>
  <c r="V9" i="2882" s="1"/>
  <c r="W9" i="2882" s="1"/>
  <c r="AB4" i="2882"/>
  <c r="AA8" i="2882" s="1"/>
  <c r="AB8" i="2882" s="1"/>
  <c r="AG4" i="2882"/>
  <c r="AF13" i="2882" s="1"/>
  <c r="AG13" i="2882" s="1"/>
  <c r="AL4" i="2882"/>
  <c r="AK10" i="2882" s="1"/>
  <c r="AL10" i="2882" s="1"/>
  <c r="AQ4" i="2882"/>
  <c r="AP9" i="2882" s="1"/>
  <c r="AQ9" i="2882" s="1"/>
  <c r="AV4" i="2882"/>
  <c r="AU8" i="2882" s="1"/>
  <c r="AV8" i="2882" s="1"/>
  <c r="P7" i="2884"/>
  <c r="P9" i="2884"/>
  <c r="Q9" i="2884" s="1"/>
  <c r="P11" i="2884"/>
  <c r="Q11" i="2884" s="1"/>
  <c r="N20" i="2884"/>
  <c r="Q23" i="2884"/>
  <c r="S23" i="2884"/>
  <c r="U23" i="2884"/>
  <c r="W4" i="2884"/>
  <c r="V13" i="2884" s="1"/>
  <c r="W13" i="2884" s="1"/>
  <c r="AB4" i="2884"/>
  <c r="AA10" i="2884" s="1"/>
  <c r="AB10" i="2884" s="1"/>
  <c r="AG4" i="2884"/>
  <c r="AF9" i="2884" s="1"/>
  <c r="AG9" i="2884" s="1"/>
  <c r="AL4" i="2884"/>
  <c r="AK8" i="2884" s="1"/>
  <c r="AL8" i="2884" s="1"/>
  <c r="AQ4" i="2884"/>
  <c r="AP13" i="2884" s="1"/>
  <c r="AQ13" i="2884" s="1"/>
  <c r="AU13" i="2884"/>
  <c r="AV13" i="2884" s="1"/>
  <c r="AV4" i="2884"/>
  <c r="AU10" i="2884" s="1"/>
  <c r="AV10" i="2884" s="1"/>
  <c r="P7" i="2885"/>
  <c r="Q4" i="2885"/>
  <c r="P9" i="2885"/>
  <c r="Q9" i="2885" s="1"/>
  <c r="P11" i="2885"/>
  <c r="Q11" i="2885" s="1"/>
  <c r="P13" i="2885"/>
  <c r="Q13" i="2885" s="1"/>
  <c r="V10" i="2886"/>
  <c r="W10" i="2886" s="1"/>
  <c r="W4" i="2886"/>
  <c r="V9" i="2886" s="1"/>
  <c r="W9" i="2886" s="1"/>
  <c r="AA13" i="2886"/>
  <c r="AB13" i="2886" s="1"/>
  <c r="AF10" i="2886"/>
  <c r="AG10" i="2886" s="1"/>
  <c r="AG4" i="2886"/>
  <c r="AF14" i="2886" s="1"/>
  <c r="AG14" i="2886" s="1"/>
  <c r="AK13" i="2886"/>
  <c r="AL13" i="2886" s="1"/>
  <c r="AP10" i="2886"/>
  <c r="AQ10" i="2886" s="1"/>
  <c r="AQ4" i="2886"/>
  <c r="AP9" i="2886" s="1"/>
  <c r="AQ9" i="2886" s="1"/>
  <c r="AU13" i="2886"/>
  <c r="AV13" i="2886" s="1"/>
  <c r="W4" i="2887"/>
  <c r="V8" i="2887" s="1"/>
  <c r="W8" i="2887" s="1"/>
  <c r="V14" i="2887"/>
  <c r="W14" i="2887" s="1"/>
  <c r="AB4" i="2887"/>
  <c r="AA8" i="2887" s="1"/>
  <c r="AB8" i="2887" s="1"/>
  <c r="AA14" i="2887"/>
  <c r="AB14" i="2887" s="1"/>
  <c r="AG4" i="2887"/>
  <c r="AF8" i="2887" s="1"/>
  <c r="AG8" i="2887" s="1"/>
  <c r="AF14" i="2887"/>
  <c r="AG14" i="2887" s="1"/>
  <c r="AL4" i="2887"/>
  <c r="AK8" i="2887" s="1"/>
  <c r="AL8" i="2887" s="1"/>
  <c r="AK14" i="2887"/>
  <c r="AL14" i="2887" s="1"/>
  <c r="AQ4" i="2887"/>
  <c r="AP10" i="2887" s="1"/>
  <c r="AQ10" i="2887" s="1"/>
  <c r="AP14" i="2887"/>
  <c r="AQ14" i="2887" s="1"/>
  <c r="AV4" i="2887"/>
  <c r="AU10" i="2887" s="1"/>
  <c r="AV10" i="2887" s="1"/>
  <c r="AU14" i="2887"/>
  <c r="AV14" i="2887" s="1"/>
  <c r="T23" i="2888"/>
  <c r="R23" i="2888"/>
  <c r="P23" i="2888"/>
  <c r="N20" i="2888"/>
  <c r="S23" i="2888"/>
  <c r="V13" i="2888"/>
  <c r="W13" i="2888" s="1"/>
  <c r="AA10" i="2888"/>
  <c r="AB10" i="2888" s="1"/>
  <c r="AB4" i="2888"/>
  <c r="AA9" i="2888" s="1"/>
  <c r="AB9" i="2888" s="1"/>
  <c r="AF13" i="2888"/>
  <c r="AG13" i="2888" s="1"/>
  <c r="AK10" i="2888"/>
  <c r="AL10" i="2888" s="1"/>
  <c r="AL4" i="2888"/>
  <c r="AK9" i="2888" s="1"/>
  <c r="AL9" i="2888" s="1"/>
  <c r="AP13" i="2888"/>
  <c r="AQ13" i="2888" s="1"/>
  <c r="AU10" i="2888"/>
  <c r="AV10" i="2888" s="1"/>
  <c r="AV4" i="2888"/>
  <c r="AU9" i="2888" s="1"/>
  <c r="AV9" i="2888" s="1"/>
  <c r="P7" i="2889"/>
  <c r="Q4" i="2889"/>
  <c r="P9" i="2889"/>
  <c r="Q9" i="2889" s="1"/>
  <c r="P11" i="2889"/>
  <c r="Q11" i="2889" s="1"/>
  <c r="V7" i="2889"/>
  <c r="W4" i="2889"/>
  <c r="V9" i="2889"/>
  <c r="W9" i="2889" s="1"/>
  <c r="V13" i="2889"/>
  <c r="W13" i="2889" s="1"/>
  <c r="V10" i="2889"/>
  <c r="W10" i="2889" s="1"/>
  <c r="V14" i="2889"/>
  <c r="W14" i="2889" s="1"/>
  <c r="AF7" i="2889"/>
  <c r="AG4" i="2889"/>
  <c r="AF9" i="2889"/>
  <c r="AG9" i="2889" s="1"/>
  <c r="AF13" i="2889"/>
  <c r="AG13" i="2889" s="1"/>
  <c r="AF10" i="2889"/>
  <c r="AG10" i="2889" s="1"/>
  <c r="AF14" i="2889"/>
  <c r="AG14" i="2889" s="1"/>
  <c r="AP7" i="2889"/>
  <c r="AQ4" i="2889"/>
  <c r="AP9" i="2889"/>
  <c r="AQ9" i="2889" s="1"/>
  <c r="AP13" i="2889"/>
  <c r="AQ13" i="2889" s="1"/>
  <c r="AP10" i="2889"/>
  <c r="AQ10" i="2889" s="1"/>
  <c r="AP14" i="2889"/>
  <c r="AQ14" i="2889" s="1"/>
  <c r="W4" i="2891"/>
  <c r="V7" i="2891" s="1"/>
  <c r="V13" i="2891"/>
  <c r="W13" i="2891" s="1"/>
  <c r="V14" i="2891"/>
  <c r="W14" i="2891" s="1"/>
  <c r="AG4" i="2891"/>
  <c r="AF7" i="2891" s="1"/>
  <c r="AF13" i="2891"/>
  <c r="AG13" i="2891" s="1"/>
  <c r="AF14" i="2891"/>
  <c r="AG14" i="2891" s="1"/>
  <c r="AQ4" i="2891"/>
  <c r="AP7" i="2891" s="1"/>
  <c r="AP13" i="2891"/>
  <c r="AQ13" i="2891" s="1"/>
  <c r="AP14" i="2891"/>
  <c r="AQ14" i="2891" s="1"/>
  <c r="V7" i="2893"/>
  <c r="W4" i="2893"/>
  <c r="V9" i="2893"/>
  <c r="W9" i="2893" s="1"/>
  <c r="V13" i="2893"/>
  <c r="W13" i="2893" s="1"/>
  <c r="V10" i="2893"/>
  <c r="W10" i="2893" s="1"/>
  <c r="V14" i="2893"/>
  <c r="W14" i="2893" s="1"/>
  <c r="AF7" i="2893"/>
  <c r="AG4" i="2893"/>
  <c r="AF9" i="2893"/>
  <c r="AG9" i="2893" s="1"/>
  <c r="AF13" i="2893"/>
  <c r="AG13" i="2893" s="1"/>
  <c r="AF10" i="2893"/>
  <c r="AG10" i="2893" s="1"/>
  <c r="AF14" i="2893"/>
  <c r="AG14" i="2893" s="1"/>
  <c r="AP7" i="2893"/>
  <c r="AQ4" i="2893"/>
  <c r="AP9" i="2893"/>
  <c r="AQ9" i="2893" s="1"/>
  <c r="AP13" i="2893"/>
  <c r="AQ13" i="2893" s="1"/>
  <c r="AP10" i="2893"/>
  <c r="AQ10" i="2893" s="1"/>
  <c r="AP14" i="2893"/>
  <c r="AQ14" i="2893" s="1"/>
  <c r="W4" i="2895"/>
  <c r="V7" i="2895" s="1"/>
  <c r="V13" i="2895"/>
  <c r="W13" i="2895" s="1"/>
  <c r="V14" i="2895"/>
  <c r="W14" i="2895" s="1"/>
  <c r="AG4" i="2895"/>
  <c r="AF7" i="2895" s="1"/>
  <c r="AF13" i="2895"/>
  <c r="AG13" i="2895" s="1"/>
  <c r="AF14" i="2895"/>
  <c r="AG14" i="2895" s="1"/>
  <c r="AQ4" i="2895"/>
  <c r="AP7" i="2895" s="1"/>
  <c r="AP13" i="2895"/>
  <c r="AQ13" i="2895" s="1"/>
  <c r="AP14" i="2895"/>
  <c r="AQ14" i="2895" s="1"/>
  <c r="V12" i="2897"/>
  <c r="W12" i="2897" s="1"/>
  <c r="V7" i="2897"/>
  <c r="AF12" i="2897"/>
  <c r="AG12" i="2897" s="1"/>
  <c r="AF7" i="2897"/>
  <c r="AP12" i="2897"/>
  <c r="AQ12" i="2897" s="1"/>
  <c r="AP7" i="2897"/>
  <c r="Q4" i="2880"/>
  <c r="P8" i="2880" s="1"/>
  <c r="Q8" i="2880" s="1"/>
  <c r="Q23" i="2880"/>
  <c r="S23" i="2880"/>
  <c r="U23" i="2880"/>
  <c r="AQ4" i="2880"/>
  <c r="AP10" i="2880" s="1"/>
  <c r="AQ10" i="2880" s="1"/>
  <c r="Q4" i="2882"/>
  <c r="P23" i="2880"/>
  <c r="R23" i="2880"/>
  <c r="Q4" i="2881"/>
  <c r="P7" i="2881" s="1"/>
  <c r="N20" i="2881"/>
  <c r="Q23" i="2881"/>
  <c r="S23" i="2881"/>
  <c r="P23" i="2882"/>
  <c r="R23" i="2882"/>
  <c r="Q4" i="2883"/>
  <c r="P7" i="2883" s="1"/>
  <c r="N20" i="2883"/>
  <c r="Q23" i="2883"/>
  <c r="S23" i="2883"/>
  <c r="P23" i="2884"/>
  <c r="R23" i="2884"/>
  <c r="W4" i="2885"/>
  <c r="V10" i="2885" s="1"/>
  <c r="W10" i="2885" s="1"/>
  <c r="V14" i="2885"/>
  <c r="W14" i="2885" s="1"/>
  <c r="AB4" i="2885"/>
  <c r="AA10" i="2885" s="1"/>
  <c r="AB10" i="2885" s="1"/>
  <c r="AA14" i="2885"/>
  <c r="AB14" i="2885" s="1"/>
  <c r="AG4" i="2885"/>
  <c r="AF10" i="2885" s="1"/>
  <c r="AG10" i="2885" s="1"/>
  <c r="AF14" i="2885"/>
  <c r="AG14" i="2885" s="1"/>
  <c r="AL4" i="2885"/>
  <c r="AK10" i="2885" s="1"/>
  <c r="AL10" i="2885" s="1"/>
  <c r="AK14" i="2885"/>
  <c r="AL14" i="2885" s="1"/>
  <c r="AQ4" i="2885"/>
  <c r="AP10" i="2885" s="1"/>
  <c r="AQ10" i="2885" s="1"/>
  <c r="AP14" i="2885"/>
  <c r="AQ14" i="2885" s="1"/>
  <c r="AV4" i="2885"/>
  <c r="AU10" i="2885" s="1"/>
  <c r="AV10" i="2885" s="1"/>
  <c r="AU14" i="2885"/>
  <c r="AV14" i="2885" s="1"/>
  <c r="T23" i="2886"/>
  <c r="R23" i="2886"/>
  <c r="P23" i="2886"/>
  <c r="Q4" i="2886"/>
  <c r="N20" i="2886"/>
  <c r="S23" i="2886"/>
  <c r="V13" i="2886"/>
  <c r="W13" i="2886" s="1"/>
  <c r="AA8" i="2886"/>
  <c r="AB8" i="2886" s="1"/>
  <c r="AA10" i="2886"/>
  <c r="AB10" i="2886" s="1"/>
  <c r="AF13" i="2886"/>
  <c r="AG13" i="2886" s="1"/>
  <c r="AK8" i="2886"/>
  <c r="AL8" i="2886" s="1"/>
  <c r="AK10" i="2886"/>
  <c r="AL10" i="2886" s="1"/>
  <c r="AP13" i="2886"/>
  <c r="AQ13" i="2886" s="1"/>
  <c r="AU8" i="2886"/>
  <c r="AV8" i="2886" s="1"/>
  <c r="AU10" i="2886"/>
  <c r="AV10" i="2886" s="1"/>
  <c r="P7" i="2887"/>
  <c r="Q4" i="2887"/>
  <c r="P9" i="2887"/>
  <c r="Q9" i="2887" s="1"/>
  <c r="P11" i="2887"/>
  <c r="Q11" i="2887" s="1"/>
  <c r="P13" i="2887"/>
  <c r="Q13" i="2887" s="1"/>
  <c r="V12" i="2887"/>
  <c r="W12" i="2887" s="1"/>
  <c r="AA12" i="2887"/>
  <c r="AB12" i="2887" s="1"/>
  <c r="AF12" i="2887"/>
  <c r="AG12" i="2887" s="1"/>
  <c r="AK12" i="2887"/>
  <c r="AL12" i="2887" s="1"/>
  <c r="AP12" i="2887"/>
  <c r="AQ12" i="2887" s="1"/>
  <c r="AU12" i="2887"/>
  <c r="AV12" i="2887" s="1"/>
  <c r="P8" i="2888"/>
  <c r="Q8" i="2888" s="1"/>
  <c r="P10" i="2888"/>
  <c r="Q10" i="2888" s="1"/>
  <c r="P12" i="2888"/>
  <c r="Q12" i="2888" s="1"/>
  <c r="P14" i="2888"/>
  <c r="Q14" i="2888" s="1"/>
  <c r="Q23" i="2888"/>
  <c r="U23" i="2888"/>
  <c r="V8" i="2888"/>
  <c r="W8" i="2888" s="1"/>
  <c r="V10" i="2888"/>
  <c r="W10" i="2888" s="1"/>
  <c r="AA13" i="2888"/>
  <c r="AB13" i="2888" s="1"/>
  <c r="AF8" i="2888"/>
  <c r="AG8" i="2888" s="1"/>
  <c r="AF10" i="2888"/>
  <c r="AG10" i="2888" s="1"/>
  <c r="AK13" i="2888"/>
  <c r="AL13" i="2888" s="1"/>
  <c r="AP8" i="2888"/>
  <c r="AQ8" i="2888" s="1"/>
  <c r="AP10" i="2888"/>
  <c r="AQ10" i="2888" s="1"/>
  <c r="AU13" i="2888"/>
  <c r="AV13" i="2888" s="1"/>
  <c r="P13" i="2889"/>
  <c r="Q13" i="2889" s="1"/>
  <c r="V8" i="2889"/>
  <c r="W8" i="2889" s="1"/>
  <c r="V12" i="2889"/>
  <c r="W12" i="2889" s="1"/>
  <c r="AB4" i="2889"/>
  <c r="AA12" i="2889" s="1"/>
  <c r="AB12" i="2889" s="1"/>
  <c r="AA13" i="2889"/>
  <c r="AB13" i="2889" s="1"/>
  <c r="AA14" i="2889"/>
  <c r="AB14" i="2889" s="1"/>
  <c r="AF8" i="2889"/>
  <c r="AG8" i="2889" s="1"/>
  <c r="AF12" i="2889"/>
  <c r="AG12" i="2889" s="1"/>
  <c r="AL4" i="2889"/>
  <c r="AK12" i="2889" s="1"/>
  <c r="AL12" i="2889" s="1"/>
  <c r="AK13" i="2889"/>
  <c r="AL13" i="2889" s="1"/>
  <c r="AK14" i="2889"/>
  <c r="AL14" i="2889" s="1"/>
  <c r="AP8" i="2889"/>
  <c r="AQ8" i="2889" s="1"/>
  <c r="AP12" i="2889"/>
  <c r="AQ12" i="2889" s="1"/>
  <c r="AV4" i="2889"/>
  <c r="AU12" i="2889" s="1"/>
  <c r="AV12" i="2889" s="1"/>
  <c r="AU13" i="2889"/>
  <c r="AV13" i="2889" s="1"/>
  <c r="AU14" i="2889"/>
  <c r="AV14" i="2889" s="1"/>
  <c r="V8" i="2891"/>
  <c r="W8" i="2891" s="1"/>
  <c r="V12" i="2891"/>
  <c r="W12" i="2891" s="1"/>
  <c r="AA7" i="2891"/>
  <c r="AB4" i="2891"/>
  <c r="AA8" i="2891" s="1"/>
  <c r="AB8" i="2891" s="1"/>
  <c r="AA9" i="2891"/>
  <c r="AB9" i="2891" s="1"/>
  <c r="AA13" i="2891"/>
  <c r="AB13" i="2891" s="1"/>
  <c r="AA10" i="2891"/>
  <c r="AB10" i="2891" s="1"/>
  <c r="AA14" i="2891"/>
  <c r="AB14" i="2891" s="1"/>
  <c r="AF8" i="2891"/>
  <c r="AG8" i="2891" s="1"/>
  <c r="AF12" i="2891"/>
  <c r="AG12" i="2891" s="1"/>
  <c r="AK7" i="2891"/>
  <c r="AL4" i="2891"/>
  <c r="AK8" i="2891" s="1"/>
  <c r="AL8" i="2891" s="1"/>
  <c r="AK9" i="2891"/>
  <c r="AL9" i="2891" s="1"/>
  <c r="AK13" i="2891"/>
  <c r="AL13" i="2891" s="1"/>
  <c r="AK10" i="2891"/>
  <c r="AL10" i="2891" s="1"/>
  <c r="AK14" i="2891"/>
  <c r="AL14" i="2891" s="1"/>
  <c r="AP8" i="2891"/>
  <c r="AQ8" i="2891" s="1"/>
  <c r="AP12" i="2891"/>
  <c r="AQ12" i="2891" s="1"/>
  <c r="AU7" i="2891"/>
  <c r="AV4" i="2891"/>
  <c r="AU8" i="2891" s="1"/>
  <c r="AV8" i="2891" s="1"/>
  <c r="AU9" i="2891"/>
  <c r="AV9" i="2891" s="1"/>
  <c r="AU13" i="2891"/>
  <c r="AV13" i="2891" s="1"/>
  <c r="AU10" i="2891"/>
  <c r="AV10" i="2891" s="1"/>
  <c r="AU14" i="2891"/>
  <c r="AV14" i="2891" s="1"/>
  <c r="V8" i="2893"/>
  <c r="W8" i="2893" s="1"/>
  <c r="V12" i="2893"/>
  <c r="W12" i="2893" s="1"/>
  <c r="AB4" i="2893"/>
  <c r="AA12" i="2893" s="1"/>
  <c r="AB12" i="2893" s="1"/>
  <c r="AA13" i="2893"/>
  <c r="AB13" i="2893" s="1"/>
  <c r="AA14" i="2893"/>
  <c r="AB14" i="2893" s="1"/>
  <c r="AF8" i="2893"/>
  <c r="AG8" i="2893" s="1"/>
  <c r="AF12" i="2893"/>
  <c r="AG12" i="2893" s="1"/>
  <c r="AL4" i="2893"/>
  <c r="AK12" i="2893" s="1"/>
  <c r="AL12" i="2893" s="1"/>
  <c r="AK13" i="2893"/>
  <c r="AL13" i="2893" s="1"/>
  <c r="AK14" i="2893"/>
  <c r="AL14" i="2893" s="1"/>
  <c r="AP8" i="2893"/>
  <c r="AQ8" i="2893" s="1"/>
  <c r="AP12" i="2893"/>
  <c r="AQ12" i="2893" s="1"/>
  <c r="AV4" i="2893"/>
  <c r="AU12" i="2893" s="1"/>
  <c r="AV12" i="2893" s="1"/>
  <c r="AU13" i="2893"/>
  <c r="AV13" i="2893" s="1"/>
  <c r="AU14" i="2893"/>
  <c r="AV14" i="2893" s="1"/>
  <c r="V8" i="2895"/>
  <c r="W8" i="2895" s="1"/>
  <c r="V12" i="2895"/>
  <c r="W12" i="2895" s="1"/>
  <c r="AA7" i="2895"/>
  <c r="AB4" i="2895"/>
  <c r="AA8" i="2895" s="1"/>
  <c r="AB8" i="2895" s="1"/>
  <c r="AA9" i="2895"/>
  <c r="AB9" i="2895" s="1"/>
  <c r="AA13" i="2895"/>
  <c r="AB13" i="2895" s="1"/>
  <c r="AA10" i="2895"/>
  <c r="AB10" i="2895" s="1"/>
  <c r="AA14" i="2895"/>
  <c r="AB14" i="2895" s="1"/>
  <c r="AF8" i="2895"/>
  <c r="AG8" i="2895" s="1"/>
  <c r="AF12" i="2895"/>
  <c r="AG12" i="2895" s="1"/>
  <c r="AK7" i="2895"/>
  <c r="AL4" i="2895"/>
  <c r="AK8" i="2895" s="1"/>
  <c r="AL8" i="2895" s="1"/>
  <c r="AK9" i="2895"/>
  <c r="AL9" i="2895" s="1"/>
  <c r="AK13" i="2895"/>
  <c r="AL13" i="2895" s="1"/>
  <c r="AK10" i="2895"/>
  <c r="AL10" i="2895" s="1"/>
  <c r="AK14" i="2895"/>
  <c r="AL14" i="2895" s="1"/>
  <c r="AP8" i="2895"/>
  <c r="AQ8" i="2895" s="1"/>
  <c r="AP12" i="2895"/>
  <c r="AQ12" i="2895" s="1"/>
  <c r="AU7" i="2895"/>
  <c r="AV4" i="2895"/>
  <c r="AU8" i="2895" s="1"/>
  <c r="AV8" i="2895" s="1"/>
  <c r="AU9" i="2895"/>
  <c r="AV9" i="2895" s="1"/>
  <c r="AU13" i="2895"/>
  <c r="AV13" i="2895" s="1"/>
  <c r="AU10" i="2895"/>
  <c r="AV10" i="2895" s="1"/>
  <c r="AU14" i="2895"/>
  <c r="AV14" i="2895" s="1"/>
  <c r="N20" i="2885"/>
  <c r="Q23" i="2885"/>
  <c r="S23" i="2885"/>
  <c r="N20" i="2887"/>
  <c r="Q23" i="2887"/>
  <c r="S23" i="2887"/>
  <c r="N20" i="2889"/>
  <c r="Q23" i="2889"/>
  <c r="S23" i="2889"/>
  <c r="P23" i="2890"/>
  <c r="R23" i="2890"/>
  <c r="T23" i="2890"/>
  <c r="Q4" i="2891"/>
  <c r="N20" i="2891"/>
  <c r="Q23" i="2891"/>
  <c r="S23" i="2891"/>
  <c r="P23" i="2892"/>
  <c r="R23" i="2892"/>
  <c r="T23" i="2892"/>
  <c r="Q4" i="2893"/>
  <c r="P9" i="2893" s="1"/>
  <c r="Q9" i="2893" s="1"/>
  <c r="N20" i="2893"/>
  <c r="Q23" i="2893"/>
  <c r="S23" i="2893"/>
  <c r="P23" i="2894"/>
  <c r="R23" i="2894"/>
  <c r="T23" i="2894"/>
  <c r="Q4" i="2895"/>
  <c r="N20" i="2895"/>
  <c r="Q23" i="2895"/>
  <c r="S23" i="2895"/>
  <c r="P23" i="2896"/>
  <c r="R23" i="2896"/>
  <c r="T23" i="2896"/>
  <c r="Q23" i="2897"/>
  <c r="V8" i="2897"/>
  <c r="W8" i="2897" s="1"/>
  <c r="V10" i="2897"/>
  <c r="W10" i="2897" s="1"/>
  <c r="AA13" i="2897"/>
  <c r="AB13" i="2897" s="1"/>
  <c r="AA7" i="2897"/>
  <c r="AF8" i="2897"/>
  <c r="AG8" i="2897" s="1"/>
  <c r="AF10" i="2897"/>
  <c r="AG10" i="2897" s="1"/>
  <c r="AK13" i="2897"/>
  <c r="AL13" i="2897" s="1"/>
  <c r="AK7" i="2897"/>
  <c r="AP8" i="2897"/>
  <c r="AQ8" i="2897" s="1"/>
  <c r="AP10" i="2897"/>
  <c r="AQ10" i="2897" s="1"/>
  <c r="AU13" i="2897"/>
  <c r="AV13" i="2897" s="1"/>
  <c r="AU7" i="2897"/>
  <c r="V7" i="2898"/>
  <c r="W4" i="2898"/>
  <c r="V8" i="2898" s="1"/>
  <c r="W8" i="2898" s="1"/>
  <c r="V9" i="2898"/>
  <c r="W9" i="2898" s="1"/>
  <c r="V14" i="2898"/>
  <c r="W14" i="2898" s="1"/>
  <c r="AA7" i="2898"/>
  <c r="AB4" i="2898"/>
  <c r="AA8" i="2898" s="1"/>
  <c r="AB8" i="2898" s="1"/>
  <c r="AA9" i="2898"/>
  <c r="AB9" i="2898" s="1"/>
  <c r="AA14" i="2898"/>
  <c r="AB14" i="2898" s="1"/>
  <c r="AF7" i="2898"/>
  <c r="AG4" i="2898"/>
  <c r="AF10" i="2898" s="1"/>
  <c r="AG10" i="2898" s="1"/>
  <c r="AF9" i="2898"/>
  <c r="AG9" i="2898" s="1"/>
  <c r="AF14" i="2898"/>
  <c r="AG14" i="2898" s="1"/>
  <c r="AK7" i="2898"/>
  <c r="AL4" i="2898"/>
  <c r="AK9" i="2898"/>
  <c r="AL9" i="2898" s="1"/>
  <c r="AK13" i="2898"/>
  <c r="AL13" i="2898" s="1"/>
  <c r="AK10" i="2898"/>
  <c r="AL10" i="2898" s="1"/>
  <c r="AK14" i="2898"/>
  <c r="AL14" i="2898" s="1"/>
  <c r="AU7" i="2898"/>
  <c r="AV4" i="2898"/>
  <c r="AU9" i="2898"/>
  <c r="AV9" i="2898" s="1"/>
  <c r="AU13" i="2898"/>
  <c r="AV13" i="2898" s="1"/>
  <c r="AU10" i="2898"/>
  <c r="AV10" i="2898" s="1"/>
  <c r="AU14" i="2898"/>
  <c r="AV14" i="2898" s="1"/>
  <c r="AB4" i="2900"/>
  <c r="AA7" i="2900" s="1"/>
  <c r="AA13" i="2900"/>
  <c r="AB13" i="2900" s="1"/>
  <c r="AA14" i="2900"/>
  <c r="AB14" i="2900" s="1"/>
  <c r="AL4" i="2900"/>
  <c r="AK7" i="2900" s="1"/>
  <c r="AK13" i="2900"/>
  <c r="AL13" i="2900" s="1"/>
  <c r="AK14" i="2900"/>
  <c r="AL14" i="2900" s="1"/>
  <c r="AV4" i="2900"/>
  <c r="AU7" i="2900" s="1"/>
  <c r="AU13" i="2900"/>
  <c r="AV13" i="2900" s="1"/>
  <c r="AU14" i="2900"/>
  <c r="AV14" i="2900" s="1"/>
  <c r="V12" i="2903"/>
  <c r="W12" i="2903" s="1"/>
  <c r="V7" i="2903"/>
  <c r="AF12" i="2903"/>
  <c r="AG12" i="2903" s="1"/>
  <c r="AF7" i="2903"/>
  <c r="AP12" i="2903"/>
  <c r="AQ12" i="2903" s="1"/>
  <c r="AP7" i="2903"/>
  <c r="P7" i="2890"/>
  <c r="P9" i="2890"/>
  <c r="Q9" i="2890" s="1"/>
  <c r="P11" i="2890"/>
  <c r="Q11" i="2890" s="1"/>
  <c r="N20" i="2890"/>
  <c r="Q23" i="2890"/>
  <c r="S23" i="2890"/>
  <c r="W4" i="2890"/>
  <c r="V10" i="2890" s="1"/>
  <c r="W10" i="2890" s="1"/>
  <c r="AB4" i="2890"/>
  <c r="AA9" i="2890" s="1"/>
  <c r="AB9" i="2890" s="1"/>
  <c r="AG4" i="2890"/>
  <c r="AF8" i="2890" s="1"/>
  <c r="AG8" i="2890" s="1"/>
  <c r="AL4" i="2890"/>
  <c r="AK13" i="2890" s="1"/>
  <c r="AL13" i="2890" s="1"/>
  <c r="AQ4" i="2890"/>
  <c r="AP10" i="2890" s="1"/>
  <c r="AQ10" i="2890" s="1"/>
  <c r="AV4" i="2890"/>
  <c r="AU9" i="2890" s="1"/>
  <c r="AV9" i="2890" s="1"/>
  <c r="P7" i="2892"/>
  <c r="P9" i="2892"/>
  <c r="Q9" i="2892" s="1"/>
  <c r="P11" i="2892"/>
  <c r="Q11" i="2892" s="1"/>
  <c r="N20" i="2892"/>
  <c r="Q23" i="2892"/>
  <c r="S23" i="2892"/>
  <c r="W4" i="2892"/>
  <c r="V8" i="2892" s="1"/>
  <c r="W8" i="2892" s="1"/>
  <c r="AB4" i="2892"/>
  <c r="AA13" i="2892" s="1"/>
  <c r="AB13" i="2892" s="1"/>
  <c r="AG4" i="2892"/>
  <c r="AF10" i="2892" s="1"/>
  <c r="AG10" i="2892" s="1"/>
  <c r="AL4" i="2892"/>
  <c r="AK9" i="2892" s="1"/>
  <c r="AL9" i="2892" s="1"/>
  <c r="AQ4" i="2892"/>
  <c r="AP8" i="2892" s="1"/>
  <c r="AQ8" i="2892" s="1"/>
  <c r="AV4" i="2892"/>
  <c r="AU13" i="2892" s="1"/>
  <c r="AV13" i="2892" s="1"/>
  <c r="P7" i="2894"/>
  <c r="P9" i="2894"/>
  <c r="Q9" i="2894" s="1"/>
  <c r="P11" i="2894"/>
  <c r="Q11" i="2894" s="1"/>
  <c r="N20" i="2894"/>
  <c r="Q23" i="2894"/>
  <c r="S23" i="2894"/>
  <c r="W4" i="2894"/>
  <c r="V10" i="2894" s="1"/>
  <c r="W10" i="2894" s="1"/>
  <c r="AB4" i="2894"/>
  <c r="AA9" i="2894" s="1"/>
  <c r="AB9" i="2894" s="1"/>
  <c r="AG4" i="2894"/>
  <c r="AF8" i="2894" s="1"/>
  <c r="AG8" i="2894" s="1"/>
  <c r="AL4" i="2894"/>
  <c r="AK13" i="2894" s="1"/>
  <c r="AL13" i="2894" s="1"/>
  <c r="AQ4" i="2894"/>
  <c r="AP10" i="2894" s="1"/>
  <c r="AQ10" i="2894" s="1"/>
  <c r="AV4" i="2894"/>
  <c r="AU9" i="2894" s="1"/>
  <c r="AV9" i="2894" s="1"/>
  <c r="P7" i="2896"/>
  <c r="P9" i="2896"/>
  <c r="Q9" i="2896" s="1"/>
  <c r="P11" i="2896"/>
  <c r="Q11" i="2896" s="1"/>
  <c r="N20" i="2896"/>
  <c r="Q23" i="2896"/>
  <c r="S23" i="2896"/>
  <c r="W4" i="2896"/>
  <c r="V8" i="2896" s="1"/>
  <c r="W8" i="2896" s="1"/>
  <c r="AB4" i="2896"/>
  <c r="AA13" i="2896" s="1"/>
  <c r="AB13" i="2896" s="1"/>
  <c r="AG4" i="2896"/>
  <c r="AF10" i="2896" s="1"/>
  <c r="AG10" i="2896" s="1"/>
  <c r="AL4" i="2896"/>
  <c r="AK9" i="2896" s="1"/>
  <c r="AL9" i="2896" s="1"/>
  <c r="AQ4" i="2896"/>
  <c r="AP8" i="2896" s="1"/>
  <c r="AQ8" i="2896" s="1"/>
  <c r="AP14" i="2896"/>
  <c r="AQ14" i="2896" s="1"/>
  <c r="AV4" i="2896"/>
  <c r="AU10" i="2896" s="1"/>
  <c r="AV10" i="2896" s="1"/>
  <c r="AU14" i="2896"/>
  <c r="AV14" i="2896" s="1"/>
  <c r="T23" i="2897"/>
  <c r="R23" i="2897"/>
  <c r="P23" i="2897"/>
  <c r="Q4" i="2897"/>
  <c r="N20" i="2897"/>
  <c r="S23" i="2897"/>
  <c r="V13" i="2897"/>
  <c r="W13" i="2897" s="1"/>
  <c r="AA8" i="2897"/>
  <c r="AB8" i="2897" s="1"/>
  <c r="AA10" i="2897"/>
  <c r="AB10" i="2897" s="1"/>
  <c r="AF13" i="2897"/>
  <c r="AG13" i="2897" s="1"/>
  <c r="AK8" i="2897"/>
  <c r="AL8" i="2897" s="1"/>
  <c r="AK10" i="2897"/>
  <c r="AL10" i="2897" s="1"/>
  <c r="AP13" i="2897"/>
  <c r="AQ13" i="2897" s="1"/>
  <c r="AU8" i="2897"/>
  <c r="AV8" i="2897" s="1"/>
  <c r="AU10" i="2897"/>
  <c r="AV10" i="2897" s="1"/>
  <c r="P7" i="2898"/>
  <c r="Q4" i="2898"/>
  <c r="P9" i="2898"/>
  <c r="Q9" i="2898" s="1"/>
  <c r="P11" i="2898"/>
  <c r="Q11" i="2898" s="1"/>
  <c r="P13" i="2898"/>
  <c r="Q13" i="2898" s="1"/>
  <c r="V12" i="2898"/>
  <c r="W12" i="2898" s="1"/>
  <c r="AA12" i="2898"/>
  <c r="AB12" i="2898" s="1"/>
  <c r="AF12" i="2898"/>
  <c r="AG12" i="2898" s="1"/>
  <c r="AK8" i="2898"/>
  <c r="AL8" i="2898" s="1"/>
  <c r="AK12" i="2898"/>
  <c r="AL12" i="2898" s="1"/>
  <c r="AP7" i="2898"/>
  <c r="AQ4" i="2898"/>
  <c r="AP12" i="2898" s="1"/>
  <c r="AQ12" i="2898" s="1"/>
  <c r="AP9" i="2898"/>
  <c r="AQ9" i="2898" s="1"/>
  <c r="AP13" i="2898"/>
  <c r="AQ13" i="2898" s="1"/>
  <c r="AP10" i="2898"/>
  <c r="AQ10" i="2898" s="1"/>
  <c r="AP14" i="2898"/>
  <c r="AQ14" i="2898" s="1"/>
  <c r="AU8" i="2898"/>
  <c r="AV8" i="2898" s="1"/>
  <c r="AU12" i="2898"/>
  <c r="AV12" i="2898" s="1"/>
  <c r="V8" i="2899"/>
  <c r="W8" i="2899" s="1"/>
  <c r="V12" i="2899"/>
  <c r="W12" i="2899" s="1"/>
  <c r="V7" i="2899"/>
  <c r="AF10" i="2899"/>
  <c r="AG10" i="2899" s="1"/>
  <c r="AF14" i="2899"/>
  <c r="AG14" i="2899" s="1"/>
  <c r="AP8" i="2899"/>
  <c r="AQ8" i="2899" s="1"/>
  <c r="AP12" i="2899"/>
  <c r="AQ12" i="2899" s="1"/>
  <c r="AP7" i="2899"/>
  <c r="W4" i="2900"/>
  <c r="V8" i="2900" s="1"/>
  <c r="W8" i="2900" s="1"/>
  <c r="V13" i="2900"/>
  <c r="W13" i="2900" s="1"/>
  <c r="V14" i="2900"/>
  <c r="W14" i="2900" s="1"/>
  <c r="AA8" i="2900"/>
  <c r="AB8" i="2900" s="1"/>
  <c r="AA12" i="2900"/>
  <c r="AB12" i="2900" s="1"/>
  <c r="AG4" i="2900"/>
  <c r="AF8" i="2900" s="1"/>
  <c r="AG8" i="2900" s="1"/>
  <c r="AF13" i="2900"/>
  <c r="AG13" i="2900" s="1"/>
  <c r="AF14" i="2900"/>
  <c r="AG14" i="2900" s="1"/>
  <c r="AK8" i="2900"/>
  <c r="AL8" i="2900" s="1"/>
  <c r="AK12" i="2900"/>
  <c r="AL12" i="2900" s="1"/>
  <c r="AQ4" i="2900"/>
  <c r="AP8" i="2900" s="1"/>
  <c r="AQ8" i="2900" s="1"/>
  <c r="AP13" i="2900"/>
  <c r="AQ13" i="2900" s="1"/>
  <c r="AP14" i="2900"/>
  <c r="AQ14" i="2900" s="1"/>
  <c r="AU8" i="2900"/>
  <c r="AV8" i="2900" s="1"/>
  <c r="AU12" i="2900"/>
  <c r="AV12" i="2900" s="1"/>
  <c r="V10" i="2901"/>
  <c r="W10" i="2901" s="1"/>
  <c r="V14" i="2901"/>
  <c r="W14" i="2901" s="1"/>
  <c r="AF8" i="2901"/>
  <c r="AG8" i="2901" s="1"/>
  <c r="AF12" i="2901"/>
  <c r="AG12" i="2901" s="1"/>
  <c r="AF7" i="2901"/>
  <c r="AP10" i="2901"/>
  <c r="AQ10" i="2901" s="1"/>
  <c r="AP14" i="2901"/>
  <c r="AQ14" i="2901" s="1"/>
  <c r="AA13" i="2904"/>
  <c r="AB13" i="2904" s="1"/>
  <c r="N20" i="2898"/>
  <c r="Q23" i="2898"/>
  <c r="S23" i="2898"/>
  <c r="P23" i="2899"/>
  <c r="R23" i="2899"/>
  <c r="T23" i="2899"/>
  <c r="Q4" i="2900"/>
  <c r="P9" i="2900" s="1"/>
  <c r="Q9" i="2900" s="1"/>
  <c r="N20" i="2900"/>
  <c r="Q23" i="2900"/>
  <c r="S23" i="2900"/>
  <c r="P23" i="2901"/>
  <c r="R23" i="2901"/>
  <c r="T23" i="2901"/>
  <c r="U23" i="2902"/>
  <c r="S23" i="2902"/>
  <c r="Q23" i="2902"/>
  <c r="N20" i="2902"/>
  <c r="Q4" i="2902"/>
  <c r="P13" i="2902"/>
  <c r="Q13" i="2902" s="1"/>
  <c r="P23" i="2902"/>
  <c r="T23" i="2902"/>
  <c r="Q23" i="2903"/>
  <c r="V8" i="2903"/>
  <c r="W8" i="2903" s="1"/>
  <c r="V10" i="2903"/>
  <c r="W10" i="2903" s="1"/>
  <c r="AA13" i="2903"/>
  <c r="AB13" i="2903" s="1"/>
  <c r="AA7" i="2903"/>
  <c r="AF8" i="2903"/>
  <c r="AG8" i="2903" s="1"/>
  <c r="AF10" i="2903"/>
  <c r="AG10" i="2903" s="1"/>
  <c r="AK13" i="2903"/>
  <c r="AL13" i="2903" s="1"/>
  <c r="AK7" i="2903"/>
  <c r="AP8" i="2903"/>
  <c r="AQ8" i="2903" s="1"/>
  <c r="AP10" i="2903"/>
  <c r="AQ10" i="2903" s="1"/>
  <c r="AU13" i="2903"/>
  <c r="AV13" i="2903" s="1"/>
  <c r="AU7" i="2903"/>
  <c r="V7" i="2904"/>
  <c r="W4" i="2904"/>
  <c r="V10" i="2904" s="1"/>
  <c r="W10" i="2904" s="1"/>
  <c r="V9" i="2904"/>
  <c r="W9" i="2904" s="1"/>
  <c r="V14" i="2904"/>
  <c r="W14" i="2904" s="1"/>
  <c r="AA7" i="2904"/>
  <c r="AB4" i="2904"/>
  <c r="AA10" i="2904" s="1"/>
  <c r="AB10" i="2904" s="1"/>
  <c r="AA9" i="2904"/>
  <c r="AB9" i="2904" s="1"/>
  <c r="AA14" i="2904"/>
  <c r="AB14" i="2904" s="1"/>
  <c r="AK7" i="2904"/>
  <c r="AL4" i="2904"/>
  <c r="AK9" i="2904"/>
  <c r="AL9" i="2904" s="1"/>
  <c r="AK13" i="2904"/>
  <c r="AL13" i="2904" s="1"/>
  <c r="AK10" i="2904"/>
  <c r="AL10" i="2904" s="1"/>
  <c r="AK14" i="2904"/>
  <c r="AL14" i="2904" s="1"/>
  <c r="AU7" i="2904"/>
  <c r="AV4" i="2904"/>
  <c r="AU9" i="2904"/>
  <c r="AV9" i="2904" s="1"/>
  <c r="AU13" i="2904"/>
  <c r="AV13" i="2904" s="1"/>
  <c r="AU10" i="2904"/>
  <c r="AV10" i="2904" s="1"/>
  <c r="AU14" i="2904"/>
  <c r="AV14" i="2904" s="1"/>
  <c r="AA8" i="2905"/>
  <c r="AB8" i="2905" s="1"/>
  <c r="AA12" i="2905"/>
  <c r="AB12" i="2905" s="1"/>
  <c r="AA7" i="2905"/>
  <c r="AK10" i="2905"/>
  <c r="AL10" i="2905" s="1"/>
  <c r="AK14" i="2905"/>
  <c r="AL14" i="2905" s="1"/>
  <c r="AU8" i="2905"/>
  <c r="AV8" i="2905" s="1"/>
  <c r="AU12" i="2905"/>
  <c r="AV12" i="2905" s="1"/>
  <c r="AU7" i="2905"/>
  <c r="V12" i="2906"/>
  <c r="W12" i="2906" s="1"/>
  <c r="AB4" i="2906"/>
  <c r="AA7" i="2906" s="1"/>
  <c r="AA13" i="2906"/>
  <c r="AB13" i="2906" s="1"/>
  <c r="AA14" i="2906"/>
  <c r="AB14" i="2906" s="1"/>
  <c r="AF12" i="2906"/>
  <c r="AG12" i="2906" s="1"/>
  <c r="AL4" i="2906"/>
  <c r="AK7" i="2906" s="1"/>
  <c r="AK13" i="2906"/>
  <c r="AL13" i="2906" s="1"/>
  <c r="AK14" i="2906"/>
  <c r="AL14" i="2906" s="1"/>
  <c r="AA9" i="2907"/>
  <c r="AB9" i="2907" s="1"/>
  <c r="AK9" i="2907"/>
  <c r="AL9" i="2907" s="1"/>
  <c r="AU9" i="2907"/>
  <c r="AV9" i="2907" s="1"/>
  <c r="V10" i="2908"/>
  <c r="W10" i="2908" s="1"/>
  <c r="AF10" i="2908"/>
  <c r="AG10" i="2908" s="1"/>
  <c r="AP10" i="2908"/>
  <c r="AQ10" i="2908" s="1"/>
  <c r="V12" i="2909"/>
  <c r="W12" i="2909" s="1"/>
  <c r="V7" i="2909"/>
  <c r="AF12" i="2909"/>
  <c r="AG12" i="2909" s="1"/>
  <c r="AF7" i="2909"/>
  <c r="AP12" i="2909"/>
  <c r="AQ12" i="2909" s="1"/>
  <c r="AP7" i="2909"/>
  <c r="P7" i="2899"/>
  <c r="P9" i="2899"/>
  <c r="Q9" i="2899" s="1"/>
  <c r="P11" i="2899"/>
  <c r="Q11" i="2899" s="1"/>
  <c r="N20" i="2899"/>
  <c r="Q23" i="2899"/>
  <c r="S23" i="2899"/>
  <c r="W4" i="2899"/>
  <c r="V13" i="2899" s="1"/>
  <c r="W13" i="2899" s="1"/>
  <c r="AB4" i="2899"/>
  <c r="AA10" i="2899" s="1"/>
  <c r="AB10" i="2899" s="1"/>
  <c r="AG4" i="2899"/>
  <c r="AF9" i="2899" s="1"/>
  <c r="AG9" i="2899" s="1"/>
  <c r="AL4" i="2899"/>
  <c r="AK8" i="2899" s="1"/>
  <c r="AL8" i="2899" s="1"/>
  <c r="AQ4" i="2899"/>
  <c r="AP13" i="2899" s="1"/>
  <c r="AQ13" i="2899" s="1"/>
  <c r="AV4" i="2899"/>
  <c r="AU10" i="2899" s="1"/>
  <c r="AV10" i="2899" s="1"/>
  <c r="P7" i="2901"/>
  <c r="P9" i="2901"/>
  <c r="Q9" i="2901" s="1"/>
  <c r="P11" i="2901"/>
  <c r="Q11" i="2901" s="1"/>
  <c r="N20" i="2901"/>
  <c r="Q23" i="2901"/>
  <c r="S23" i="2901"/>
  <c r="W4" i="2901"/>
  <c r="V9" i="2901" s="1"/>
  <c r="W9" i="2901" s="1"/>
  <c r="AB4" i="2901"/>
  <c r="AA8" i="2901" s="1"/>
  <c r="AB8" i="2901" s="1"/>
  <c r="AG4" i="2901"/>
  <c r="AF13" i="2901" s="1"/>
  <c r="AG13" i="2901" s="1"/>
  <c r="AL4" i="2901"/>
  <c r="AK10" i="2901" s="1"/>
  <c r="AL10" i="2901" s="1"/>
  <c r="AQ4" i="2901"/>
  <c r="AP9" i="2901" s="1"/>
  <c r="AQ9" i="2901" s="1"/>
  <c r="AV4" i="2901"/>
  <c r="AU8" i="2901" s="1"/>
  <c r="AV8" i="2901" s="1"/>
  <c r="W4" i="2902"/>
  <c r="V8" i="2902" s="1"/>
  <c r="W8" i="2902" s="1"/>
  <c r="V14" i="2902"/>
  <c r="W14" i="2902" s="1"/>
  <c r="AB4" i="2902"/>
  <c r="AA8" i="2902" s="1"/>
  <c r="AB8" i="2902" s="1"/>
  <c r="AA14" i="2902"/>
  <c r="AB14" i="2902" s="1"/>
  <c r="AG4" i="2902"/>
  <c r="AF8" i="2902" s="1"/>
  <c r="AG8" i="2902" s="1"/>
  <c r="AF14" i="2902"/>
  <c r="AG14" i="2902" s="1"/>
  <c r="AL4" i="2902"/>
  <c r="AK10" i="2902" s="1"/>
  <c r="AL10" i="2902" s="1"/>
  <c r="AK14" i="2902"/>
  <c r="AL14" i="2902" s="1"/>
  <c r="AQ4" i="2902"/>
  <c r="AP10" i="2902" s="1"/>
  <c r="AQ10" i="2902" s="1"/>
  <c r="AP14" i="2902"/>
  <c r="AQ14" i="2902" s="1"/>
  <c r="AV4" i="2902"/>
  <c r="AU10" i="2902" s="1"/>
  <c r="AV10" i="2902" s="1"/>
  <c r="AU14" i="2902"/>
  <c r="AV14" i="2902" s="1"/>
  <c r="T23" i="2903"/>
  <c r="R23" i="2903"/>
  <c r="P23" i="2903"/>
  <c r="Q4" i="2903"/>
  <c r="N20" i="2903"/>
  <c r="S23" i="2903"/>
  <c r="V13" i="2903"/>
  <c r="W13" i="2903" s="1"/>
  <c r="AA8" i="2903"/>
  <c r="AB8" i="2903" s="1"/>
  <c r="AA10" i="2903"/>
  <c r="AB10" i="2903" s="1"/>
  <c r="AF13" i="2903"/>
  <c r="AG13" i="2903" s="1"/>
  <c r="AK8" i="2903"/>
  <c r="AL8" i="2903" s="1"/>
  <c r="AK10" i="2903"/>
  <c r="AL10" i="2903" s="1"/>
  <c r="AP13" i="2903"/>
  <c r="AQ13" i="2903" s="1"/>
  <c r="AU8" i="2903"/>
  <c r="AV8" i="2903" s="1"/>
  <c r="AU10" i="2903"/>
  <c r="AV10" i="2903" s="1"/>
  <c r="P7" i="2904"/>
  <c r="Q4" i="2904"/>
  <c r="P9" i="2904"/>
  <c r="Q9" i="2904" s="1"/>
  <c r="P11" i="2904"/>
  <c r="Q11" i="2904" s="1"/>
  <c r="P13" i="2904"/>
  <c r="Q13" i="2904" s="1"/>
  <c r="V12" i="2904"/>
  <c r="W12" i="2904" s="1"/>
  <c r="AA12" i="2904"/>
  <c r="AB12" i="2904" s="1"/>
  <c r="AG4" i="2904"/>
  <c r="AF12" i="2904" s="1"/>
  <c r="AG12" i="2904" s="1"/>
  <c r="AF13" i="2904"/>
  <c r="AG13" i="2904" s="1"/>
  <c r="AF14" i="2904"/>
  <c r="AG14" i="2904" s="1"/>
  <c r="AK8" i="2904"/>
  <c r="AL8" i="2904" s="1"/>
  <c r="AK12" i="2904"/>
  <c r="AL12" i="2904" s="1"/>
  <c r="AQ4" i="2904"/>
  <c r="AP12" i="2904" s="1"/>
  <c r="AQ12" i="2904" s="1"/>
  <c r="AP13" i="2904"/>
  <c r="AQ13" i="2904" s="1"/>
  <c r="AP14" i="2904"/>
  <c r="AQ14" i="2904" s="1"/>
  <c r="AU8" i="2904"/>
  <c r="AV8" i="2904" s="1"/>
  <c r="AU12" i="2904"/>
  <c r="AV12" i="2904" s="1"/>
  <c r="AA9" i="2905"/>
  <c r="AB9" i="2905" s="1"/>
  <c r="AK13" i="2905"/>
  <c r="AL13" i="2905" s="1"/>
  <c r="AU9" i="2905"/>
  <c r="AV9" i="2905" s="1"/>
  <c r="V7" i="2906"/>
  <c r="W4" i="2906"/>
  <c r="V8" i="2906" s="1"/>
  <c r="W8" i="2906" s="1"/>
  <c r="V9" i="2906"/>
  <c r="W9" i="2906" s="1"/>
  <c r="V13" i="2906"/>
  <c r="W13" i="2906" s="1"/>
  <c r="V10" i="2906"/>
  <c r="W10" i="2906" s="1"/>
  <c r="V14" i="2906"/>
  <c r="W14" i="2906" s="1"/>
  <c r="AA8" i="2906"/>
  <c r="AB8" i="2906" s="1"/>
  <c r="AF7" i="2906"/>
  <c r="AG4" i="2906"/>
  <c r="AF8" i="2906" s="1"/>
  <c r="AG8" i="2906" s="1"/>
  <c r="AF9" i="2906"/>
  <c r="AG9" i="2906" s="1"/>
  <c r="AF13" i="2906"/>
  <c r="AG13" i="2906" s="1"/>
  <c r="AF10" i="2906"/>
  <c r="AG10" i="2906" s="1"/>
  <c r="AF14" i="2906"/>
  <c r="AG14" i="2906" s="1"/>
  <c r="AK8" i="2906"/>
  <c r="AL8" i="2906" s="1"/>
  <c r="AP13" i="2906"/>
  <c r="AQ13" i="2906" s="1"/>
  <c r="AA12" i="2907"/>
  <c r="AB12" i="2907" s="1"/>
  <c r="AA7" i="2907"/>
  <c r="AK12" i="2907"/>
  <c r="AL12" i="2907" s="1"/>
  <c r="AK7" i="2907"/>
  <c r="AU12" i="2907"/>
  <c r="AV12" i="2907" s="1"/>
  <c r="AU7" i="2907"/>
  <c r="AA13" i="2908"/>
  <c r="AB13" i="2908" s="1"/>
  <c r="AK13" i="2908"/>
  <c r="AL13" i="2908" s="1"/>
  <c r="AU13" i="2908"/>
  <c r="AV13" i="2908" s="1"/>
  <c r="AA12" i="2909"/>
  <c r="AB12" i="2909" s="1"/>
  <c r="AA7" i="2909"/>
  <c r="AK14" i="2909"/>
  <c r="AL14" i="2909" s="1"/>
  <c r="AU12" i="2909"/>
  <c r="AV12" i="2909" s="1"/>
  <c r="AU7" i="2909"/>
  <c r="P7" i="2905"/>
  <c r="P9" i="2905"/>
  <c r="Q9" i="2905" s="1"/>
  <c r="P11" i="2905"/>
  <c r="Q11" i="2905" s="1"/>
  <c r="N20" i="2905"/>
  <c r="Q23" i="2905"/>
  <c r="S23" i="2905"/>
  <c r="U23" i="2905"/>
  <c r="W4" i="2905"/>
  <c r="V13" i="2905" s="1"/>
  <c r="W13" i="2905" s="1"/>
  <c r="AB4" i="2905"/>
  <c r="AA10" i="2905" s="1"/>
  <c r="AB10" i="2905" s="1"/>
  <c r="AG4" i="2905"/>
  <c r="AF9" i="2905" s="1"/>
  <c r="AG9" i="2905" s="1"/>
  <c r="AL4" i="2905"/>
  <c r="AK8" i="2905" s="1"/>
  <c r="AL8" i="2905" s="1"/>
  <c r="AQ4" i="2905"/>
  <c r="AP13" i="2905" s="1"/>
  <c r="AQ13" i="2905" s="1"/>
  <c r="AV4" i="2905"/>
  <c r="AU10" i="2905" s="1"/>
  <c r="AV10" i="2905" s="1"/>
  <c r="AP12" i="2906"/>
  <c r="AQ12" i="2906" s="1"/>
  <c r="P8" i="2907"/>
  <c r="Q8" i="2907" s="1"/>
  <c r="P12" i="2907"/>
  <c r="Q12" i="2907" s="1"/>
  <c r="W4" i="2907"/>
  <c r="V9" i="2907" s="1"/>
  <c r="W9" i="2907" s="1"/>
  <c r="AA13" i="2907"/>
  <c r="AB13" i="2907" s="1"/>
  <c r="AG4" i="2907"/>
  <c r="AF9" i="2907" s="1"/>
  <c r="AG9" i="2907" s="1"/>
  <c r="AK13" i="2907"/>
  <c r="AL13" i="2907" s="1"/>
  <c r="AQ4" i="2907"/>
  <c r="AP9" i="2907" s="1"/>
  <c r="AQ9" i="2907" s="1"/>
  <c r="AU13" i="2907"/>
  <c r="AV13" i="2907" s="1"/>
  <c r="V7" i="2908"/>
  <c r="W4" i="2908"/>
  <c r="V8" i="2908" s="1"/>
  <c r="W8" i="2908" s="1"/>
  <c r="V9" i="2908"/>
  <c r="W9" i="2908" s="1"/>
  <c r="V14" i="2908"/>
  <c r="W14" i="2908" s="1"/>
  <c r="AA7" i="2908"/>
  <c r="AB4" i="2908"/>
  <c r="AA8" i="2908" s="1"/>
  <c r="AB8" i="2908" s="1"/>
  <c r="AA9" i="2908"/>
  <c r="AB9" i="2908" s="1"/>
  <c r="AA14" i="2908"/>
  <c r="AB14" i="2908" s="1"/>
  <c r="AF7" i="2908"/>
  <c r="AG4" i="2908"/>
  <c r="AF8" i="2908" s="1"/>
  <c r="AG8" i="2908" s="1"/>
  <c r="AF9" i="2908"/>
  <c r="AG9" i="2908" s="1"/>
  <c r="AF14" i="2908"/>
  <c r="AG14" i="2908" s="1"/>
  <c r="AK7" i="2908"/>
  <c r="AL4" i="2908"/>
  <c r="AK8" i="2908" s="1"/>
  <c r="AL8" i="2908" s="1"/>
  <c r="AK9" i="2908"/>
  <c r="AL9" i="2908" s="1"/>
  <c r="AK14" i="2908"/>
  <c r="AL14" i="2908" s="1"/>
  <c r="AP7" i="2908"/>
  <c r="AQ4" i="2908"/>
  <c r="AP8" i="2908" s="1"/>
  <c r="AQ8" i="2908" s="1"/>
  <c r="AP9" i="2908"/>
  <c r="AQ9" i="2908" s="1"/>
  <c r="AP14" i="2908"/>
  <c r="AQ14" i="2908" s="1"/>
  <c r="AU7" i="2908"/>
  <c r="AV4" i="2908"/>
  <c r="AU8" i="2908" s="1"/>
  <c r="AV8" i="2908" s="1"/>
  <c r="AU9" i="2908"/>
  <c r="AV9" i="2908" s="1"/>
  <c r="AU14" i="2908"/>
  <c r="AV14" i="2908" s="1"/>
  <c r="T23" i="2909"/>
  <c r="R23" i="2909"/>
  <c r="P23" i="2909"/>
  <c r="P7" i="2909"/>
  <c r="P9" i="2909"/>
  <c r="Q9" i="2909" s="1"/>
  <c r="P11" i="2909"/>
  <c r="Q11" i="2909" s="1"/>
  <c r="N20" i="2909"/>
  <c r="S23" i="2909"/>
  <c r="V13" i="2909"/>
  <c r="W13" i="2909" s="1"/>
  <c r="AA10" i="2909"/>
  <c r="AB10" i="2909" s="1"/>
  <c r="AB4" i="2909"/>
  <c r="AA9" i="2909" s="1"/>
  <c r="AB9" i="2909" s="1"/>
  <c r="AF13" i="2909"/>
  <c r="AG13" i="2909" s="1"/>
  <c r="AK10" i="2909"/>
  <c r="AL10" i="2909" s="1"/>
  <c r="AL4" i="2909"/>
  <c r="AK9" i="2909" s="1"/>
  <c r="AL9" i="2909" s="1"/>
  <c r="AP13" i="2909"/>
  <c r="AQ13" i="2909" s="1"/>
  <c r="AU10" i="2909"/>
  <c r="AV10" i="2909" s="1"/>
  <c r="AV4" i="2909"/>
  <c r="AU9" i="2909" s="1"/>
  <c r="AV9" i="2909" s="1"/>
  <c r="V7" i="2910"/>
  <c r="W4" i="2910"/>
  <c r="V9" i="2910"/>
  <c r="W9" i="2910" s="1"/>
  <c r="V13" i="2910"/>
  <c r="W13" i="2910" s="1"/>
  <c r="V10" i="2910"/>
  <c r="W10" i="2910" s="1"/>
  <c r="V14" i="2910"/>
  <c r="W14" i="2910" s="1"/>
  <c r="AF7" i="2910"/>
  <c r="AG4" i="2910"/>
  <c r="AF9" i="2910"/>
  <c r="AG9" i="2910" s="1"/>
  <c r="AF13" i="2910"/>
  <c r="AG13" i="2910" s="1"/>
  <c r="AF10" i="2910"/>
  <c r="AG10" i="2910" s="1"/>
  <c r="AF14" i="2910"/>
  <c r="AG14" i="2910" s="1"/>
  <c r="AP7" i="2910"/>
  <c r="AQ4" i="2910"/>
  <c r="AP9" i="2910"/>
  <c r="AQ9" i="2910" s="1"/>
  <c r="AP13" i="2910"/>
  <c r="AQ13" i="2910" s="1"/>
  <c r="AP10" i="2910"/>
  <c r="AQ10" i="2910" s="1"/>
  <c r="AP14" i="2910"/>
  <c r="AQ14" i="2910" s="1"/>
  <c r="V8" i="2911"/>
  <c r="W8" i="2911" s="1"/>
  <c r="V12" i="2911"/>
  <c r="W12" i="2911" s="1"/>
  <c r="V7" i="2911"/>
  <c r="AF10" i="2911"/>
  <c r="AG10" i="2911" s="1"/>
  <c r="AF14" i="2911"/>
  <c r="AG14" i="2911" s="1"/>
  <c r="AK10" i="2911"/>
  <c r="AL10" i="2911" s="1"/>
  <c r="N20" i="2904"/>
  <c r="Q23" i="2904"/>
  <c r="S23" i="2904"/>
  <c r="P23" i="2905"/>
  <c r="R23" i="2905"/>
  <c r="Q4" i="2906"/>
  <c r="N20" i="2906"/>
  <c r="Q23" i="2906"/>
  <c r="S23" i="2906"/>
  <c r="AP7" i="2906"/>
  <c r="AQ4" i="2906"/>
  <c r="AP10" i="2906" s="1"/>
  <c r="AQ10" i="2906" s="1"/>
  <c r="AP9" i="2906"/>
  <c r="AQ9" i="2906" s="1"/>
  <c r="AP14" i="2906"/>
  <c r="AQ14" i="2906" s="1"/>
  <c r="AU7" i="2906"/>
  <c r="AV4" i="2906"/>
  <c r="AU10" i="2906" s="1"/>
  <c r="AV10" i="2906" s="1"/>
  <c r="AU9" i="2906"/>
  <c r="AV9" i="2906" s="1"/>
  <c r="AU14" i="2906"/>
  <c r="AV14" i="2906" s="1"/>
  <c r="T23" i="2907"/>
  <c r="R23" i="2907"/>
  <c r="P23" i="2907"/>
  <c r="Q4" i="2907"/>
  <c r="N20" i="2907"/>
  <c r="S23" i="2907"/>
  <c r="V13" i="2907"/>
  <c r="W13" i="2907" s="1"/>
  <c r="AA8" i="2907"/>
  <c r="AB8" i="2907" s="1"/>
  <c r="AA10" i="2907"/>
  <c r="AB10" i="2907" s="1"/>
  <c r="AK8" i="2907"/>
  <c r="AL8" i="2907" s="1"/>
  <c r="AK10" i="2907"/>
  <c r="AL10" i="2907" s="1"/>
  <c r="AP13" i="2907"/>
  <c r="AQ13" i="2907" s="1"/>
  <c r="AU8" i="2907"/>
  <c r="AV8" i="2907" s="1"/>
  <c r="AU10" i="2907"/>
  <c r="AV10" i="2907" s="1"/>
  <c r="Q4" i="2908"/>
  <c r="P11" i="2908"/>
  <c r="Q11" i="2908" s="1"/>
  <c r="V12" i="2908"/>
  <c r="W12" i="2908" s="1"/>
  <c r="AA12" i="2908"/>
  <c r="AB12" i="2908" s="1"/>
  <c r="AF12" i="2908"/>
  <c r="AG12" i="2908" s="1"/>
  <c r="AK12" i="2908"/>
  <c r="AL12" i="2908" s="1"/>
  <c r="AP12" i="2908"/>
  <c r="AQ12" i="2908" s="1"/>
  <c r="AU12" i="2908"/>
  <c r="AV12" i="2908" s="1"/>
  <c r="P8" i="2909"/>
  <c r="Q8" i="2909" s="1"/>
  <c r="P10" i="2909"/>
  <c r="Q10" i="2909" s="1"/>
  <c r="P12" i="2909"/>
  <c r="Q12" i="2909" s="1"/>
  <c r="P14" i="2909"/>
  <c r="Q14" i="2909" s="1"/>
  <c r="Q23" i="2909"/>
  <c r="U23" i="2909"/>
  <c r="V8" i="2909"/>
  <c r="W8" i="2909" s="1"/>
  <c r="V10" i="2909"/>
  <c r="W10" i="2909" s="1"/>
  <c r="AA13" i="2909"/>
  <c r="AB13" i="2909" s="1"/>
  <c r="AF8" i="2909"/>
  <c r="AG8" i="2909" s="1"/>
  <c r="AF10" i="2909"/>
  <c r="AG10" i="2909" s="1"/>
  <c r="AK13" i="2909"/>
  <c r="AL13" i="2909" s="1"/>
  <c r="AP8" i="2909"/>
  <c r="AQ8" i="2909" s="1"/>
  <c r="AP10" i="2909"/>
  <c r="AQ10" i="2909" s="1"/>
  <c r="AU13" i="2909"/>
  <c r="AV13" i="2909" s="1"/>
  <c r="N20" i="2908"/>
  <c r="Q23" i="2908"/>
  <c r="S23" i="2908"/>
  <c r="P7" i="2910"/>
  <c r="Q4" i="2910"/>
  <c r="P9" i="2910"/>
  <c r="Q9" i="2910" s="1"/>
  <c r="P11" i="2910"/>
  <c r="Q11" i="2910" s="1"/>
  <c r="P13" i="2910"/>
  <c r="Q13" i="2910" s="1"/>
  <c r="V8" i="2910"/>
  <c r="W8" i="2910" s="1"/>
  <c r="V12" i="2910"/>
  <c r="W12" i="2910" s="1"/>
  <c r="AB4" i="2910"/>
  <c r="AA12" i="2910" s="1"/>
  <c r="AB12" i="2910" s="1"/>
  <c r="AA13" i="2910"/>
  <c r="AB13" i="2910" s="1"/>
  <c r="AA14" i="2910"/>
  <c r="AB14" i="2910" s="1"/>
  <c r="AF8" i="2910"/>
  <c r="AG8" i="2910" s="1"/>
  <c r="AF12" i="2910"/>
  <c r="AG12" i="2910" s="1"/>
  <c r="AL4" i="2910"/>
  <c r="AK12" i="2910" s="1"/>
  <c r="AL12" i="2910" s="1"/>
  <c r="AK13" i="2910"/>
  <c r="AL13" i="2910" s="1"/>
  <c r="AK14" i="2910"/>
  <c r="AL14" i="2910" s="1"/>
  <c r="AP8" i="2910"/>
  <c r="AQ8" i="2910" s="1"/>
  <c r="AP12" i="2910"/>
  <c r="AQ12" i="2910" s="1"/>
  <c r="AV4" i="2910"/>
  <c r="AU12" i="2910" s="1"/>
  <c r="AV12" i="2910" s="1"/>
  <c r="AU13" i="2910"/>
  <c r="AV13" i="2910" s="1"/>
  <c r="AU14" i="2910"/>
  <c r="AV14" i="2910" s="1"/>
  <c r="V13" i="2911"/>
  <c r="W13" i="2911" s="1"/>
  <c r="AF13" i="2911"/>
  <c r="AG13" i="2911" s="1"/>
  <c r="N20" i="2910"/>
  <c r="Q23" i="2910"/>
  <c r="S23" i="2910"/>
  <c r="P23" i="2911"/>
  <c r="R23" i="2911"/>
  <c r="T23" i="2911"/>
  <c r="AK12" i="2911"/>
  <c r="AL12" i="2911" s="1"/>
  <c r="AP12" i="2911"/>
  <c r="AQ12" i="2911" s="1"/>
  <c r="AU13" i="2911"/>
  <c r="AV13" i="2911" s="1"/>
  <c r="P7" i="2911"/>
  <c r="P9" i="2911"/>
  <c r="Q9" i="2911" s="1"/>
  <c r="P11" i="2911"/>
  <c r="Q11" i="2911" s="1"/>
  <c r="N20" i="2911"/>
  <c r="Q23" i="2911"/>
  <c r="S23" i="2911"/>
  <c r="W4" i="2911"/>
  <c r="V10" i="2911" s="1"/>
  <c r="W10" i="2911" s="1"/>
  <c r="AB4" i="2911"/>
  <c r="AA9" i="2911" s="1"/>
  <c r="AB9" i="2911" s="1"/>
  <c r="AF9" i="2911"/>
  <c r="AG9" i="2911" s="1"/>
  <c r="AG4" i="2911"/>
  <c r="AF8" i="2911" s="1"/>
  <c r="AG8" i="2911" s="1"/>
  <c r="AK7" i="2911"/>
  <c r="AL4" i="2911"/>
  <c r="AK8" i="2911" s="1"/>
  <c r="AL8" i="2911" s="1"/>
  <c r="AK9" i="2911"/>
  <c r="AL9" i="2911" s="1"/>
  <c r="AK14" i="2911"/>
  <c r="AL14" i="2911" s="1"/>
  <c r="AP7" i="2911"/>
  <c r="AP10" i="2911"/>
  <c r="AQ10" i="2911" s="1"/>
  <c r="AQ4" i="2911"/>
  <c r="AP14" i="2911" s="1"/>
  <c r="AQ14" i="2911" s="1"/>
  <c r="AU14" i="2911"/>
  <c r="AV14" i="2911" s="1"/>
  <c r="AV4" i="2911"/>
  <c r="AU8" i="2911"/>
  <c r="AV8" i="2911" s="1"/>
  <c r="AU10" i="2911"/>
  <c r="AV10" i="2911" s="1"/>
  <c r="P7" i="2912"/>
  <c r="Q4" i="2912"/>
  <c r="P9" i="2912"/>
  <c r="Q9" i="2912" s="1"/>
  <c r="P11" i="2912"/>
  <c r="Q11" i="2912" s="1"/>
  <c r="P13" i="2912"/>
  <c r="Q13" i="2912" s="1"/>
  <c r="W4" i="2912"/>
  <c r="V8" i="2912" s="1"/>
  <c r="W8" i="2912" s="1"/>
  <c r="V14" i="2912"/>
  <c r="W14" i="2912" s="1"/>
  <c r="AB4" i="2912"/>
  <c r="AA8" i="2912" s="1"/>
  <c r="AB8" i="2912" s="1"/>
  <c r="AG4" i="2912"/>
  <c r="AF8" i="2912" s="1"/>
  <c r="AG8" i="2912" s="1"/>
  <c r="AF14" i="2912"/>
  <c r="AG14" i="2912" s="1"/>
  <c r="AL4" i="2912"/>
  <c r="AK8" i="2912" s="1"/>
  <c r="AL8" i="2912" s="1"/>
  <c r="AK14" i="2912"/>
  <c r="AL14" i="2912" s="1"/>
  <c r="AQ4" i="2912"/>
  <c r="AP8" i="2912" s="1"/>
  <c r="AQ8" i="2912" s="1"/>
  <c r="AP14" i="2912"/>
  <c r="AQ14" i="2912" s="1"/>
  <c r="AV4" i="2912"/>
  <c r="AU8" i="2912" s="1"/>
  <c r="AV8" i="2912" s="1"/>
  <c r="P7" i="2913"/>
  <c r="P9" i="2913"/>
  <c r="Q9" i="2913" s="1"/>
  <c r="P11" i="2913"/>
  <c r="Q11" i="2913" s="1"/>
  <c r="N20" i="2913"/>
  <c r="Q23" i="2913"/>
  <c r="S23" i="2913"/>
  <c r="W4" i="2913"/>
  <c r="V8" i="2913" s="1"/>
  <c r="W8" i="2913" s="1"/>
  <c r="V14" i="2913"/>
  <c r="W14" i="2913" s="1"/>
  <c r="AB4" i="2913"/>
  <c r="AA8" i="2913" s="1"/>
  <c r="AB8" i="2913" s="1"/>
  <c r="AA14" i="2913"/>
  <c r="AB14" i="2913" s="1"/>
  <c r="AG4" i="2913"/>
  <c r="AF8" i="2913" s="1"/>
  <c r="AG8" i="2913" s="1"/>
  <c r="AF14" i="2913"/>
  <c r="AG14" i="2913" s="1"/>
  <c r="AL4" i="2913"/>
  <c r="AK8" i="2913" s="1"/>
  <c r="AL8" i="2913" s="1"/>
  <c r="AK14" i="2913"/>
  <c r="AL14" i="2913" s="1"/>
  <c r="AQ4" i="2913"/>
  <c r="AP8" i="2913" s="1"/>
  <c r="AQ8" i="2913" s="1"/>
  <c r="AP14" i="2913"/>
  <c r="AQ14" i="2913" s="1"/>
  <c r="AV4" i="2913"/>
  <c r="AU8" i="2913" s="1"/>
  <c r="AV8" i="2913" s="1"/>
  <c r="AU14" i="2913"/>
  <c r="AV14" i="2913" s="1"/>
  <c r="N20" i="2912"/>
  <c r="Q23" i="2912"/>
  <c r="S23" i="2912"/>
  <c r="P23" i="2913"/>
  <c r="R23" i="2913"/>
  <c r="T23" i="2913"/>
  <c r="AA12" i="2913"/>
  <c r="AB12" i="2913" s="1"/>
  <c r="AK12" i="2913"/>
  <c r="AL12" i="2913" s="1"/>
  <c r="AU12" i="2913"/>
  <c r="AV12" i="2913" s="1"/>
  <c r="AL7" i="2906" l="1"/>
  <c r="AB7" i="2906"/>
  <c r="AV7" i="2900"/>
  <c r="AB7" i="2900"/>
  <c r="Q7" i="2883"/>
  <c r="Q7" i="2881"/>
  <c r="AG7" i="2895"/>
  <c r="AQ7" i="2891"/>
  <c r="W7" i="2891"/>
  <c r="AV7" i="2883"/>
  <c r="AB7" i="2883"/>
  <c r="AL7" i="2900"/>
  <c r="AQ7" i="2895"/>
  <c r="W7" i="2895"/>
  <c r="AG7" i="2891"/>
  <c r="AL7" i="2883"/>
  <c r="AA14" i="2912"/>
  <c r="AB14" i="2912" s="1"/>
  <c r="AP10" i="2913"/>
  <c r="AQ10" i="2913" s="1"/>
  <c r="Q7" i="2912"/>
  <c r="AP13" i="2912"/>
  <c r="AQ13" i="2912" s="1"/>
  <c r="AF13" i="2912"/>
  <c r="AG13" i="2912" s="1"/>
  <c r="V13" i="2912"/>
  <c r="W13" i="2912" s="1"/>
  <c r="AQ7" i="2911"/>
  <c r="AL7" i="2911"/>
  <c r="AV7" i="2906"/>
  <c r="AQ7" i="2906"/>
  <c r="P14" i="2906"/>
  <c r="Q14" i="2906" s="1"/>
  <c r="P12" i="2906"/>
  <c r="Q12" i="2906" s="1"/>
  <c r="P10" i="2906"/>
  <c r="Q10" i="2906" s="1"/>
  <c r="P8" i="2906"/>
  <c r="Q8" i="2906" s="1"/>
  <c r="AA13" i="2911"/>
  <c r="AB13" i="2911" s="1"/>
  <c r="AU8" i="2910"/>
  <c r="AV8" i="2910" s="1"/>
  <c r="AQ7" i="2910"/>
  <c r="AQ15" i="2910" s="1"/>
  <c r="AQ16" i="2910" s="1"/>
  <c r="AP15" i="2910"/>
  <c r="AK8" i="2910"/>
  <c r="AL8" i="2910" s="1"/>
  <c r="AG7" i="2910"/>
  <c r="AG15" i="2910" s="1"/>
  <c r="AG16" i="2910" s="1"/>
  <c r="AF15" i="2910"/>
  <c r="AA8" i="2910"/>
  <c r="AB8" i="2910" s="1"/>
  <c r="W7" i="2910"/>
  <c r="W15" i="2910" s="1"/>
  <c r="W16" i="2910" s="1"/>
  <c r="V15" i="2910"/>
  <c r="AV7" i="2908"/>
  <c r="AQ7" i="2908"/>
  <c r="AG7" i="2908"/>
  <c r="AB7" i="2908"/>
  <c r="AF8" i="2907"/>
  <c r="AG8" i="2907" s="1"/>
  <c r="V8" i="2907"/>
  <c r="W8" i="2907" s="1"/>
  <c r="AV7" i="2909"/>
  <c r="AB7" i="2909"/>
  <c r="AF15" i="2906"/>
  <c r="AG7" i="2906"/>
  <c r="AG15" i="2906" s="1"/>
  <c r="AG16" i="2906" s="1"/>
  <c r="V15" i="2906"/>
  <c r="W7" i="2906"/>
  <c r="W15" i="2906" s="1"/>
  <c r="W16" i="2906" s="1"/>
  <c r="AP14" i="2905"/>
  <c r="AQ14" i="2905" s="1"/>
  <c r="AP10" i="2905"/>
  <c r="AQ10" i="2905" s="1"/>
  <c r="AF7" i="2905"/>
  <c r="AF12" i="2905"/>
  <c r="AG12" i="2905" s="1"/>
  <c r="AF8" i="2905"/>
  <c r="AG8" i="2905" s="1"/>
  <c r="V14" i="2905"/>
  <c r="W14" i="2905" s="1"/>
  <c r="V10" i="2905"/>
  <c r="W10" i="2905" s="1"/>
  <c r="Q7" i="2904"/>
  <c r="P13" i="2903"/>
  <c r="Q13" i="2903" s="1"/>
  <c r="P11" i="2903"/>
  <c r="Q11" i="2903" s="1"/>
  <c r="P9" i="2903"/>
  <c r="Q9" i="2903" s="1"/>
  <c r="P7" i="2903"/>
  <c r="AQ7" i="2909"/>
  <c r="AQ15" i="2909" s="1"/>
  <c r="AQ16" i="2909" s="1"/>
  <c r="AP15" i="2909"/>
  <c r="AG7" i="2909"/>
  <c r="AG15" i="2909" s="1"/>
  <c r="AG16" i="2909" s="1"/>
  <c r="AF15" i="2909"/>
  <c r="W7" i="2909"/>
  <c r="W15" i="2909" s="1"/>
  <c r="W16" i="2909" s="1"/>
  <c r="V15" i="2909"/>
  <c r="AP14" i="2907"/>
  <c r="AQ14" i="2907" s="1"/>
  <c r="AF14" i="2907"/>
  <c r="AG14" i="2907" s="1"/>
  <c r="V14" i="2907"/>
  <c r="W14" i="2907" s="1"/>
  <c r="AU8" i="2906"/>
  <c r="AV8" i="2906" s="1"/>
  <c r="P13" i="2906"/>
  <c r="Q13" i="2906" s="1"/>
  <c r="P9" i="2906"/>
  <c r="Q9" i="2906" s="1"/>
  <c r="AV7" i="2905"/>
  <c r="AP9" i="2905"/>
  <c r="AQ9" i="2905" s="1"/>
  <c r="AF13" i="2905"/>
  <c r="AG13" i="2905" s="1"/>
  <c r="AB7" i="2905"/>
  <c r="V9" i="2905"/>
  <c r="W9" i="2905" s="1"/>
  <c r="AU15" i="2904"/>
  <c r="AV7" i="2904"/>
  <c r="AV15" i="2904" s="1"/>
  <c r="AV16" i="2904" s="1"/>
  <c r="AP8" i="2904"/>
  <c r="AQ8" i="2904" s="1"/>
  <c r="AK15" i="2904"/>
  <c r="AL7" i="2904"/>
  <c r="AL15" i="2904" s="1"/>
  <c r="AL16" i="2904" s="1"/>
  <c r="AF8" i="2904"/>
  <c r="AG8" i="2904" s="1"/>
  <c r="AB7" i="2904"/>
  <c r="W7" i="2904"/>
  <c r="P14" i="2903"/>
  <c r="Q14" i="2903" s="1"/>
  <c r="P10" i="2903"/>
  <c r="Q10" i="2903" s="1"/>
  <c r="AU12" i="2902"/>
  <c r="AV12" i="2902" s="1"/>
  <c r="AK12" i="2902"/>
  <c r="AL12" i="2902" s="1"/>
  <c r="AA12" i="2902"/>
  <c r="AB12" i="2902" s="1"/>
  <c r="P14" i="2902"/>
  <c r="Q14" i="2902" s="1"/>
  <c r="P12" i="2902"/>
  <c r="Q12" i="2902" s="1"/>
  <c r="P10" i="2902"/>
  <c r="Q10" i="2902" s="1"/>
  <c r="P8" i="2902"/>
  <c r="Q8" i="2902" s="1"/>
  <c r="AU13" i="2902"/>
  <c r="AV13" i="2902" s="1"/>
  <c r="AK8" i="2902"/>
  <c r="AL8" i="2902" s="1"/>
  <c r="AF13" i="2902"/>
  <c r="AG13" i="2902" s="1"/>
  <c r="V13" i="2902"/>
  <c r="W13" i="2902" s="1"/>
  <c r="AU9" i="2901"/>
  <c r="AV9" i="2901" s="1"/>
  <c r="AK13" i="2901"/>
  <c r="AL13" i="2901" s="1"/>
  <c r="AG7" i="2901"/>
  <c r="AA9" i="2901"/>
  <c r="AB9" i="2901" s="1"/>
  <c r="AU13" i="2899"/>
  <c r="AV13" i="2899" s="1"/>
  <c r="AQ7" i="2899"/>
  <c r="AK9" i="2899"/>
  <c r="AL9" i="2899" s="1"/>
  <c r="AA13" i="2899"/>
  <c r="AB13" i="2899" s="1"/>
  <c r="W7" i="2899"/>
  <c r="AQ7" i="2898"/>
  <c r="Q7" i="2898"/>
  <c r="P13" i="2897"/>
  <c r="Q13" i="2897" s="1"/>
  <c r="P11" i="2897"/>
  <c r="Q11" i="2897" s="1"/>
  <c r="P9" i="2897"/>
  <c r="Q9" i="2897" s="1"/>
  <c r="P7" i="2897"/>
  <c r="AA8" i="2904"/>
  <c r="AB8" i="2904" s="1"/>
  <c r="V13" i="2904"/>
  <c r="W13" i="2904" s="1"/>
  <c r="AP8" i="2902"/>
  <c r="AQ8" i="2902" s="1"/>
  <c r="AK13" i="2902"/>
  <c r="AL13" i="2902" s="1"/>
  <c r="AA13" i="2902"/>
  <c r="AB13" i="2902" s="1"/>
  <c r="P7" i="2902"/>
  <c r="AU14" i="2901"/>
  <c r="AV14" i="2901" s="1"/>
  <c r="AU10" i="2901"/>
  <c r="AV10" i="2901" s="1"/>
  <c r="AP13" i="2901"/>
  <c r="AQ13" i="2901" s="1"/>
  <c r="AK7" i="2901"/>
  <c r="AK12" i="2901"/>
  <c r="AL12" i="2901" s="1"/>
  <c r="AK8" i="2901"/>
  <c r="AL8" i="2901" s="1"/>
  <c r="AF9" i="2901"/>
  <c r="AG9" i="2901" s="1"/>
  <c r="AA14" i="2901"/>
  <c r="AB14" i="2901" s="1"/>
  <c r="AA10" i="2901"/>
  <c r="AB10" i="2901" s="1"/>
  <c r="V13" i="2901"/>
  <c r="W13" i="2901" s="1"/>
  <c r="AP12" i="2900"/>
  <c r="AQ12" i="2900" s="1"/>
  <c r="AF12" i="2900"/>
  <c r="AG12" i="2900" s="1"/>
  <c r="V12" i="2900"/>
  <c r="W12" i="2900" s="1"/>
  <c r="P13" i="2900"/>
  <c r="Q13" i="2900" s="1"/>
  <c r="AU7" i="2899"/>
  <c r="AU12" i="2899"/>
  <c r="AV12" i="2899" s="1"/>
  <c r="AU8" i="2899"/>
  <c r="AV8" i="2899" s="1"/>
  <c r="AP9" i="2899"/>
  <c r="AQ9" i="2899" s="1"/>
  <c r="AK14" i="2899"/>
  <c r="AL14" i="2899" s="1"/>
  <c r="AK10" i="2899"/>
  <c r="AL10" i="2899" s="1"/>
  <c r="AF13" i="2899"/>
  <c r="AG13" i="2899" s="1"/>
  <c r="AA7" i="2899"/>
  <c r="AA12" i="2899"/>
  <c r="AB12" i="2899" s="1"/>
  <c r="AA8" i="2899"/>
  <c r="AB8" i="2899" s="1"/>
  <c r="V9" i="2899"/>
  <c r="W9" i="2899" s="1"/>
  <c r="AV7" i="2898"/>
  <c r="AV15" i="2898" s="1"/>
  <c r="AV16" i="2898" s="1"/>
  <c r="AU15" i="2898"/>
  <c r="AP8" i="2898"/>
  <c r="AQ8" i="2898" s="1"/>
  <c r="AL7" i="2898"/>
  <c r="AL15" i="2898" s="1"/>
  <c r="AL16" i="2898" s="1"/>
  <c r="AK15" i="2898"/>
  <c r="AG7" i="2898"/>
  <c r="AB7" i="2898"/>
  <c r="W7" i="2898"/>
  <c r="P14" i="2897"/>
  <c r="Q14" i="2897" s="1"/>
  <c r="P10" i="2897"/>
  <c r="Q10" i="2897" s="1"/>
  <c r="AU12" i="2896"/>
  <c r="AV12" i="2896" s="1"/>
  <c r="P14" i="2895"/>
  <c r="Q14" i="2895" s="1"/>
  <c r="P12" i="2895"/>
  <c r="Q12" i="2895" s="1"/>
  <c r="P10" i="2895"/>
  <c r="Q10" i="2895" s="1"/>
  <c r="P8" i="2895"/>
  <c r="Q8" i="2895" s="1"/>
  <c r="P14" i="2891"/>
  <c r="Q14" i="2891" s="1"/>
  <c r="P12" i="2891"/>
  <c r="Q12" i="2891" s="1"/>
  <c r="P10" i="2891"/>
  <c r="Q10" i="2891" s="1"/>
  <c r="P8" i="2891"/>
  <c r="Q8" i="2891" s="1"/>
  <c r="AA10" i="2898"/>
  <c r="AB10" i="2898" s="1"/>
  <c r="AU8" i="2896"/>
  <c r="AV8" i="2896" s="1"/>
  <c r="AP13" i="2896"/>
  <c r="AQ13" i="2896" s="1"/>
  <c r="AK14" i="2896"/>
  <c r="AL14" i="2896" s="1"/>
  <c r="AK10" i="2896"/>
  <c r="AL10" i="2896" s="1"/>
  <c r="AF13" i="2896"/>
  <c r="AG13" i="2896" s="1"/>
  <c r="AA7" i="2896"/>
  <c r="AA12" i="2896"/>
  <c r="AB12" i="2896" s="1"/>
  <c r="AA8" i="2896"/>
  <c r="AB8" i="2896" s="1"/>
  <c r="V9" i="2896"/>
  <c r="W9" i="2896" s="1"/>
  <c r="AV7" i="2895"/>
  <c r="AL7" i="2895"/>
  <c r="AB7" i="2895"/>
  <c r="P11" i="2895"/>
  <c r="Q11" i="2895" s="1"/>
  <c r="P7" i="2895"/>
  <c r="AU14" i="2894"/>
  <c r="AV14" i="2894" s="1"/>
  <c r="AU10" i="2894"/>
  <c r="AV10" i="2894" s="1"/>
  <c r="AP13" i="2894"/>
  <c r="AQ13" i="2894" s="1"/>
  <c r="AK7" i="2894"/>
  <c r="AK12" i="2894"/>
  <c r="AL12" i="2894" s="1"/>
  <c r="AK8" i="2894"/>
  <c r="AL8" i="2894" s="1"/>
  <c r="AF9" i="2894"/>
  <c r="AG9" i="2894" s="1"/>
  <c r="AA14" i="2894"/>
  <c r="AB14" i="2894" s="1"/>
  <c r="AA10" i="2894"/>
  <c r="AB10" i="2894" s="1"/>
  <c r="V13" i="2894"/>
  <c r="W13" i="2894" s="1"/>
  <c r="P13" i="2893"/>
  <c r="Q13" i="2893" s="1"/>
  <c r="AU7" i="2892"/>
  <c r="AU12" i="2892"/>
  <c r="AV12" i="2892" s="1"/>
  <c r="AU8" i="2892"/>
  <c r="AV8" i="2892" s="1"/>
  <c r="AP9" i="2892"/>
  <c r="AQ9" i="2892" s="1"/>
  <c r="AK14" i="2892"/>
  <c r="AL14" i="2892" s="1"/>
  <c r="AK10" i="2892"/>
  <c r="AL10" i="2892" s="1"/>
  <c r="AF13" i="2892"/>
  <c r="AG13" i="2892" s="1"/>
  <c r="AA7" i="2892"/>
  <c r="AA12" i="2892"/>
  <c r="AB12" i="2892" s="1"/>
  <c r="AA8" i="2892"/>
  <c r="AB8" i="2892" s="1"/>
  <c r="V9" i="2892"/>
  <c r="W9" i="2892" s="1"/>
  <c r="AV7" i="2891"/>
  <c r="AL7" i="2891"/>
  <c r="AB7" i="2891"/>
  <c r="P11" i="2891"/>
  <c r="Q11" i="2891" s="1"/>
  <c r="P7" i="2891"/>
  <c r="AU14" i="2890"/>
  <c r="AV14" i="2890" s="1"/>
  <c r="AU10" i="2890"/>
  <c r="AV10" i="2890" s="1"/>
  <c r="AP13" i="2890"/>
  <c r="AQ13" i="2890" s="1"/>
  <c r="AK7" i="2890"/>
  <c r="AK12" i="2890"/>
  <c r="AL12" i="2890" s="1"/>
  <c r="AK8" i="2890"/>
  <c r="AL8" i="2890" s="1"/>
  <c r="AF9" i="2890"/>
  <c r="AG9" i="2890" s="1"/>
  <c r="AA14" i="2890"/>
  <c r="AB14" i="2890" s="1"/>
  <c r="AA10" i="2890"/>
  <c r="AB10" i="2890" s="1"/>
  <c r="V13" i="2890"/>
  <c r="W13" i="2890" s="1"/>
  <c r="Q7" i="2887"/>
  <c r="P13" i="2886"/>
  <c r="Q13" i="2886" s="1"/>
  <c r="P11" i="2886"/>
  <c r="Q11" i="2886" s="1"/>
  <c r="P9" i="2886"/>
  <c r="Q9" i="2886" s="1"/>
  <c r="P7" i="2886"/>
  <c r="P9" i="2882"/>
  <c r="Q9" i="2882" s="1"/>
  <c r="P7" i="2882"/>
  <c r="P13" i="2882"/>
  <c r="Q13" i="2882" s="1"/>
  <c r="P11" i="2882"/>
  <c r="Q11" i="2882" s="1"/>
  <c r="AF13" i="2898"/>
  <c r="AG13" i="2898" s="1"/>
  <c r="V10" i="2898"/>
  <c r="W10" i="2898" s="1"/>
  <c r="AQ7" i="2897"/>
  <c r="AQ15" i="2897" s="1"/>
  <c r="AQ16" i="2897" s="1"/>
  <c r="AP15" i="2897"/>
  <c r="AG7" i="2897"/>
  <c r="AG15" i="2897" s="1"/>
  <c r="AG16" i="2897" s="1"/>
  <c r="AF15" i="2897"/>
  <c r="W7" i="2897"/>
  <c r="W15" i="2897" s="1"/>
  <c r="W16" i="2897" s="1"/>
  <c r="V15" i="2897"/>
  <c r="AU13" i="2896"/>
  <c r="AV13" i="2896" s="1"/>
  <c r="AK13" i="2896"/>
  <c r="AL13" i="2896" s="1"/>
  <c r="AF7" i="2896"/>
  <c r="AF12" i="2896"/>
  <c r="AG12" i="2896" s="1"/>
  <c r="AF8" i="2896"/>
  <c r="AG8" i="2896" s="1"/>
  <c r="AA9" i="2896"/>
  <c r="AB9" i="2896" s="1"/>
  <c r="V14" i="2896"/>
  <c r="W14" i="2896" s="1"/>
  <c r="V10" i="2896"/>
  <c r="W10" i="2896" s="1"/>
  <c r="AU12" i="2895"/>
  <c r="AV12" i="2895" s="1"/>
  <c r="AK12" i="2895"/>
  <c r="AL12" i="2895" s="1"/>
  <c r="AA12" i="2895"/>
  <c r="AB12" i="2895" s="1"/>
  <c r="AU13" i="2894"/>
  <c r="AV13" i="2894" s="1"/>
  <c r="AP7" i="2894"/>
  <c r="AP12" i="2894"/>
  <c r="AQ12" i="2894" s="1"/>
  <c r="AP8" i="2894"/>
  <c r="AQ8" i="2894" s="1"/>
  <c r="AK9" i="2894"/>
  <c r="AL9" i="2894" s="1"/>
  <c r="AF14" i="2894"/>
  <c r="AG14" i="2894" s="1"/>
  <c r="AF10" i="2894"/>
  <c r="AG10" i="2894" s="1"/>
  <c r="AA13" i="2894"/>
  <c r="AB13" i="2894" s="1"/>
  <c r="V7" i="2894"/>
  <c r="V12" i="2894"/>
  <c r="W12" i="2894" s="1"/>
  <c r="V8" i="2894"/>
  <c r="W8" i="2894" s="1"/>
  <c r="AU8" i="2893"/>
  <c r="AV8" i="2893" s="1"/>
  <c r="AQ7" i="2893"/>
  <c r="AQ15" i="2893" s="1"/>
  <c r="AQ16" i="2893" s="1"/>
  <c r="AP15" i="2893"/>
  <c r="AK8" i="2893"/>
  <c r="AL8" i="2893" s="1"/>
  <c r="AG7" i="2893"/>
  <c r="AG15" i="2893" s="1"/>
  <c r="AG16" i="2893" s="1"/>
  <c r="AF15" i="2893"/>
  <c r="AA8" i="2893"/>
  <c r="AB8" i="2893" s="1"/>
  <c r="W7" i="2893"/>
  <c r="W15" i="2893" s="1"/>
  <c r="W16" i="2893" s="1"/>
  <c r="V15" i="2893"/>
  <c r="AU9" i="2892"/>
  <c r="AV9" i="2892" s="1"/>
  <c r="AP14" i="2892"/>
  <c r="AQ14" i="2892" s="1"/>
  <c r="AP10" i="2892"/>
  <c r="AQ10" i="2892" s="1"/>
  <c r="AK13" i="2892"/>
  <c r="AL13" i="2892" s="1"/>
  <c r="AF7" i="2892"/>
  <c r="AF12" i="2892"/>
  <c r="AG12" i="2892" s="1"/>
  <c r="AF8" i="2892"/>
  <c r="AG8" i="2892" s="1"/>
  <c r="AA9" i="2892"/>
  <c r="AB9" i="2892" s="1"/>
  <c r="V14" i="2892"/>
  <c r="W14" i="2892" s="1"/>
  <c r="V10" i="2892"/>
  <c r="W10" i="2892" s="1"/>
  <c r="AU12" i="2891"/>
  <c r="AV12" i="2891" s="1"/>
  <c r="AK12" i="2891"/>
  <c r="AL12" i="2891" s="1"/>
  <c r="AA12" i="2891"/>
  <c r="AB12" i="2891" s="1"/>
  <c r="AU13" i="2890"/>
  <c r="AV13" i="2890" s="1"/>
  <c r="AP7" i="2890"/>
  <c r="AP12" i="2890"/>
  <c r="AQ12" i="2890" s="1"/>
  <c r="AP8" i="2890"/>
  <c r="AQ8" i="2890" s="1"/>
  <c r="AK9" i="2890"/>
  <c r="AL9" i="2890" s="1"/>
  <c r="AF14" i="2890"/>
  <c r="AG14" i="2890" s="1"/>
  <c r="AF10" i="2890"/>
  <c r="AG10" i="2890" s="1"/>
  <c r="AA13" i="2890"/>
  <c r="AB13" i="2890" s="1"/>
  <c r="V7" i="2890"/>
  <c r="V12" i="2890"/>
  <c r="W12" i="2890" s="1"/>
  <c r="V8" i="2890"/>
  <c r="W8" i="2890" s="1"/>
  <c r="AU8" i="2889"/>
  <c r="AV8" i="2889" s="1"/>
  <c r="AQ7" i="2889"/>
  <c r="AQ15" i="2889" s="1"/>
  <c r="AQ16" i="2889" s="1"/>
  <c r="AP15" i="2889"/>
  <c r="AK8" i="2889"/>
  <c r="AL8" i="2889" s="1"/>
  <c r="AG7" i="2889"/>
  <c r="AG15" i="2889" s="1"/>
  <c r="AG16" i="2889" s="1"/>
  <c r="AF15" i="2889"/>
  <c r="AA8" i="2889"/>
  <c r="AB8" i="2889" s="1"/>
  <c r="W7" i="2889"/>
  <c r="W15" i="2889" s="1"/>
  <c r="W16" i="2889" s="1"/>
  <c r="V15" i="2889"/>
  <c r="Q7" i="2889"/>
  <c r="P14" i="2886"/>
  <c r="Q14" i="2886" s="1"/>
  <c r="P10" i="2886"/>
  <c r="Q10" i="2886" s="1"/>
  <c r="AU12" i="2885"/>
  <c r="AV12" i="2885" s="1"/>
  <c r="AK12" i="2885"/>
  <c r="AL12" i="2885" s="1"/>
  <c r="AA12" i="2885"/>
  <c r="AB12" i="2885" s="1"/>
  <c r="Q7" i="2885"/>
  <c r="P15" i="2884"/>
  <c r="Q7" i="2884"/>
  <c r="Q15" i="2884" s="1"/>
  <c r="Q16" i="2884" s="1"/>
  <c r="AL7" i="2880"/>
  <c r="AB7" i="2880"/>
  <c r="AU14" i="2888"/>
  <c r="AV14" i="2888" s="1"/>
  <c r="AK7" i="2888"/>
  <c r="AK12" i="2888"/>
  <c r="AL12" i="2888" s="1"/>
  <c r="AA14" i="2888"/>
  <c r="AB14" i="2888" s="1"/>
  <c r="AU8" i="2887"/>
  <c r="AV8" i="2887" s="1"/>
  <c r="AP13" i="2887"/>
  <c r="AQ13" i="2887" s="1"/>
  <c r="AF13" i="2887"/>
  <c r="AG13" i="2887" s="1"/>
  <c r="V13" i="2887"/>
  <c r="W13" i="2887" s="1"/>
  <c r="AP14" i="2886"/>
  <c r="AQ14" i="2886" s="1"/>
  <c r="AF7" i="2886"/>
  <c r="AF12" i="2886"/>
  <c r="AG12" i="2886" s="1"/>
  <c r="V14" i="2886"/>
  <c r="W14" i="2886" s="1"/>
  <c r="AU8" i="2885"/>
  <c r="AV8" i="2885" s="1"/>
  <c r="AK8" i="2885"/>
  <c r="AL8" i="2885" s="1"/>
  <c r="AA8" i="2885"/>
  <c r="AB8" i="2885" s="1"/>
  <c r="AU9" i="2884"/>
  <c r="AV9" i="2884" s="1"/>
  <c r="AP14" i="2884"/>
  <c r="AQ14" i="2884" s="1"/>
  <c r="AP10" i="2884"/>
  <c r="AQ10" i="2884" s="1"/>
  <c r="AK13" i="2884"/>
  <c r="AL13" i="2884" s="1"/>
  <c r="AF7" i="2884"/>
  <c r="AF12" i="2884"/>
  <c r="AG12" i="2884" s="1"/>
  <c r="AF8" i="2884"/>
  <c r="AG8" i="2884" s="1"/>
  <c r="AA9" i="2884"/>
  <c r="AB9" i="2884" s="1"/>
  <c r="V14" i="2884"/>
  <c r="W14" i="2884" s="1"/>
  <c r="V10" i="2884"/>
  <c r="W10" i="2884" s="1"/>
  <c r="AU13" i="2882"/>
  <c r="AV13" i="2882" s="1"/>
  <c r="AP7" i="2882"/>
  <c r="AP12" i="2882"/>
  <c r="AQ12" i="2882" s="1"/>
  <c r="AP8" i="2882"/>
  <c r="AQ8" i="2882" s="1"/>
  <c r="AK9" i="2882"/>
  <c r="AL9" i="2882" s="1"/>
  <c r="AF14" i="2882"/>
  <c r="AG14" i="2882" s="1"/>
  <c r="AF10" i="2882"/>
  <c r="AG10" i="2882" s="1"/>
  <c r="AA13" i="2882"/>
  <c r="AB13" i="2882" s="1"/>
  <c r="V7" i="2882"/>
  <c r="V12" i="2882"/>
  <c r="W12" i="2882" s="1"/>
  <c r="V8" i="2882"/>
  <c r="W8" i="2882" s="1"/>
  <c r="P12" i="2882"/>
  <c r="Q12" i="2882" s="1"/>
  <c r="P8" i="2882"/>
  <c r="Q8" i="2882" s="1"/>
  <c r="AU10" i="2881"/>
  <c r="AV10" i="2881" s="1"/>
  <c r="AU9" i="2881"/>
  <c r="AV9" i="2881" s="1"/>
  <c r="AU7" i="2881"/>
  <c r="AK10" i="2881"/>
  <c r="AL10" i="2881" s="1"/>
  <c r="AK9" i="2881"/>
  <c r="AL9" i="2881" s="1"/>
  <c r="AK7" i="2881"/>
  <c r="AA10" i="2881"/>
  <c r="AB10" i="2881" s="1"/>
  <c r="AA9" i="2881"/>
  <c r="AB9" i="2881" s="1"/>
  <c r="AA7" i="2881"/>
  <c r="P11" i="2881"/>
  <c r="Q11" i="2881" s="1"/>
  <c r="AU14" i="2880"/>
  <c r="AV14" i="2880" s="1"/>
  <c r="AU10" i="2880"/>
  <c r="AV10" i="2880" s="1"/>
  <c r="AP13" i="2880"/>
  <c r="AQ13" i="2880" s="1"/>
  <c r="AK12" i="2880"/>
  <c r="AL12" i="2880" s="1"/>
  <c r="AK8" i="2880"/>
  <c r="AL8" i="2880" s="1"/>
  <c r="AF9" i="2880"/>
  <c r="AG9" i="2880" s="1"/>
  <c r="AA14" i="2880"/>
  <c r="AB14" i="2880" s="1"/>
  <c r="AA8" i="2880"/>
  <c r="AB8" i="2880" s="1"/>
  <c r="AP8" i="2887"/>
  <c r="AQ8" i="2887" s="1"/>
  <c r="AK13" i="2887"/>
  <c r="AL13" i="2887" s="1"/>
  <c r="AA13" i="2887"/>
  <c r="AB13" i="2887" s="1"/>
  <c r="AL7" i="2886"/>
  <c r="AL15" i="2886" s="1"/>
  <c r="AL16" i="2886" s="1"/>
  <c r="AK15" i="2886"/>
  <c r="AF9" i="2886"/>
  <c r="AG9" i="2886" s="1"/>
  <c r="AU13" i="2885"/>
  <c r="AV13" i="2885" s="1"/>
  <c r="AK13" i="2885"/>
  <c r="AL13" i="2885" s="1"/>
  <c r="AA13" i="2885"/>
  <c r="AB13" i="2885" s="1"/>
  <c r="AU7" i="2884"/>
  <c r="AU12" i="2884"/>
  <c r="AV12" i="2884" s="1"/>
  <c r="AU8" i="2884"/>
  <c r="AV8" i="2884" s="1"/>
  <c r="AP9" i="2884"/>
  <c r="AQ9" i="2884" s="1"/>
  <c r="AK14" i="2884"/>
  <c r="AL14" i="2884" s="1"/>
  <c r="AK10" i="2884"/>
  <c r="AL10" i="2884" s="1"/>
  <c r="AF13" i="2884"/>
  <c r="AG13" i="2884" s="1"/>
  <c r="AA7" i="2884"/>
  <c r="AA12" i="2884"/>
  <c r="AB12" i="2884" s="1"/>
  <c r="AA8" i="2884"/>
  <c r="AB8" i="2884" s="1"/>
  <c r="V9" i="2884"/>
  <c r="W9" i="2884" s="1"/>
  <c r="AU10" i="2883"/>
  <c r="AV10" i="2883" s="1"/>
  <c r="AU9" i="2883"/>
  <c r="AV9" i="2883" s="1"/>
  <c r="AP8" i="2883"/>
  <c r="AQ8" i="2883" s="1"/>
  <c r="AK10" i="2883"/>
  <c r="AL10" i="2883" s="1"/>
  <c r="AK9" i="2883"/>
  <c r="AL9" i="2883" s="1"/>
  <c r="AF8" i="2883"/>
  <c r="AG8" i="2883" s="1"/>
  <c r="AA10" i="2883"/>
  <c r="AB10" i="2883" s="1"/>
  <c r="AA9" i="2883"/>
  <c r="AB9" i="2883" s="1"/>
  <c r="V8" i="2883"/>
  <c r="W8" i="2883" s="1"/>
  <c r="P11" i="2883"/>
  <c r="Q11" i="2883" s="1"/>
  <c r="AU14" i="2882"/>
  <c r="AV14" i="2882" s="1"/>
  <c r="AU10" i="2882"/>
  <c r="AV10" i="2882" s="1"/>
  <c r="AP13" i="2882"/>
  <c r="AQ13" i="2882" s="1"/>
  <c r="AK7" i="2882"/>
  <c r="AK12" i="2882"/>
  <c r="AL12" i="2882" s="1"/>
  <c r="AK8" i="2882"/>
  <c r="AL8" i="2882" s="1"/>
  <c r="AF9" i="2882"/>
  <c r="AG9" i="2882" s="1"/>
  <c r="AA14" i="2882"/>
  <c r="AB14" i="2882" s="1"/>
  <c r="AA10" i="2882"/>
  <c r="AB10" i="2882" s="1"/>
  <c r="V13" i="2882"/>
  <c r="W13" i="2882" s="1"/>
  <c r="AU12" i="2881"/>
  <c r="AV12" i="2881" s="1"/>
  <c r="AK12" i="2881"/>
  <c r="AL12" i="2881" s="1"/>
  <c r="AA12" i="2881"/>
  <c r="AB12" i="2881" s="1"/>
  <c r="AU13" i="2880"/>
  <c r="AV13" i="2880" s="1"/>
  <c r="AP7" i="2880"/>
  <c r="AP12" i="2880"/>
  <c r="AQ12" i="2880" s="1"/>
  <c r="AP8" i="2880"/>
  <c r="AQ8" i="2880" s="1"/>
  <c r="AK9" i="2880"/>
  <c r="AL9" i="2880" s="1"/>
  <c r="AF14" i="2880"/>
  <c r="AG14" i="2880" s="1"/>
  <c r="AF10" i="2880"/>
  <c r="AG10" i="2880" s="1"/>
  <c r="AA13" i="2880"/>
  <c r="AB13" i="2880" s="1"/>
  <c r="V12" i="2880"/>
  <c r="W12" i="2880" s="1"/>
  <c r="V8" i="2880"/>
  <c r="W8" i="2880" s="1"/>
  <c r="P12" i="2880"/>
  <c r="Q12" i="2880" s="1"/>
  <c r="V13" i="2880"/>
  <c r="W13" i="2880" s="1"/>
  <c r="AU10" i="2913"/>
  <c r="AV10" i="2913" s="1"/>
  <c r="AK10" i="2913"/>
  <c r="AL10" i="2913" s="1"/>
  <c r="AA10" i="2913"/>
  <c r="AB10" i="2913" s="1"/>
  <c r="AU14" i="2912"/>
  <c r="AV14" i="2912" s="1"/>
  <c r="AF10" i="2913"/>
  <c r="AG10" i="2913" s="1"/>
  <c r="V10" i="2913"/>
  <c r="W10" i="2913" s="1"/>
  <c r="AU12" i="2912"/>
  <c r="AV12" i="2912" s="1"/>
  <c r="AK12" i="2912"/>
  <c r="AL12" i="2912" s="1"/>
  <c r="AA12" i="2912"/>
  <c r="AB12" i="2912" s="1"/>
  <c r="AU10" i="2912"/>
  <c r="AV10" i="2912" s="1"/>
  <c r="AK10" i="2912"/>
  <c r="AL10" i="2912" s="1"/>
  <c r="AA10" i="2912"/>
  <c r="AB10" i="2912" s="1"/>
  <c r="AA14" i="2911"/>
  <c r="AB14" i="2911" s="1"/>
  <c r="AA10" i="2911"/>
  <c r="AB10" i="2911" s="1"/>
  <c r="Q7" i="2910"/>
  <c r="P14" i="2908"/>
  <c r="Q14" i="2908" s="1"/>
  <c r="P12" i="2908"/>
  <c r="Q12" i="2908" s="1"/>
  <c r="P10" i="2908"/>
  <c r="Q10" i="2908" s="1"/>
  <c r="P8" i="2908"/>
  <c r="Q8" i="2908" s="1"/>
  <c r="W7" i="2911"/>
  <c r="AL7" i="2908"/>
  <c r="W7" i="2908"/>
  <c r="AP8" i="2907"/>
  <c r="AQ8" i="2907" s="1"/>
  <c r="AP12" i="2913"/>
  <c r="AQ12" i="2913" s="1"/>
  <c r="AF12" i="2913"/>
  <c r="AG12" i="2913" s="1"/>
  <c r="V12" i="2913"/>
  <c r="W12" i="2913" s="1"/>
  <c r="AU9" i="2913"/>
  <c r="AV9" i="2913" s="1"/>
  <c r="AU7" i="2913"/>
  <c r="AP9" i="2913"/>
  <c r="AQ9" i="2913" s="1"/>
  <c r="AP7" i="2913"/>
  <c r="AK9" i="2913"/>
  <c r="AL9" i="2913" s="1"/>
  <c r="AK7" i="2913"/>
  <c r="AF9" i="2913"/>
  <c r="AG9" i="2913" s="1"/>
  <c r="AF7" i="2913"/>
  <c r="AA9" i="2913"/>
  <c r="AB9" i="2913" s="1"/>
  <c r="AA7" i="2913"/>
  <c r="V9" i="2913"/>
  <c r="W9" i="2913" s="1"/>
  <c r="V7" i="2913"/>
  <c r="P15" i="2913"/>
  <c r="Q7" i="2913"/>
  <c r="Q15" i="2913" s="1"/>
  <c r="Q16" i="2913" s="1"/>
  <c r="AU13" i="2913"/>
  <c r="AV13" i="2913" s="1"/>
  <c r="AK13" i="2913"/>
  <c r="AL13" i="2913" s="1"/>
  <c r="AA13" i="2913"/>
  <c r="AB13" i="2913" s="1"/>
  <c r="AU9" i="2912"/>
  <c r="AV9" i="2912" s="1"/>
  <c r="AU7" i="2912"/>
  <c r="AP9" i="2912"/>
  <c r="AQ9" i="2912" s="1"/>
  <c r="AP7" i="2912"/>
  <c r="AK9" i="2912"/>
  <c r="AL9" i="2912" s="1"/>
  <c r="AK7" i="2912"/>
  <c r="AF9" i="2912"/>
  <c r="AG9" i="2912" s="1"/>
  <c r="AF7" i="2912"/>
  <c r="AA9" i="2912"/>
  <c r="AB9" i="2912" s="1"/>
  <c r="AA7" i="2912"/>
  <c r="V9" i="2912"/>
  <c r="W9" i="2912" s="1"/>
  <c r="V7" i="2912"/>
  <c r="AP13" i="2913"/>
  <c r="AQ13" i="2913" s="1"/>
  <c r="AF13" i="2913"/>
  <c r="AG13" i="2913" s="1"/>
  <c r="V13" i="2913"/>
  <c r="W13" i="2913" s="1"/>
  <c r="AP12" i="2912"/>
  <c r="AQ12" i="2912" s="1"/>
  <c r="AF12" i="2912"/>
  <c r="AG12" i="2912" s="1"/>
  <c r="V12" i="2912"/>
  <c r="W12" i="2912" s="1"/>
  <c r="P14" i="2912"/>
  <c r="Q14" i="2912" s="1"/>
  <c r="P12" i="2912"/>
  <c r="Q12" i="2912" s="1"/>
  <c r="P10" i="2912"/>
  <c r="Q10" i="2912" s="1"/>
  <c r="P8" i="2912"/>
  <c r="Q8" i="2912" s="1"/>
  <c r="AP10" i="2912"/>
  <c r="AQ10" i="2912" s="1"/>
  <c r="AF10" i="2912"/>
  <c r="AG10" i="2912" s="1"/>
  <c r="V10" i="2912"/>
  <c r="W10" i="2912" s="1"/>
  <c r="AU7" i="2911"/>
  <c r="AU12" i="2911"/>
  <c r="AV12" i="2911" s="1"/>
  <c r="AP13" i="2911"/>
  <c r="AQ13" i="2911" s="1"/>
  <c r="AF7" i="2911"/>
  <c r="P15" i="2911"/>
  <c r="Q7" i="2911"/>
  <c r="Q15" i="2911" s="1"/>
  <c r="Q16" i="2911" s="1"/>
  <c r="AU13" i="2912"/>
  <c r="AV13" i="2912" s="1"/>
  <c r="AK13" i="2912"/>
  <c r="AL13" i="2912" s="1"/>
  <c r="AA13" i="2912"/>
  <c r="AB13" i="2912" s="1"/>
  <c r="AU9" i="2911"/>
  <c r="AV9" i="2911" s="1"/>
  <c r="AP8" i="2911"/>
  <c r="AQ8" i="2911" s="1"/>
  <c r="AP9" i="2911"/>
  <c r="AQ9" i="2911" s="1"/>
  <c r="AA7" i="2911"/>
  <c r="AA12" i="2911"/>
  <c r="AB12" i="2911" s="1"/>
  <c r="AA8" i="2911"/>
  <c r="AB8" i="2911" s="1"/>
  <c r="V9" i="2911"/>
  <c r="W9" i="2911" s="1"/>
  <c r="AU10" i="2910"/>
  <c r="AV10" i="2910" s="1"/>
  <c r="AU9" i="2910"/>
  <c r="AV9" i="2910" s="1"/>
  <c r="AU7" i="2910"/>
  <c r="AK10" i="2910"/>
  <c r="AL10" i="2910" s="1"/>
  <c r="AK9" i="2910"/>
  <c r="AL9" i="2910" s="1"/>
  <c r="AK7" i="2910"/>
  <c r="AA10" i="2910"/>
  <c r="AB10" i="2910" s="1"/>
  <c r="AA9" i="2910"/>
  <c r="AB9" i="2910" s="1"/>
  <c r="AA7" i="2910"/>
  <c r="P14" i="2910"/>
  <c r="Q14" i="2910" s="1"/>
  <c r="P12" i="2910"/>
  <c r="Q12" i="2910" s="1"/>
  <c r="P10" i="2910"/>
  <c r="Q10" i="2910" s="1"/>
  <c r="P8" i="2910"/>
  <c r="Q8" i="2910" s="1"/>
  <c r="P13" i="2908"/>
  <c r="Q13" i="2908" s="1"/>
  <c r="P9" i="2908"/>
  <c r="Q9" i="2908" s="1"/>
  <c r="P7" i="2908"/>
  <c r="AF13" i="2907"/>
  <c r="AG13" i="2907" s="1"/>
  <c r="P13" i="2907"/>
  <c r="Q13" i="2907" s="1"/>
  <c r="P11" i="2907"/>
  <c r="Q11" i="2907" s="1"/>
  <c r="P9" i="2907"/>
  <c r="Q9" i="2907" s="1"/>
  <c r="P7" i="2907"/>
  <c r="AK13" i="2911"/>
  <c r="AL13" i="2911" s="1"/>
  <c r="AF12" i="2911"/>
  <c r="AG12" i="2911" s="1"/>
  <c r="V14" i="2911"/>
  <c r="W14" i="2911" s="1"/>
  <c r="AU8" i="2909"/>
  <c r="AV8" i="2909" s="1"/>
  <c r="AK8" i="2909"/>
  <c r="AL8" i="2909" s="1"/>
  <c r="AA8" i="2909"/>
  <c r="AB8" i="2909" s="1"/>
  <c r="P15" i="2909"/>
  <c r="Q7" i="2909"/>
  <c r="Q15" i="2909" s="1"/>
  <c r="Q16" i="2909" s="1"/>
  <c r="AP10" i="2907"/>
  <c r="AQ10" i="2907" s="1"/>
  <c r="AF10" i="2907"/>
  <c r="AG10" i="2907" s="1"/>
  <c r="V10" i="2907"/>
  <c r="W10" i="2907" s="1"/>
  <c r="P14" i="2907"/>
  <c r="Q14" i="2907" s="1"/>
  <c r="P10" i="2907"/>
  <c r="Q10" i="2907" s="1"/>
  <c r="AU12" i="2906"/>
  <c r="AV12" i="2906" s="1"/>
  <c r="P15" i="2905"/>
  <c r="Q7" i="2905"/>
  <c r="Q15" i="2905" s="1"/>
  <c r="Q16" i="2905" s="1"/>
  <c r="AU14" i="2909"/>
  <c r="AV14" i="2909" s="1"/>
  <c r="AK7" i="2909"/>
  <c r="AK12" i="2909"/>
  <c r="AL12" i="2909" s="1"/>
  <c r="AA14" i="2909"/>
  <c r="AB14" i="2909" s="1"/>
  <c r="AU10" i="2908"/>
  <c r="AV10" i="2908" s="1"/>
  <c r="AK10" i="2908"/>
  <c r="AL10" i="2908" s="1"/>
  <c r="AA10" i="2908"/>
  <c r="AB10" i="2908" s="1"/>
  <c r="AV7" i="2907"/>
  <c r="AV15" i="2907" s="1"/>
  <c r="AV16" i="2907" s="1"/>
  <c r="AU15" i="2907"/>
  <c r="AL7" i="2907"/>
  <c r="AL15" i="2907" s="1"/>
  <c r="AL16" i="2907" s="1"/>
  <c r="AK15" i="2907"/>
  <c r="AB7" i="2907"/>
  <c r="AB15" i="2907" s="1"/>
  <c r="AB16" i="2907" s="1"/>
  <c r="AA15" i="2907"/>
  <c r="AU13" i="2906"/>
  <c r="AV13" i="2906" s="1"/>
  <c r="AK12" i="2906"/>
  <c r="AL12" i="2906" s="1"/>
  <c r="AA12" i="2906"/>
  <c r="AB12" i="2906" s="1"/>
  <c r="AU13" i="2905"/>
  <c r="AV13" i="2905" s="1"/>
  <c r="AP7" i="2905"/>
  <c r="AP12" i="2905"/>
  <c r="AQ12" i="2905" s="1"/>
  <c r="AP8" i="2905"/>
  <c r="AQ8" i="2905" s="1"/>
  <c r="AK9" i="2905"/>
  <c r="AL9" i="2905" s="1"/>
  <c r="AF14" i="2905"/>
  <c r="AG14" i="2905" s="1"/>
  <c r="AF10" i="2905"/>
  <c r="AG10" i="2905" s="1"/>
  <c r="AA13" i="2905"/>
  <c r="AB13" i="2905" s="1"/>
  <c r="V7" i="2905"/>
  <c r="V12" i="2905"/>
  <c r="W12" i="2905" s="1"/>
  <c r="V8" i="2905"/>
  <c r="W8" i="2905" s="1"/>
  <c r="AP10" i="2904"/>
  <c r="AQ10" i="2904" s="1"/>
  <c r="AP9" i="2904"/>
  <c r="AQ9" i="2904" s="1"/>
  <c r="AP7" i="2904"/>
  <c r="AF10" i="2904"/>
  <c r="AG10" i="2904" s="1"/>
  <c r="AF9" i="2904"/>
  <c r="AG9" i="2904" s="1"/>
  <c r="AF7" i="2904"/>
  <c r="P14" i="2904"/>
  <c r="Q14" i="2904" s="1"/>
  <c r="P12" i="2904"/>
  <c r="Q12" i="2904" s="1"/>
  <c r="P10" i="2904"/>
  <c r="Q10" i="2904" s="1"/>
  <c r="P8" i="2904"/>
  <c r="Q8" i="2904" s="1"/>
  <c r="AU9" i="2902"/>
  <c r="AV9" i="2902" s="1"/>
  <c r="AU7" i="2902"/>
  <c r="AP9" i="2902"/>
  <c r="AQ9" i="2902" s="1"/>
  <c r="AP7" i="2902"/>
  <c r="AK9" i="2902"/>
  <c r="AL9" i="2902" s="1"/>
  <c r="AK7" i="2902"/>
  <c r="AF9" i="2902"/>
  <c r="AG9" i="2902" s="1"/>
  <c r="AF7" i="2902"/>
  <c r="AA9" i="2902"/>
  <c r="AB9" i="2902" s="1"/>
  <c r="AA7" i="2902"/>
  <c r="V9" i="2902"/>
  <c r="W9" i="2902" s="1"/>
  <c r="V7" i="2902"/>
  <c r="P15" i="2901"/>
  <c r="Q7" i="2901"/>
  <c r="Q15" i="2901" s="1"/>
  <c r="Q16" i="2901" s="1"/>
  <c r="P15" i="2899"/>
  <c r="Q7" i="2899"/>
  <c r="Q15" i="2899" s="1"/>
  <c r="Q16" i="2899" s="1"/>
  <c r="AP13" i="2908"/>
  <c r="AQ13" i="2908" s="1"/>
  <c r="AF13" i="2908"/>
  <c r="AG13" i="2908" s="1"/>
  <c r="V13" i="2908"/>
  <c r="W13" i="2908" s="1"/>
  <c r="AP7" i="2907"/>
  <c r="AP12" i="2907"/>
  <c r="AQ12" i="2907" s="1"/>
  <c r="AF7" i="2907"/>
  <c r="AF12" i="2907"/>
  <c r="AG12" i="2907" s="1"/>
  <c r="V7" i="2907"/>
  <c r="V12" i="2907"/>
  <c r="W12" i="2907" s="1"/>
  <c r="AP8" i="2906"/>
  <c r="AQ8" i="2906" s="1"/>
  <c r="AK10" i="2906"/>
  <c r="AL10" i="2906" s="1"/>
  <c r="AK9" i="2906"/>
  <c r="AL9" i="2906" s="1"/>
  <c r="AA10" i="2906"/>
  <c r="AB10" i="2906" s="1"/>
  <c r="AA9" i="2906"/>
  <c r="AB9" i="2906" s="1"/>
  <c r="P11" i="2906"/>
  <c r="Q11" i="2906" s="1"/>
  <c r="P7" i="2906"/>
  <c r="AU14" i="2905"/>
  <c r="AV14" i="2905" s="1"/>
  <c r="AK7" i="2905"/>
  <c r="AK12" i="2905"/>
  <c r="AL12" i="2905" s="1"/>
  <c r="AA14" i="2905"/>
  <c r="AB14" i="2905" s="1"/>
  <c r="AV7" i="2903"/>
  <c r="AV15" i="2903" s="1"/>
  <c r="AV16" i="2903" s="1"/>
  <c r="AU15" i="2903"/>
  <c r="AL7" i="2903"/>
  <c r="AL15" i="2903" s="1"/>
  <c r="AL16" i="2903" s="1"/>
  <c r="AK15" i="2903"/>
  <c r="AB7" i="2903"/>
  <c r="AB15" i="2903" s="1"/>
  <c r="AB16" i="2903" s="1"/>
  <c r="AA15" i="2903"/>
  <c r="P12" i="2903"/>
  <c r="Q12" i="2903" s="1"/>
  <c r="P8" i="2903"/>
  <c r="Q8" i="2903" s="1"/>
  <c r="AP12" i="2902"/>
  <c r="AQ12" i="2902" s="1"/>
  <c r="AF12" i="2902"/>
  <c r="AG12" i="2902" s="1"/>
  <c r="V12" i="2902"/>
  <c r="W12" i="2902" s="1"/>
  <c r="P11" i="2902"/>
  <c r="Q11" i="2902" s="1"/>
  <c r="P14" i="2900"/>
  <c r="Q14" i="2900" s="1"/>
  <c r="P12" i="2900"/>
  <c r="Q12" i="2900" s="1"/>
  <c r="P10" i="2900"/>
  <c r="Q10" i="2900" s="1"/>
  <c r="P8" i="2900"/>
  <c r="Q8" i="2900" s="1"/>
  <c r="V8" i="2904"/>
  <c r="W8" i="2904" s="1"/>
  <c r="AP13" i="2902"/>
  <c r="AQ13" i="2902" s="1"/>
  <c r="AF10" i="2902"/>
  <c r="AG10" i="2902" s="1"/>
  <c r="V10" i="2902"/>
  <c r="W10" i="2902" s="1"/>
  <c r="AU13" i="2901"/>
  <c r="AV13" i="2901" s="1"/>
  <c r="AP7" i="2901"/>
  <c r="AP12" i="2901"/>
  <c r="AQ12" i="2901" s="1"/>
  <c r="AP8" i="2901"/>
  <c r="AQ8" i="2901" s="1"/>
  <c r="AK9" i="2901"/>
  <c r="AL9" i="2901" s="1"/>
  <c r="AF14" i="2901"/>
  <c r="AG14" i="2901" s="1"/>
  <c r="AF10" i="2901"/>
  <c r="AG10" i="2901" s="1"/>
  <c r="AA13" i="2901"/>
  <c r="AB13" i="2901" s="1"/>
  <c r="V7" i="2901"/>
  <c r="V12" i="2901"/>
  <c r="W12" i="2901" s="1"/>
  <c r="V8" i="2901"/>
  <c r="W8" i="2901" s="1"/>
  <c r="AP10" i="2900"/>
  <c r="AQ10" i="2900" s="1"/>
  <c r="AP9" i="2900"/>
  <c r="AQ9" i="2900" s="1"/>
  <c r="AP7" i="2900"/>
  <c r="AF10" i="2900"/>
  <c r="AG10" i="2900" s="1"/>
  <c r="AF9" i="2900"/>
  <c r="AG9" i="2900" s="1"/>
  <c r="AF7" i="2900"/>
  <c r="V10" i="2900"/>
  <c r="W10" i="2900" s="1"/>
  <c r="V9" i="2900"/>
  <c r="W9" i="2900" s="1"/>
  <c r="V7" i="2900"/>
  <c r="AU9" i="2899"/>
  <c r="AV9" i="2899" s="1"/>
  <c r="AP14" i="2899"/>
  <c r="AQ14" i="2899" s="1"/>
  <c r="AP10" i="2899"/>
  <c r="AQ10" i="2899" s="1"/>
  <c r="AK13" i="2899"/>
  <c r="AL13" i="2899" s="1"/>
  <c r="AF7" i="2899"/>
  <c r="AF12" i="2899"/>
  <c r="AG12" i="2899" s="1"/>
  <c r="AF8" i="2899"/>
  <c r="AG8" i="2899" s="1"/>
  <c r="AA9" i="2899"/>
  <c r="AB9" i="2899" s="1"/>
  <c r="V14" i="2899"/>
  <c r="W14" i="2899" s="1"/>
  <c r="V10" i="2899"/>
  <c r="W10" i="2899" s="1"/>
  <c r="P14" i="2898"/>
  <c r="Q14" i="2898" s="1"/>
  <c r="P12" i="2898"/>
  <c r="Q12" i="2898" s="1"/>
  <c r="P10" i="2898"/>
  <c r="Q10" i="2898" s="1"/>
  <c r="P8" i="2898"/>
  <c r="Q8" i="2898" s="1"/>
  <c r="AU9" i="2896"/>
  <c r="AV9" i="2896" s="1"/>
  <c r="AU7" i="2896"/>
  <c r="AP9" i="2896"/>
  <c r="AQ9" i="2896" s="1"/>
  <c r="AP7" i="2896"/>
  <c r="P15" i="2896"/>
  <c r="Q7" i="2896"/>
  <c r="Q15" i="2896" s="1"/>
  <c r="Q16" i="2896" s="1"/>
  <c r="P15" i="2894"/>
  <c r="Q7" i="2894"/>
  <c r="Q15" i="2894" s="1"/>
  <c r="Q16" i="2894" s="1"/>
  <c r="P15" i="2892"/>
  <c r="Q7" i="2892"/>
  <c r="Q15" i="2892" s="1"/>
  <c r="Q16" i="2892" s="1"/>
  <c r="P15" i="2890"/>
  <c r="Q7" i="2890"/>
  <c r="Q15" i="2890" s="1"/>
  <c r="Q16" i="2890" s="1"/>
  <c r="AQ7" i="2903"/>
  <c r="AQ15" i="2903" s="1"/>
  <c r="AQ16" i="2903" s="1"/>
  <c r="AP15" i="2903"/>
  <c r="AG7" i="2903"/>
  <c r="AG15" i="2903" s="1"/>
  <c r="AG16" i="2903" s="1"/>
  <c r="AF15" i="2903"/>
  <c r="W7" i="2903"/>
  <c r="W15" i="2903" s="1"/>
  <c r="W16" i="2903" s="1"/>
  <c r="V15" i="2903"/>
  <c r="AU8" i="2902"/>
  <c r="AV8" i="2902" s="1"/>
  <c r="AA10" i="2902"/>
  <c r="AB10" i="2902" s="1"/>
  <c r="P9" i="2902"/>
  <c r="Q9" i="2902" s="1"/>
  <c r="AU7" i="2901"/>
  <c r="AU12" i="2901"/>
  <c r="AV12" i="2901" s="1"/>
  <c r="AK14" i="2901"/>
  <c r="AL14" i="2901" s="1"/>
  <c r="AA7" i="2901"/>
  <c r="AA12" i="2901"/>
  <c r="AB12" i="2901" s="1"/>
  <c r="AU10" i="2900"/>
  <c r="AV10" i="2900" s="1"/>
  <c r="AU9" i="2900"/>
  <c r="AV9" i="2900" s="1"/>
  <c r="AK10" i="2900"/>
  <c r="AL10" i="2900" s="1"/>
  <c r="AK9" i="2900"/>
  <c r="AL9" i="2900" s="1"/>
  <c r="AA10" i="2900"/>
  <c r="AB10" i="2900" s="1"/>
  <c r="AA9" i="2900"/>
  <c r="AB9" i="2900" s="1"/>
  <c r="P11" i="2900"/>
  <c r="Q11" i="2900" s="1"/>
  <c r="P7" i="2900"/>
  <c r="AU14" i="2899"/>
  <c r="AV14" i="2899" s="1"/>
  <c r="AK7" i="2899"/>
  <c r="AK12" i="2899"/>
  <c r="AL12" i="2899" s="1"/>
  <c r="AA14" i="2899"/>
  <c r="AB14" i="2899" s="1"/>
  <c r="AV7" i="2897"/>
  <c r="AV15" i="2897" s="1"/>
  <c r="AV16" i="2897" s="1"/>
  <c r="AU15" i="2897"/>
  <c r="AL7" i="2897"/>
  <c r="AL15" i="2897" s="1"/>
  <c r="AL16" i="2897" s="1"/>
  <c r="AK15" i="2897"/>
  <c r="AB7" i="2897"/>
  <c r="AB15" i="2897" s="1"/>
  <c r="AB16" i="2897" s="1"/>
  <c r="AA15" i="2897"/>
  <c r="P12" i="2897"/>
  <c r="Q12" i="2897" s="1"/>
  <c r="P8" i="2897"/>
  <c r="Q8" i="2897" s="1"/>
  <c r="AP12" i="2896"/>
  <c r="AQ12" i="2896" s="1"/>
  <c r="P14" i="2893"/>
  <c r="Q14" i="2893" s="1"/>
  <c r="P12" i="2893"/>
  <c r="Q12" i="2893" s="1"/>
  <c r="P10" i="2893"/>
  <c r="Q10" i="2893" s="1"/>
  <c r="P8" i="2893"/>
  <c r="Q8" i="2893" s="1"/>
  <c r="AF8" i="2898"/>
  <c r="AG8" i="2898" s="1"/>
  <c r="AA13" i="2898"/>
  <c r="AB13" i="2898" s="1"/>
  <c r="AP10" i="2896"/>
  <c r="AQ10" i="2896" s="1"/>
  <c r="AK7" i="2896"/>
  <c r="AK12" i="2896"/>
  <c r="AL12" i="2896" s="1"/>
  <c r="AK8" i="2896"/>
  <c r="AL8" i="2896" s="1"/>
  <c r="AF9" i="2896"/>
  <c r="AG9" i="2896" s="1"/>
  <c r="AA14" i="2896"/>
  <c r="AB14" i="2896" s="1"/>
  <c r="AA10" i="2896"/>
  <c r="AB10" i="2896" s="1"/>
  <c r="V13" i="2896"/>
  <c r="W13" i="2896" s="1"/>
  <c r="P13" i="2895"/>
  <c r="Q13" i="2895" s="1"/>
  <c r="P9" i="2895"/>
  <c r="Q9" i="2895" s="1"/>
  <c r="AU7" i="2894"/>
  <c r="AU12" i="2894"/>
  <c r="AV12" i="2894" s="1"/>
  <c r="AU8" i="2894"/>
  <c r="AV8" i="2894" s="1"/>
  <c r="AP9" i="2894"/>
  <c r="AQ9" i="2894" s="1"/>
  <c r="AK14" i="2894"/>
  <c r="AL14" i="2894" s="1"/>
  <c r="AK10" i="2894"/>
  <c r="AL10" i="2894" s="1"/>
  <c r="AF13" i="2894"/>
  <c r="AG13" i="2894" s="1"/>
  <c r="AA7" i="2894"/>
  <c r="AA12" i="2894"/>
  <c r="AB12" i="2894" s="1"/>
  <c r="AA8" i="2894"/>
  <c r="AB8" i="2894" s="1"/>
  <c r="V9" i="2894"/>
  <c r="W9" i="2894" s="1"/>
  <c r="AU10" i="2893"/>
  <c r="AV10" i="2893" s="1"/>
  <c r="AU9" i="2893"/>
  <c r="AV9" i="2893" s="1"/>
  <c r="AU7" i="2893"/>
  <c r="AK10" i="2893"/>
  <c r="AL10" i="2893" s="1"/>
  <c r="AK9" i="2893"/>
  <c r="AL9" i="2893" s="1"/>
  <c r="AK7" i="2893"/>
  <c r="AA10" i="2893"/>
  <c r="AB10" i="2893" s="1"/>
  <c r="AA9" i="2893"/>
  <c r="AB9" i="2893" s="1"/>
  <c r="AA7" i="2893"/>
  <c r="P11" i="2893"/>
  <c r="Q11" i="2893" s="1"/>
  <c r="P7" i="2893"/>
  <c r="AU14" i="2892"/>
  <c r="AV14" i="2892" s="1"/>
  <c r="AU10" i="2892"/>
  <c r="AV10" i="2892" s="1"/>
  <c r="AP13" i="2892"/>
  <c r="AQ13" i="2892" s="1"/>
  <c r="AK7" i="2892"/>
  <c r="AK12" i="2892"/>
  <c r="AL12" i="2892" s="1"/>
  <c r="AK8" i="2892"/>
  <c r="AL8" i="2892" s="1"/>
  <c r="AF9" i="2892"/>
  <c r="AG9" i="2892" s="1"/>
  <c r="AA14" i="2892"/>
  <c r="AB14" i="2892" s="1"/>
  <c r="AA10" i="2892"/>
  <c r="AB10" i="2892" s="1"/>
  <c r="V13" i="2892"/>
  <c r="W13" i="2892" s="1"/>
  <c r="P13" i="2891"/>
  <c r="Q13" i="2891" s="1"/>
  <c r="P9" i="2891"/>
  <c r="Q9" i="2891" s="1"/>
  <c r="AU7" i="2890"/>
  <c r="AU12" i="2890"/>
  <c r="AV12" i="2890" s="1"/>
  <c r="AU8" i="2890"/>
  <c r="AV8" i="2890" s="1"/>
  <c r="AP9" i="2890"/>
  <c r="AQ9" i="2890" s="1"/>
  <c r="AK14" i="2890"/>
  <c r="AL14" i="2890" s="1"/>
  <c r="AK10" i="2890"/>
  <c r="AL10" i="2890" s="1"/>
  <c r="AF13" i="2890"/>
  <c r="AG13" i="2890" s="1"/>
  <c r="AA7" i="2890"/>
  <c r="AA12" i="2890"/>
  <c r="AB12" i="2890" s="1"/>
  <c r="AA8" i="2890"/>
  <c r="AB8" i="2890" s="1"/>
  <c r="V9" i="2890"/>
  <c r="W9" i="2890" s="1"/>
  <c r="AU10" i="2889"/>
  <c r="AV10" i="2889" s="1"/>
  <c r="AU9" i="2889"/>
  <c r="AV9" i="2889" s="1"/>
  <c r="AU7" i="2889"/>
  <c r="AK10" i="2889"/>
  <c r="AL10" i="2889" s="1"/>
  <c r="AK9" i="2889"/>
  <c r="AL9" i="2889" s="1"/>
  <c r="AK7" i="2889"/>
  <c r="AA10" i="2889"/>
  <c r="AB10" i="2889" s="1"/>
  <c r="AA9" i="2889"/>
  <c r="AB9" i="2889" s="1"/>
  <c r="AA7" i="2889"/>
  <c r="P14" i="2887"/>
  <c r="Q14" i="2887" s="1"/>
  <c r="P12" i="2887"/>
  <c r="Q12" i="2887" s="1"/>
  <c r="P10" i="2887"/>
  <c r="Q10" i="2887" s="1"/>
  <c r="P8" i="2887"/>
  <c r="Q8" i="2887" s="1"/>
  <c r="AU9" i="2885"/>
  <c r="AV9" i="2885" s="1"/>
  <c r="AU7" i="2885"/>
  <c r="AP9" i="2885"/>
  <c r="AQ9" i="2885" s="1"/>
  <c r="AP7" i="2885"/>
  <c r="AK9" i="2885"/>
  <c r="AL9" i="2885" s="1"/>
  <c r="AK7" i="2885"/>
  <c r="AF9" i="2885"/>
  <c r="AG9" i="2885" s="1"/>
  <c r="AF7" i="2885"/>
  <c r="AA9" i="2885"/>
  <c r="AB9" i="2885" s="1"/>
  <c r="AA7" i="2885"/>
  <c r="V9" i="2885"/>
  <c r="W9" i="2885" s="1"/>
  <c r="V7" i="2885"/>
  <c r="P14" i="2883"/>
  <c r="Q14" i="2883" s="1"/>
  <c r="P12" i="2883"/>
  <c r="Q12" i="2883" s="1"/>
  <c r="P10" i="2883"/>
  <c r="Q10" i="2883" s="1"/>
  <c r="P8" i="2883"/>
  <c r="Q8" i="2883" s="1"/>
  <c r="P10" i="2881"/>
  <c r="Q10" i="2881" s="1"/>
  <c r="P14" i="2881"/>
  <c r="Q14" i="2881" s="1"/>
  <c r="P12" i="2881"/>
  <c r="Q12" i="2881" s="1"/>
  <c r="P8" i="2881"/>
  <c r="Q8" i="2881" s="1"/>
  <c r="P11" i="2880"/>
  <c r="Q11" i="2880" s="1"/>
  <c r="P7" i="2880"/>
  <c r="P13" i="2880"/>
  <c r="Q13" i="2880" s="1"/>
  <c r="P9" i="2880"/>
  <c r="Q9" i="2880" s="1"/>
  <c r="V13" i="2898"/>
  <c r="W13" i="2898" s="1"/>
  <c r="AF14" i="2896"/>
  <c r="AG14" i="2896" s="1"/>
  <c r="V7" i="2896"/>
  <c r="V12" i="2896"/>
  <c r="W12" i="2896" s="1"/>
  <c r="AP10" i="2895"/>
  <c r="AQ10" i="2895" s="1"/>
  <c r="AP9" i="2895"/>
  <c r="AQ9" i="2895" s="1"/>
  <c r="AF10" i="2895"/>
  <c r="AG10" i="2895" s="1"/>
  <c r="AF9" i="2895"/>
  <c r="AG9" i="2895" s="1"/>
  <c r="V10" i="2895"/>
  <c r="W10" i="2895" s="1"/>
  <c r="V9" i="2895"/>
  <c r="W9" i="2895" s="1"/>
  <c r="AP14" i="2894"/>
  <c r="AQ14" i="2894" s="1"/>
  <c r="AF7" i="2894"/>
  <c r="AF12" i="2894"/>
  <c r="AG12" i="2894" s="1"/>
  <c r="V14" i="2894"/>
  <c r="W14" i="2894" s="1"/>
  <c r="AP7" i="2892"/>
  <c r="AP12" i="2892"/>
  <c r="AQ12" i="2892" s="1"/>
  <c r="AF14" i="2892"/>
  <c r="AG14" i="2892" s="1"/>
  <c r="V7" i="2892"/>
  <c r="V12" i="2892"/>
  <c r="W12" i="2892" s="1"/>
  <c r="AP10" i="2891"/>
  <c r="AQ10" i="2891" s="1"/>
  <c r="AP9" i="2891"/>
  <c r="AQ9" i="2891" s="1"/>
  <c r="AF10" i="2891"/>
  <c r="AG10" i="2891" s="1"/>
  <c r="AF9" i="2891"/>
  <c r="AG9" i="2891" s="1"/>
  <c r="V10" i="2891"/>
  <c r="W10" i="2891" s="1"/>
  <c r="V9" i="2891"/>
  <c r="W9" i="2891" s="1"/>
  <c r="AP14" i="2890"/>
  <c r="AQ14" i="2890" s="1"/>
  <c r="AF7" i="2890"/>
  <c r="AF12" i="2890"/>
  <c r="AG12" i="2890" s="1"/>
  <c r="V14" i="2890"/>
  <c r="W14" i="2890" s="1"/>
  <c r="P14" i="2889"/>
  <c r="Q14" i="2889" s="1"/>
  <c r="P12" i="2889"/>
  <c r="Q12" i="2889" s="1"/>
  <c r="P10" i="2889"/>
  <c r="Q10" i="2889" s="1"/>
  <c r="P8" i="2889"/>
  <c r="Q8" i="2889" s="1"/>
  <c r="AU8" i="2888"/>
  <c r="AV8" i="2888" s="1"/>
  <c r="AK8" i="2888"/>
  <c r="AL8" i="2888" s="1"/>
  <c r="AA8" i="2888"/>
  <c r="AB8" i="2888" s="1"/>
  <c r="AU9" i="2887"/>
  <c r="AV9" i="2887" s="1"/>
  <c r="AU7" i="2887"/>
  <c r="AP9" i="2887"/>
  <c r="AQ9" i="2887" s="1"/>
  <c r="AP7" i="2887"/>
  <c r="AK9" i="2887"/>
  <c r="AL9" i="2887" s="1"/>
  <c r="AK7" i="2887"/>
  <c r="AF9" i="2887"/>
  <c r="AG9" i="2887" s="1"/>
  <c r="AF7" i="2887"/>
  <c r="AA9" i="2887"/>
  <c r="AB9" i="2887" s="1"/>
  <c r="AA7" i="2887"/>
  <c r="V9" i="2887"/>
  <c r="W9" i="2887" s="1"/>
  <c r="V7" i="2887"/>
  <c r="AP8" i="2886"/>
  <c r="AQ8" i="2886" s="1"/>
  <c r="AF8" i="2886"/>
  <c r="AG8" i="2886" s="1"/>
  <c r="V8" i="2886"/>
  <c r="W8" i="2886" s="1"/>
  <c r="P12" i="2886"/>
  <c r="Q12" i="2886" s="1"/>
  <c r="P8" i="2886"/>
  <c r="Q8" i="2886" s="1"/>
  <c r="AP12" i="2885"/>
  <c r="AQ12" i="2885" s="1"/>
  <c r="AF12" i="2885"/>
  <c r="AG12" i="2885" s="1"/>
  <c r="V12" i="2885"/>
  <c r="W12" i="2885" s="1"/>
  <c r="P14" i="2885"/>
  <c r="Q14" i="2885" s="1"/>
  <c r="P12" i="2885"/>
  <c r="Q12" i="2885" s="1"/>
  <c r="P10" i="2885"/>
  <c r="Q10" i="2885" s="1"/>
  <c r="P8" i="2885"/>
  <c r="Q8" i="2885" s="1"/>
  <c r="W7" i="2880"/>
  <c r="W15" i="2880" s="1"/>
  <c r="W16" i="2880" s="1"/>
  <c r="V15" i="2880"/>
  <c r="AU7" i="2888"/>
  <c r="AU12" i="2888"/>
  <c r="AV12" i="2888" s="1"/>
  <c r="AK14" i="2888"/>
  <c r="AL14" i="2888" s="1"/>
  <c r="AA7" i="2888"/>
  <c r="AA12" i="2888"/>
  <c r="AB12" i="2888" s="1"/>
  <c r="AF10" i="2887"/>
  <c r="AG10" i="2887" s="1"/>
  <c r="V10" i="2887"/>
  <c r="W10" i="2887" s="1"/>
  <c r="AP7" i="2886"/>
  <c r="AP12" i="2886"/>
  <c r="AQ12" i="2886" s="1"/>
  <c r="V7" i="2886"/>
  <c r="V12" i="2886"/>
  <c r="W12" i="2886" s="1"/>
  <c r="AP8" i="2885"/>
  <c r="AQ8" i="2885" s="1"/>
  <c r="AF8" i="2885"/>
  <c r="AG8" i="2885" s="1"/>
  <c r="V13" i="2885"/>
  <c r="W13" i="2885" s="1"/>
  <c r="AP7" i="2884"/>
  <c r="AP12" i="2884"/>
  <c r="AQ12" i="2884" s="1"/>
  <c r="AP8" i="2884"/>
  <c r="AQ8" i="2884" s="1"/>
  <c r="AK9" i="2884"/>
  <c r="AL9" i="2884" s="1"/>
  <c r="AF14" i="2884"/>
  <c r="AG14" i="2884" s="1"/>
  <c r="AF10" i="2884"/>
  <c r="AG10" i="2884" s="1"/>
  <c r="AA13" i="2884"/>
  <c r="AB13" i="2884" s="1"/>
  <c r="V7" i="2884"/>
  <c r="V12" i="2884"/>
  <c r="W12" i="2884" s="1"/>
  <c r="V8" i="2884"/>
  <c r="W8" i="2884" s="1"/>
  <c r="AP15" i="2883"/>
  <c r="AQ7" i="2883"/>
  <c r="AQ15" i="2883" s="1"/>
  <c r="AQ16" i="2883" s="1"/>
  <c r="AF15" i="2883"/>
  <c r="AG7" i="2883"/>
  <c r="AG15" i="2883" s="1"/>
  <c r="AG16" i="2883" s="1"/>
  <c r="V15" i="2883"/>
  <c r="W7" i="2883"/>
  <c r="W15" i="2883" s="1"/>
  <c r="W16" i="2883" s="1"/>
  <c r="AU9" i="2882"/>
  <c r="AV9" i="2882" s="1"/>
  <c r="AP14" i="2882"/>
  <c r="AQ14" i="2882" s="1"/>
  <c r="AP10" i="2882"/>
  <c r="AQ10" i="2882" s="1"/>
  <c r="AK13" i="2882"/>
  <c r="AL13" i="2882" s="1"/>
  <c r="AF7" i="2882"/>
  <c r="AF12" i="2882"/>
  <c r="AG12" i="2882" s="1"/>
  <c r="AF8" i="2882"/>
  <c r="AG8" i="2882" s="1"/>
  <c r="AA9" i="2882"/>
  <c r="AB9" i="2882" s="1"/>
  <c r="V14" i="2882"/>
  <c r="W14" i="2882" s="1"/>
  <c r="V10" i="2882"/>
  <c r="W10" i="2882" s="1"/>
  <c r="P14" i="2882"/>
  <c r="Q14" i="2882" s="1"/>
  <c r="P10" i="2882"/>
  <c r="Q10" i="2882" s="1"/>
  <c r="P13" i="2881"/>
  <c r="Q13" i="2881" s="1"/>
  <c r="P9" i="2881"/>
  <c r="Q9" i="2881" s="1"/>
  <c r="AU7" i="2880"/>
  <c r="AU12" i="2880"/>
  <c r="AV12" i="2880" s="1"/>
  <c r="AU8" i="2880"/>
  <c r="AV8" i="2880" s="1"/>
  <c r="AP9" i="2880"/>
  <c r="AQ9" i="2880" s="1"/>
  <c r="AF13" i="2880"/>
  <c r="AG13" i="2880" s="1"/>
  <c r="AA10" i="2880"/>
  <c r="AB10" i="2880" s="1"/>
  <c r="AQ7" i="2888"/>
  <c r="AQ15" i="2888" s="1"/>
  <c r="AQ16" i="2888" s="1"/>
  <c r="AP15" i="2888"/>
  <c r="AG7" i="2888"/>
  <c r="AG15" i="2888" s="1"/>
  <c r="AG16" i="2888" s="1"/>
  <c r="AF15" i="2888"/>
  <c r="W7" i="2888"/>
  <c r="W15" i="2888" s="1"/>
  <c r="W16" i="2888" s="1"/>
  <c r="V15" i="2888"/>
  <c r="P15" i="2888"/>
  <c r="Q7" i="2888"/>
  <c r="Q15" i="2888" s="1"/>
  <c r="Q16" i="2888" s="1"/>
  <c r="AU13" i="2887"/>
  <c r="AV13" i="2887" s="1"/>
  <c r="AK10" i="2887"/>
  <c r="AL10" i="2887" s="1"/>
  <c r="AA10" i="2887"/>
  <c r="AB10" i="2887" s="1"/>
  <c r="AV7" i="2886"/>
  <c r="AV15" i="2886" s="1"/>
  <c r="AV16" i="2886" s="1"/>
  <c r="AU15" i="2886"/>
  <c r="AB7" i="2886"/>
  <c r="AB15" i="2886" s="1"/>
  <c r="AB16" i="2886" s="1"/>
  <c r="AA15" i="2886"/>
  <c r="AP13" i="2885"/>
  <c r="AQ13" i="2885" s="1"/>
  <c r="AF13" i="2885"/>
  <c r="AG13" i="2885" s="1"/>
  <c r="V8" i="2885"/>
  <c r="W8" i="2885" s="1"/>
  <c r="AU14" i="2884"/>
  <c r="AV14" i="2884" s="1"/>
  <c r="AK7" i="2884"/>
  <c r="AK12" i="2884"/>
  <c r="AL12" i="2884" s="1"/>
  <c r="AA14" i="2884"/>
  <c r="AB14" i="2884" s="1"/>
  <c r="P13" i="2883"/>
  <c r="Q13" i="2883" s="1"/>
  <c r="P9" i="2883"/>
  <c r="Q9" i="2883" s="1"/>
  <c r="AU7" i="2882"/>
  <c r="AU12" i="2882"/>
  <c r="AV12" i="2882" s="1"/>
  <c r="AK14" i="2882"/>
  <c r="AL14" i="2882" s="1"/>
  <c r="AA7" i="2882"/>
  <c r="AA12" i="2882"/>
  <c r="AB12" i="2882" s="1"/>
  <c r="AP15" i="2881"/>
  <c r="AQ7" i="2881"/>
  <c r="AQ15" i="2881" s="1"/>
  <c r="AQ16" i="2881" s="1"/>
  <c r="AF15" i="2881"/>
  <c r="AG7" i="2881"/>
  <c r="AG15" i="2881" s="1"/>
  <c r="AG16" i="2881" s="1"/>
  <c r="V15" i="2881"/>
  <c r="W7" i="2881"/>
  <c r="W15" i="2881" s="1"/>
  <c r="W16" i="2881" s="1"/>
  <c r="AP14" i="2880"/>
  <c r="AQ14" i="2880" s="1"/>
  <c r="AF7" i="2880"/>
  <c r="AF12" i="2880"/>
  <c r="AG12" i="2880" s="1"/>
  <c r="AA9" i="2880"/>
  <c r="AB9" i="2880" s="1"/>
  <c r="P14" i="2880"/>
  <c r="Q14" i="2880" s="1"/>
  <c r="P10" i="2880"/>
  <c r="Q10" i="2880" s="1"/>
  <c r="AB7" i="2882" l="1"/>
  <c r="AB15" i="2882" s="1"/>
  <c r="AB16" i="2882" s="1"/>
  <c r="AA15" i="2882"/>
  <c r="AL7" i="2884"/>
  <c r="AL15" i="2884" s="1"/>
  <c r="AL16" i="2884" s="1"/>
  <c r="AK15" i="2884"/>
  <c r="W7" i="2884"/>
  <c r="W15" i="2884" s="1"/>
  <c r="W16" i="2884" s="1"/>
  <c r="V15" i="2884"/>
  <c r="W7" i="2886"/>
  <c r="W15" i="2886" s="1"/>
  <c r="W16" i="2886" s="1"/>
  <c r="V15" i="2886"/>
  <c r="AQ7" i="2886"/>
  <c r="AQ15" i="2886" s="1"/>
  <c r="AQ16" i="2886" s="1"/>
  <c r="AP15" i="2886"/>
  <c r="AB7" i="2888"/>
  <c r="AB15" i="2888" s="1"/>
  <c r="AB16" i="2888" s="1"/>
  <c r="AA15" i="2888"/>
  <c r="V15" i="2887"/>
  <c r="W7" i="2887"/>
  <c r="W15" i="2887" s="1"/>
  <c r="W16" i="2887" s="1"/>
  <c r="AA15" i="2887"/>
  <c r="AB7" i="2887"/>
  <c r="AB15" i="2887" s="1"/>
  <c r="AB16" i="2887" s="1"/>
  <c r="AF15" i="2887"/>
  <c r="AG7" i="2887"/>
  <c r="AG15" i="2887" s="1"/>
  <c r="AG16" i="2887" s="1"/>
  <c r="AK15" i="2887"/>
  <c r="AL7" i="2887"/>
  <c r="AL15" i="2887" s="1"/>
  <c r="AL16" i="2887" s="1"/>
  <c r="AP15" i="2887"/>
  <c r="AQ7" i="2887"/>
  <c r="AQ15" i="2887" s="1"/>
  <c r="AQ16" i="2887" s="1"/>
  <c r="AU15" i="2887"/>
  <c r="AV7" i="2887"/>
  <c r="AV15" i="2887" s="1"/>
  <c r="AV16" i="2887" s="1"/>
  <c r="V15" i="2892"/>
  <c r="W7" i="2892"/>
  <c r="W15" i="2892" s="1"/>
  <c r="W16" i="2892" s="1"/>
  <c r="AF15" i="2894"/>
  <c r="AG7" i="2894"/>
  <c r="AG15" i="2894" s="1"/>
  <c r="AG16" i="2894" s="1"/>
  <c r="P15" i="2880"/>
  <c r="Q7" i="2880"/>
  <c r="Q15" i="2880" s="1"/>
  <c r="Q16" i="2880" s="1"/>
  <c r="V15" i="2885"/>
  <c r="W7" i="2885"/>
  <c r="W15" i="2885" s="1"/>
  <c r="W16" i="2885" s="1"/>
  <c r="AA15" i="2885"/>
  <c r="AB7" i="2885"/>
  <c r="AB15" i="2885" s="1"/>
  <c r="AB16" i="2885" s="1"/>
  <c r="AF15" i="2885"/>
  <c r="AG7" i="2885"/>
  <c r="AG15" i="2885" s="1"/>
  <c r="AG16" i="2885" s="1"/>
  <c r="AK15" i="2885"/>
  <c r="AL7" i="2885"/>
  <c r="AL15" i="2885" s="1"/>
  <c r="AL16" i="2885" s="1"/>
  <c r="AP15" i="2885"/>
  <c r="AQ7" i="2885"/>
  <c r="AQ15" i="2885" s="1"/>
  <c r="AQ16" i="2885" s="1"/>
  <c r="AU15" i="2885"/>
  <c r="AV7" i="2885"/>
  <c r="AV15" i="2885" s="1"/>
  <c r="AV16" i="2885" s="1"/>
  <c r="AB7" i="2889"/>
  <c r="AB15" i="2889" s="1"/>
  <c r="AB16" i="2889" s="1"/>
  <c r="AA15" i="2889"/>
  <c r="AV7" i="2889"/>
  <c r="AV15" i="2889" s="1"/>
  <c r="AV16" i="2889" s="1"/>
  <c r="AU15" i="2889"/>
  <c r="AA15" i="2890"/>
  <c r="AB7" i="2890"/>
  <c r="AB15" i="2890" s="1"/>
  <c r="AB16" i="2890" s="1"/>
  <c r="AK15" i="2892"/>
  <c r="AL7" i="2892"/>
  <c r="AL15" i="2892" s="1"/>
  <c r="AL16" i="2892" s="1"/>
  <c r="P15" i="2893"/>
  <c r="Q7" i="2893"/>
  <c r="Q15" i="2893" s="1"/>
  <c r="Q16" i="2893" s="1"/>
  <c r="AB7" i="2893"/>
  <c r="AB15" i="2893" s="1"/>
  <c r="AB16" i="2893" s="1"/>
  <c r="AA15" i="2893"/>
  <c r="AV7" i="2893"/>
  <c r="AV15" i="2893" s="1"/>
  <c r="AV16" i="2893" s="1"/>
  <c r="AU15" i="2893"/>
  <c r="AA15" i="2894"/>
  <c r="AB7" i="2894"/>
  <c r="AB15" i="2894" s="1"/>
  <c r="AB16" i="2894" s="1"/>
  <c r="AK15" i="2896"/>
  <c r="AL7" i="2896"/>
  <c r="AL15" i="2896" s="1"/>
  <c r="AL16" i="2896" s="1"/>
  <c r="AA15" i="2901"/>
  <c r="AB7" i="2901"/>
  <c r="AB15" i="2901" s="1"/>
  <c r="AB16" i="2901" s="1"/>
  <c r="AF15" i="2899"/>
  <c r="AG7" i="2899"/>
  <c r="AG15" i="2899" s="1"/>
  <c r="AG16" i="2899" s="1"/>
  <c r="AG7" i="2900"/>
  <c r="AG15" i="2900" s="1"/>
  <c r="AG16" i="2900" s="1"/>
  <c r="AF15" i="2900"/>
  <c r="V15" i="2901"/>
  <c r="W7" i="2901"/>
  <c r="W15" i="2901" s="1"/>
  <c r="W16" i="2901" s="1"/>
  <c r="AP15" i="2904"/>
  <c r="AQ7" i="2904"/>
  <c r="AQ15" i="2904" s="1"/>
  <c r="AQ16" i="2904" s="1"/>
  <c r="AQ7" i="2905"/>
  <c r="AQ15" i="2905" s="1"/>
  <c r="AQ16" i="2905" s="1"/>
  <c r="AP15" i="2905"/>
  <c r="AL7" i="2909"/>
  <c r="AL15" i="2909" s="1"/>
  <c r="AL16" i="2909" s="1"/>
  <c r="AK15" i="2909"/>
  <c r="P15" i="2907"/>
  <c r="Q7" i="2907"/>
  <c r="Q15" i="2907" s="1"/>
  <c r="Q16" i="2907" s="1"/>
  <c r="AB7" i="2910"/>
  <c r="AB15" i="2910" s="1"/>
  <c r="AB16" i="2910" s="1"/>
  <c r="AA15" i="2910"/>
  <c r="AV7" i="2910"/>
  <c r="AV15" i="2910" s="1"/>
  <c r="AV16" i="2910" s="1"/>
  <c r="AU15" i="2910"/>
  <c r="AA15" i="2911"/>
  <c r="AB7" i="2911"/>
  <c r="AB15" i="2911" s="1"/>
  <c r="AB16" i="2911" s="1"/>
  <c r="AV7" i="2911"/>
  <c r="AV15" i="2911" s="1"/>
  <c r="AV16" i="2911" s="1"/>
  <c r="AU15" i="2911"/>
  <c r="V15" i="2912"/>
  <c r="W7" i="2912"/>
  <c r="W15" i="2912" s="1"/>
  <c r="W16" i="2912" s="1"/>
  <c r="AA15" i="2912"/>
  <c r="AB7" i="2912"/>
  <c r="AB15" i="2912" s="1"/>
  <c r="AB16" i="2912" s="1"/>
  <c r="AF15" i="2912"/>
  <c r="AG7" i="2912"/>
  <c r="AG15" i="2912" s="1"/>
  <c r="AG16" i="2912" s="1"/>
  <c r="AK15" i="2912"/>
  <c r="AL7" i="2912"/>
  <c r="AL15" i="2912" s="1"/>
  <c r="AL16" i="2912" s="1"/>
  <c r="AP15" i="2912"/>
  <c r="AQ7" i="2912"/>
  <c r="AQ15" i="2912" s="1"/>
  <c r="AQ16" i="2912" s="1"/>
  <c r="AU15" i="2912"/>
  <c r="AV7" i="2912"/>
  <c r="AV15" i="2912" s="1"/>
  <c r="AV16" i="2912" s="1"/>
  <c r="V15" i="2908"/>
  <c r="AK15" i="2908"/>
  <c r="V15" i="2911"/>
  <c r="P15" i="2910"/>
  <c r="AL7" i="2882"/>
  <c r="AL15" i="2882" s="1"/>
  <c r="AL16" i="2882" s="1"/>
  <c r="AK15" i="2882"/>
  <c r="AV7" i="2884"/>
  <c r="AV15" i="2884" s="1"/>
  <c r="AV16" i="2884" s="1"/>
  <c r="AU15" i="2884"/>
  <c r="AK15" i="2881"/>
  <c r="AL7" i="2881"/>
  <c r="AL15" i="2881" s="1"/>
  <c r="AL16" i="2881" s="1"/>
  <c r="W7" i="2882"/>
  <c r="W15" i="2882" s="1"/>
  <c r="W16" i="2882" s="1"/>
  <c r="V15" i="2882"/>
  <c r="AG7" i="2884"/>
  <c r="AG15" i="2884" s="1"/>
  <c r="AG16" i="2884" s="1"/>
  <c r="AF15" i="2884"/>
  <c r="AG7" i="2886"/>
  <c r="AG15" i="2886" s="1"/>
  <c r="AG16" i="2886" s="1"/>
  <c r="AF15" i="2886"/>
  <c r="AL7" i="2888"/>
  <c r="AL15" i="2888" s="1"/>
  <c r="AL16" i="2888" s="1"/>
  <c r="AK15" i="2888"/>
  <c r="AA15" i="2880"/>
  <c r="AK15" i="2880"/>
  <c r="P15" i="2885"/>
  <c r="P15" i="2889"/>
  <c r="V15" i="2890"/>
  <c r="W7" i="2890"/>
  <c r="W15" i="2890" s="1"/>
  <c r="W16" i="2890" s="1"/>
  <c r="AP15" i="2894"/>
  <c r="AQ7" i="2894"/>
  <c r="AQ15" i="2894" s="1"/>
  <c r="AQ16" i="2894" s="1"/>
  <c r="AF15" i="2896"/>
  <c r="AG7" i="2896"/>
  <c r="AG15" i="2896" s="1"/>
  <c r="AG16" i="2896" s="1"/>
  <c r="P15" i="2887"/>
  <c r="AB15" i="2891"/>
  <c r="AB16" i="2891" s="1"/>
  <c r="AL15" i="2891"/>
  <c r="AL16" i="2891" s="1"/>
  <c r="AV15" i="2891"/>
  <c r="AV16" i="2891" s="1"/>
  <c r="AA15" i="2892"/>
  <c r="AB7" i="2892"/>
  <c r="AB15" i="2892" s="1"/>
  <c r="AB16" i="2892" s="1"/>
  <c r="AB15" i="2895"/>
  <c r="AB16" i="2895" s="1"/>
  <c r="AL15" i="2895"/>
  <c r="AL16" i="2895" s="1"/>
  <c r="AV15" i="2895"/>
  <c r="AV16" i="2895" s="1"/>
  <c r="AA15" i="2896"/>
  <c r="AB7" i="2896"/>
  <c r="AB15" i="2896" s="1"/>
  <c r="AB16" i="2896" s="1"/>
  <c r="W15" i="2898"/>
  <c r="W16" i="2898" s="1"/>
  <c r="AB15" i="2898"/>
  <c r="AB16" i="2898" s="1"/>
  <c r="AG15" i="2898"/>
  <c r="AG16" i="2898" s="1"/>
  <c r="AA15" i="2899"/>
  <c r="AB7" i="2899"/>
  <c r="AB15" i="2899" s="1"/>
  <c r="AB16" i="2899" s="1"/>
  <c r="AK15" i="2901"/>
  <c r="AL7" i="2901"/>
  <c r="AL15" i="2901" s="1"/>
  <c r="AL16" i="2901" s="1"/>
  <c r="Q7" i="2902"/>
  <c r="Q15" i="2902" s="1"/>
  <c r="Q16" i="2902" s="1"/>
  <c r="P15" i="2902"/>
  <c r="P15" i="2897"/>
  <c r="Q7" i="2897"/>
  <c r="Q15" i="2897" s="1"/>
  <c r="Q16" i="2897" s="1"/>
  <c r="Q15" i="2898"/>
  <c r="Q16" i="2898" s="1"/>
  <c r="AP15" i="2898"/>
  <c r="W15" i="2899"/>
  <c r="W16" i="2899" s="1"/>
  <c r="AQ15" i="2899"/>
  <c r="AQ16" i="2899" s="1"/>
  <c r="AG15" i="2901"/>
  <c r="AG16" i="2901" s="1"/>
  <c r="V15" i="2904"/>
  <c r="AA15" i="2904"/>
  <c r="AA15" i="2905"/>
  <c r="AU15" i="2905"/>
  <c r="P15" i="2903"/>
  <c r="Q7" i="2903"/>
  <c r="Q15" i="2903" s="1"/>
  <c r="Q16" i="2903" s="1"/>
  <c r="Q15" i="2904"/>
  <c r="Q16" i="2904" s="1"/>
  <c r="AG7" i="2905"/>
  <c r="AG15" i="2905" s="1"/>
  <c r="AG16" i="2905" s="1"/>
  <c r="AF15" i="2905"/>
  <c r="AB15" i="2909"/>
  <c r="AB16" i="2909" s="1"/>
  <c r="AU15" i="2909"/>
  <c r="AA15" i="2908"/>
  <c r="AF15" i="2908"/>
  <c r="AP15" i="2908"/>
  <c r="AU15" i="2908"/>
  <c r="AP15" i="2906"/>
  <c r="AU15" i="2906"/>
  <c r="AK15" i="2911"/>
  <c r="AQ15" i="2911"/>
  <c r="AQ16" i="2911" s="1"/>
  <c r="P15" i="2912"/>
  <c r="AL15" i="2883"/>
  <c r="AL16" i="2883" s="1"/>
  <c r="AF15" i="2891"/>
  <c r="V15" i="2895"/>
  <c r="AP15" i="2895"/>
  <c r="AK15" i="2900"/>
  <c r="AB15" i="2883"/>
  <c r="AB16" i="2883" s="1"/>
  <c r="AV15" i="2883"/>
  <c r="AV16" i="2883" s="1"/>
  <c r="V15" i="2891"/>
  <c r="AP15" i="2891"/>
  <c r="AF15" i="2895"/>
  <c r="Q15" i="2881"/>
  <c r="Q16" i="2881" s="1"/>
  <c r="Q15" i="2883"/>
  <c r="Q16" i="2883" s="1"/>
  <c r="AA15" i="2900"/>
  <c r="AU15" i="2900"/>
  <c r="AB15" i="2906"/>
  <c r="AB16" i="2906" s="1"/>
  <c r="AL15" i="2906"/>
  <c r="AL16" i="2906" s="1"/>
  <c r="AG7" i="2880"/>
  <c r="AG15" i="2880" s="1"/>
  <c r="AG16" i="2880" s="1"/>
  <c r="AF15" i="2880"/>
  <c r="AV7" i="2882"/>
  <c r="AV15" i="2882" s="1"/>
  <c r="AV16" i="2882" s="1"/>
  <c r="AU15" i="2882"/>
  <c r="AV7" i="2880"/>
  <c r="AV15" i="2880" s="1"/>
  <c r="AV16" i="2880" s="1"/>
  <c r="AU15" i="2880"/>
  <c r="AG7" i="2882"/>
  <c r="AG15" i="2882" s="1"/>
  <c r="AG16" i="2882" s="1"/>
  <c r="AF15" i="2882"/>
  <c r="AQ7" i="2884"/>
  <c r="AQ15" i="2884" s="1"/>
  <c r="AQ16" i="2884" s="1"/>
  <c r="AP15" i="2884"/>
  <c r="AV7" i="2888"/>
  <c r="AV15" i="2888" s="1"/>
  <c r="AV16" i="2888" s="1"/>
  <c r="AU15" i="2888"/>
  <c r="AF15" i="2890"/>
  <c r="AG7" i="2890"/>
  <c r="AG15" i="2890" s="1"/>
  <c r="AG16" i="2890" s="1"/>
  <c r="AP15" i="2892"/>
  <c r="AQ7" i="2892"/>
  <c r="AQ15" i="2892" s="1"/>
  <c r="AQ16" i="2892" s="1"/>
  <c r="V15" i="2896"/>
  <c r="W7" i="2896"/>
  <c r="W15" i="2896" s="1"/>
  <c r="W16" i="2896" s="1"/>
  <c r="AL7" i="2889"/>
  <c r="AL15" i="2889" s="1"/>
  <c r="AL16" i="2889" s="1"/>
  <c r="AK15" i="2889"/>
  <c r="AU15" i="2890"/>
  <c r="AV7" i="2890"/>
  <c r="AV15" i="2890" s="1"/>
  <c r="AV16" i="2890" s="1"/>
  <c r="AL7" i="2893"/>
  <c r="AL15" i="2893" s="1"/>
  <c r="AL16" i="2893" s="1"/>
  <c r="AK15" i="2893"/>
  <c r="AU15" i="2894"/>
  <c r="AV7" i="2894"/>
  <c r="AV15" i="2894" s="1"/>
  <c r="AV16" i="2894" s="1"/>
  <c r="AK15" i="2899"/>
  <c r="AL7" i="2899"/>
  <c r="AL15" i="2899" s="1"/>
  <c r="AL16" i="2899" s="1"/>
  <c r="P15" i="2900"/>
  <c r="Q7" i="2900"/>
  <c r="Q15" i="2900" s="1"/>
  <c r="Q16" i="2900" s="1"/>
  <c r="AU15" i="2901"/>
  <c r="AV7" i="2901"/>
  <c r="AV15" i="2901" s="1"/>
  <c r="AV16" i="2901" s="1"/>
  <c r="AP15" i="2896"/>
  <c r="AQ7" i="2896"/>
  <c r="AQ15" i="2896" s="1"/>
  <c r="AQ16" i="2896" s="1"/>
  <c r="AU15" i="2896"/>
  <c r="AV7" i="2896"/>
  <c r="AV15" i="2896" s="1"/>
  <c r="AV16" i="2896" s="1"/>
  <c r="W7" i="2900"/>
  <c r="W15" i="2900" s="1"/>
  <c r="W16" i="2900" s="1"/>
  <c r="V15" i="2900"/>
  <c r="AQ7" i="2900"/>
  <c r="AQ15" i="2900" s="1"/>
  <c r="AQ16" i="2900" s="1"/>
  <c r="AP15" i="2900"/>
  <c r="AP15" i="2901"/>
  <c r="AQ7" i="2901"/>
  <c r="AQ15" i="2901" s="1"/>
  <c r="AQ16" i="2901" s="1"/>
  <c r="AL7" i="2905"/>
  <c r="AL15" i="2905" s="1"/>
  <c r="AL16" i="2905" s="1"/>
  <c r="AK15" i="2905"/>
  <c r="P15" i="2906"/>
  <c r="Q7" i="2906"/>
  <c r="Q15" i="2906" s="1"/>
  <c r="Q16" i="2906" s="1"/>
  <c r="W7" i="2907"/>
  <c r="W15" i="2907" s="1"/>
  <c r="W16" i="2907" s="1"/>
  <c r="V15" i="2907"/>
  <c r="AG7" i="2907"/>
  <c r="AG15" i="2907" s="1"/>
  <c r="AG16" i="2907" s="1"/>
  <c r="AF15" i="2907"/>
  <c r="AQ7" i="2907"/>
  <c r="AQ15" i="2907" s="1"/>
  <c r="AQ16" i="2907" s="1"/>
  <c r="AP15" i="2907"/>
  <c r="V15" i="2902"/>
  <c r="W7" i="2902"/>
  <c r="W15" i="2902" s="1"/>
  <c r="W16" i="2902" s="1"/>
  <c r="AA15" i="2902"/>
  <c r="AB7" i="2902"/>
  <c r="AB15" i="2902" s="1"/>
  <c r="AB16" i="2902" s="1"/>
  <c r="AF15" i="2902"/>
  <c r="AG7" i="2902"/>
  <c r="AG15" i="2902" s="1"/>
  <c r="AG16" i="2902" s="1"/>
  <c r="AK15" i="2902"/>
  <c r="AL7" i="2902"/>
  <c r="AL15" i="2902" s="1"/>
  <c r="AL16" i="2902" s="1"/>
  <c r="AP15" i="2902"/>
  <c r="AQ7" i="2902"/>
  <c r="AQ15" i="2902" s="1"/>
  <c r="AQ16" i="2902" s="1"/>
  <c r="AU15" i="2902"/>
  <c r="AV7" i="2902"/>
  <c r="AV15" i="2902" s="1"/>
  <c r="AV16" i="2902" s="1"/>
  <c r="AF15" i="2904"/>
  <c r="AG7" i="2904"/>
  <c r="AG15" i="2904" s="1"/>
  <c r="AG16" i="2904" s="1"/>
  <c r="W7" i="2905"/>
  <c r="W15" i="2905" s="1"/>
  <c r="W16" i="2905" s="1"/>
  <c r="V15" i="2905"/>
  <c r="P15" i="2908"/>
  <c r="Q7" i="2908"/>
  <c r="Q15" i="2908" s="1"/>
  <c r="Q16" i="2908" s="1"/>
  <c r="AL7" i="2910"/>
  <c r="AL15" i="2910" s="1"/>
  <c r="AL16" i="2910" s="1"/>
  <c r="AK15" i="2910"/>
  <c r="AF15" i="2911"/>
  <c r="AG7" i="2911"/>
  <c r="AG15" i="2911" s="1"/>
  <c r="AG16" i="2911" s="1"/>
  <c r="V15" i="2913"/>
  <c r="W7" i="2913"/>
  <c r="W15" i="2913" s="1"/>
  <c r="W16" i="2913" s="1"/>
  <c r="AA15" i="2913"/>
  <c r="AB7" i="2913"/>
  <c r="AB15" i="2913" s="1"/>
  <c r="AB16" i="2913" s="1"/>
  <c r="AF15" i="2913"/>
  <c r="AG7" i="2913"/>
  <c r="AG15" i="2913" s="1"/>
  <c r="AG16" i="2913" s="1"/>
  <c r="AK15" i="2913"/>
  <c r="AL7" i="2913"/>
  <c r="AL15" i="2913" s="1"/>
  <c r="AL16" i="2913" s="1"/>
  <c r="AP15" i="2913"/>
  <c r="AQ7" i="2913"/>
  <c r="AQ15" i="2913" s="1"/>
  <c r="AQ16" i="2913" s="1"/>
  <c r="AU15" i="2913"/>
  <c r="AV7" i="2913"/>
  <c r="AV15" i="2913" s="1"/>
  <c r="AV16" i="2913" s="1"/>
  <c r="W15" i="2908"/>
  <c r="W16" i="2908" s="1"/>
  <c r="AL15" i="2908"/>
  <c r="AL16" i="2908" s="1"/>
  <c r="W15" i="2911"/>
  <c r="W16" i="2911" s="1"/>
  <c r="Q15" i="2910"/>
  <c r="Q16" i="2910" s="1"/>
  <c r="AQ7" i="2880"/>
  <c r="AQ15" i="2880" s="1"/>
  <c r="AQ16" i="2880" s="1"/>
  <c r="AP15" i="2880"/>
  <c r="AB7" i="2884"/>
  <c r="AB15" i="2884" s="1"/>
  <c r="AB16" i="2884" s="1"/>
  <c r="AA15" i="2884"/>
  <c r="AA15" i="2881"/>
  <c r="AB7" i="2881"/>
  <c r="AB15" i="2881" s="1"/>
  <c r="AB16" i="2881" s="1"/>
  <c r="AU15" i="2881"/>
  <c r="AV7" i="2881"/>
  <c r="AV15" i="2881" s="1"/>
  <c r="AV16" i="2881" s="1"/>
  <c r="AQ7" i="2882"/>
  <c r="AQ15" i="2882" s="1"/>
  <c r="AQ16" i="2882" s="1"/>
  <c r="AP15" i="2882"/>
  <c r="AB15" i="2880"/>
  <c r="AB16" i="2880" s="1"/>
  <c r="AL15" i="2880"/>
  <c r="AL16" i="2880" s="1"/>
  <c r="Q15" i="2885"/>
  <c r="Q16" i="2885" s="1"/>
  <c r="Q15" i="2889"/>
  <c r="Q16" i="2889" s="1"/>
  <c r="AP15" i="2890"/>
  <c r="AQ7" i="2890"/>
  <c r="AQ15" i="2890" s="1"/>
  <c r="AQ16" i="2890" s="1"/>
  <c r="AF15" i="2892"/>
  <c r="AG7" i="2892"/>
  <c r="AG15" i="2892" s="1"/>
  <c r="AG16" i="2892" s="1"/>
  <c r="V15" i="2894"/>
  <c r="W7" i="2894"/>
  <c r="W15" i="2894" s="1"/>
  <c r="W16" i="2894" s="1"/>
  <c r="P15" i="2882"/>
  <c r="Q7" i="2882"/>
  <c r="Q15" i="2882" s="1"/>
  <c r="Q16" i="2882" s="1"/>
  <c r="P15" i="2886"/>
  <c r="Q7" i="2886"/>
  <c r="Q15" i="2886" s="1"/>
  <c r="Q16" i="2886" s="1"/>
  <c r="Q15" i="2887"/>
  <c r="Q16" i="2887" s="1"/>
  <c r="AK15" i="2890"/>
  <c r="AL7" i="2890"/>
  <c r="AL15" i="2890" s="1"/>
  <c r="AL16" i="2890" s="1"/>
  <c r="P15" i="2891"/>
  <c r="Q7" i="2891"/>
  <c r="Q15" i="2891" s="1"/>
  <c r="Q16" i="2891" s="1"/>
  <c r="AA15" i="2891"/>
  <c r="AK15" i="2891"/>
  <c r="AU15" i="2891"/>
  <c r="AU15" i="2892"/>
  <c r="AV7" i="2892"/>
  <c r="AV15" i="2892" s="1"/>
  <c r="AV16" i="2892" s="1"/>
  <c r="AK15" i="2894"/>
  <c r="AL7" i="2894"/>
  <c r="AL15" i="2894" s="1"/>
  <c r="AL16" i="2894" s="1"/>
  <c r="P15" i="2895"/>
  <c r="Q7" i="2895"/>
  <c r="Q15" i="2895" s="1"/>
  <c r="Q16" i="2895" s="1"/>
  <c r="AA15" i="2895"/>
  <c r="AK15" i="2895"/>
  <c r="AU15" i="2895"/>
  <c r="V15" i="2898"/>
  <c r="AA15" i="2898"/>
  <c r="AF15" i="2898"/>
  <c r="AU15" i="2899"/>
  <c r="AV7" i="2899"/>
  <c r="AV15" i="2899" s="1"/>
  <c r="AV16" i="2899" s="1"/>
  <c r="P15" i="2898"/>
  <c r="AQ15" i="2898"/>
  <c r="AQ16" i="2898" s="1"/>
  <c r="V15" i="2899"/>
  <c r="AP15" i="2899"/>
  <c r="AF15" i="2901"/>
  <c r="W15" i="2904"/>
  <c r="W16" i="2904" s="1"/>
  <c r="AB15" i="2904"/>
  <c r="AB16" i="2904" s="1"/>
  <c r="AB15" i="2905"/>
  <c r="AB16" i="2905" s="1"/>
  <c r="AV15" i="2905"/>
  <c r="AV16" i="2905" s="1"/>
  <c r="P15" i="2904"/>
  <c r="AA15" i="2909"/>
  <c r="AV15" i="2909"/>
  <c r="AV16" i="2909" s="1"/>
  <c r="AB15" i="2908"/>
  <c r="AB16" i="2908" s="1"/>
  <c r="AG15" i="2908"/>
  <c r="AG16" i="2908" s="1"/>
  <c r="AQ15" i="2908"/>
  <c r="AQ16" i="2908" s="1"/>
  <c r="AV15" i="2908"/>
  <c r="AV16" i="2908" s="1"/>
  <c r="AQ15" i="2906"/>
  <c r="AQ16" i="2906" s="1"/>
  <c r="AV15" i="2906"/>
  <c r="AV16" i="2906" s="1"/>
  <c r="AL15" i="2911"/>
  <c r="AL16" i="2911" s="1"/>
  <c r="AP15" i="2911"/>
  <c r="Q15" i="2912"/>
  <c r="Q16" i="2912" s="1"/>
  <c r="AK15" i="2883"/>
  <c r="AG15" i="2891"/>
  <c r="AG16" i="2891" s="1"/>
  <c r="W15" i="2895"/>
  <c r="W16" i="2895" s="1"/>
  <c r="AQ15" i="2895"/>
  <c r="AQ16" i="2895" s="1"/>
  <c r="AL15" i="2900"/>
  <c r="AL16" i="2900" s="1"/>
  <c r="AA15" i="2883"/>
  <c r="AU15" i="2883"/>
  <c r="W15" i="2891"/>
  <c r="W16" i="2891" s="1"/>
  <c r="AQ15" i="2891"/>
  <c r="AQ16" i="2891" s="1"/>
  <c r="AG15" i="2895"/>
  <c r="AG16" i="2895" s="1"/>
  <c r="P15" i="2881"/>
  <c r="P15" i="2883"/>
  <c r="AB15" i="2900"/>
  <c r="AB16" i="2900" s="1"/>
  <c r="AV15" i="2900"/>
  <c r="AV16" i="2900" s="1"/>
  <c r="AA15" i="2906"/>
  <c r="AK15" i="2906"/>
</calcChain>
</file>

<file path=xl/sharedStrings.xml><?xml version="1.0" encoding="utf-8"?>
<sst xmlns="http://schemas.openxmlformats.org/spreadsheetml/2006/main" count="2808" uniqueCount="161">
  <si>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</si>
  <si>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</si>
  <si>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</si>
  <si>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</si>
  <si>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</si>
  <si>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</si>
  <si>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</si>
  <si>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</si>
  <si>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</si>
  <si>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</si>
  <si>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</si>
  <si>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</si>
  <si>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</si>
  <si>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</si>
  <si>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</si>
  <si>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</si>
  <si>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</si>
  <si>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</si>
  <si>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</si>
  <si>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</si>
  <si>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</si>
  <si>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</si>
  <si>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</si>
  <si>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</si>
  <si>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</si>
  <si>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</si>
  <si>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</si>
  <si>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</si>
  <si>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</si>
  <si>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</si>
  <si>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</si>
  <si>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</si>
  <si>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</si>
  <si>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</si>
  <si>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</si>
  <si>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</si>
  <si>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</si>
  <si>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</si>
  <si>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</si>
  <si>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</si>
  <si>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</si>
  <si>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</si>
  <si>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</si>
  <si>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</si>
  <si>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</si>
  <si>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</si>
  <si>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</si>
  <si>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F:\Hen Chapter\Raw Data\93_173\Pahse 1 var\</t>
  </si>
  <si>
    <t>!M310810.173</t>
  </si>
  <si>
    <t>!M311A20.173</t>
  </si>
  <si>
    <t>!M312B30.173</t>
  </si>
  <si>
    <t>!M313820.173</t>
  </si>
  <si>
    <t>!M314840.173</t>
  </si>
  <si>
    <t>!M315940.173</t>
  </si>
  <si>
    <t>!M318930.173</t>
  </si>
  <si>
    <t>!M319900.173</t>
  </si>
  <si>
    <t>!M320800.173</t>
  </si>
  <si>
    <t>!M321A20.173</t>
  </si>
  <si>
    <t>!M322850.173</t>
  </si>
  <si>
    <t>!M324730.173</t>
  </si>
  <si>
    <t>!M325A00.173</t>
  </si>
  <si>
    <t>!M326810.173</t>
  </si>
  <si>
    <t>!M327750.173</t>
  </si>
  <si>
    <t>!M328710.173</t>
  </si>
  <si>
    <t>!M401920.173</t>
  </si>
  <si>
    <t>!M402810.173</t>
  </si>
  <si>
    <t>!M403830.173</t>
  </si>
  <si>
    <t>!M404800.173</t>
  </si>
  <si>
    <t>!M405820.173</t>
  </si>
  <si>
    <t>!M406950.173</t>
  </si>
  <si>
    <t>!M407950.173</t>
  </si>
  <si>
    <t>!M408A40.173</t>
  </si>
  <si>
    <t>!M409930.173</t>
  </si>
  <si>
    <t>!M410910.173</t>
  </si>
  <si>
    <t>!M411A20.173</t>
  </si>
  <si>
    <t>!M412830.173</t>
  </si>
  <si>
    <t>!M413910.173</t>
  </si>
  <si>
    <t>!M414950.173</t>
  </si>
  <si>
    <t>!M416950.173</t>
  </si>
  <si>
    <t>!M417A50.173</t>
  </si>
  <si>
    <t>!M420920.173</t>
  </si>
  <si>
    <t>!M421920.173</t>
  </si>
  <si>
    <t>Report for:!M310810.173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</si>
  <si>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</si>
  <si>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</si>
  <si>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</si>
  <si>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</si>
  <si>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</si>
  <si>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</si>
  <si>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</si>
  <si>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</si>
  <si>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</si>
  <si>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</si>
  <si>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</si>
  <si>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</si>
  <si>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</si>
  <si>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</si>
  <si>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</si>
  <si>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</si>
  <si>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</si>
  <si>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</si>
  <si>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</si>
  <si>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</si>
  <si>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</si>
  <si>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</si>
  <si>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</si>
  <si>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</si>
  <si>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</si>
  <si>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</si>
  <si>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</si>
  <si>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</si>
  <si>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</si>
  <si>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</si>
  <si>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</si>
  <si>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</si>
  <si>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</si>
  <si>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</si>
  <si>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</si>
  <si>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</si>
  <si>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</si>
  <si>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</si>
  <si>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</si>
  <si>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</si>
  <si>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</si>
  <si>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</si>
  <si>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</si>
  <si>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</si>
  <si>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</si>
  <si>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for:!M311A20.173</t>
  </si>
  <si>
    <t>Report for:!M312B30.173</t>
  </si>
  <si>
    <t>Report for:!M313820.173</t>
  </si>
  <si>
    <t>Report for:!M314840.173</t>
  </si>
  <si>
    <t>Report for:!M315940.173</t>
  </si>
  <si>
    <t>Report for:!M318930.173</t>
  </si>
  <si>
    <t>Report for:!M319900.173</t>
  </si>
  <si>
    <t>Report for:!M320800.173</t>
  </si>
  <si>
    <t>Report for:!M321A20.173</t>
  </si>
  <si>
    <t>Report for:!M322850.173</t>
  </si>
  <si>
    <t>Report for:!M324730.173</t>
  </si>
  <si>
    <t>Report for:!M325A00.173</t>
  </si>
  <si>
    <t>Report for:!M326810.173</t>
  </si>
  <si>
    <t>Report for:!M327750.173</t>
  </si>
  <si>
    <t>Report for:!M328710.173</t>
  </si>
  <si>
    <t>Report for:!M401920.173</t>
  </si>
  <si>
    <t>Report for:!M402810.173</t>
  </si>
  <si>
    <t>Report for:!M403830.173</t>
  </si>
  <si>
    <t>Report for:!M404800.173</t>
  </si>
  <si>
    <t>Report for:!M405820.173</t>
  </si>
  <si>
    <t>Report for:!M406950.173</t>
  </si>
  <si>
    <t>Report for:!M407950.173</t>
  </si>
  <si>
    <t>Report for:!M408A40.173</t>
  </si>
  <si>
    <t>Report for:!M409930.173</t>
  </si>
  <si>
    <t>Report for:!M410910.173</t>
  </si>
  <si>
    <t>Report for:!M411A20.173</t>
  </si>
  <si>
    <t>Report for:!M412830.173</t>
  </si>
  <si>
    <t>Report for:!M413910.173</t>
  </si>
  <si>
    <t>Report for:!M414950.173</t>
  </si>
  <si>
    <t>Report for:!M416950.173</t>
  </si>
  <si>
    <t>Report for:!M417A50.173</t>
  </si>
  <si>
    <t>Report for:!M420920.173</t>
  </si>
  <si>
    <t>Report for:!M421920.173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</si>
</sst>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8" fillId="6" borderId="8" xfId="0" applyFont="1" applyFill="1" applyBorder="1"/>
    <xf numFmtId="0" fontId="8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8" fillId="13" borderId="8" xfId="0" applyFont="1" applyFill="1" applyBorder="1"/>
    <xf numFmtId="0" fontId="7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66675</xdr:rowOff>
        </xdr:from>
        <xdr:to>
          <xdr:col>4</xdr:col>
          <xdr:colOff>133350</xdr:colOff>
          <xdr:row>2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5" x14ac:dyDescent="0.25"/>
  <cols>
    <col min="1" max="1" width="11.7109375" customWidth="1"/>
    <col min="2" max="2" width="9.28515625" customWidth="1"/>
    <col min="3" max="3" width="11.5703125" customWidth="1"/>
    <col min="5" max="5" width="11.28515625" customWidth="1"/>
    <col min="6" max="6" width="18.28515625" customWidth="1"/>
    <col min="7" max="7" width="28.28515625" customWidth="1"/>
    <col min="10" max="10" width="20.7109375" customWidth="1"/>
  </cols>
  <sheetData>
    <row r="2" spans="1:11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6"/>
  <sheetViews>
    <sheetView tabSelected="1" workbookViewId="0">
      <selection activeCell="K6" sqref="K6:P6"/>
    </sheetView>
  </sheetViews>
  <sheetFormatPr defaultRowHeight="15" x14ac:dyDescent="0.25"/>
  <sheetData>
    <row r="2" spans="1:16" ht="138.75" x14ac:dyDescent="0.25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16" x14ac:dyDescent="0.25">
      <c r="A3">
        <v>1</v>
      </c>
      <c r="B3" t="str">
        <f>'!M310810.173'!B2:C2</f>
        <v>&lt;date&gt;</v>
      </c>
      <c r="C3">
        <f>('!M310810.173'!F194/60)/'!M310810.173'!Q3</f>
        <v>2.1210106382978724</v>
      </c>
      <c r="D3">
        <f>'!M310810.173'!N20/'!M310810.173'!Q3</f>
        <v>0</v>
      </c>
      <c r="E3">
        <f>SUM('!M310810.173'!L20:Q20)/'!M310810.173'!Q3</f>
        <v>0.98404255319148937</v>
      </c>
      <c r="F3">
        <f>'!M310810.173'!Q16</f>
        <v>0.12952881245765493</v>
      </c>
      <c r="J3" s="18" t="s">
        <v>42</v>
      </c>
      <c r="K3">
        <f>AVERAGE(C3:C7)</f>
        <v>3.4745987359428119</v>
      </c>
      <c r="L3">
        <f>AVERAGE(C8:C12)</f>
        <v>2.2256891096708165</v>
      </c>
      <c r="M3">
        <f>AVERAGE(C13:C17)</f>
        <v>2.3942502159380887</v>
      </c>
      <c r="N3">
        <f>AVERAGE(C18:C22)</f>
        <v>3.6764386455967744</v>
      </c>
      <c r="O3">
        <f>AVERAGE(C23:C27)</f>
        <v>2.0845003166834131</v>
      </c>
      <c r="P3">
        <f>AVERAGE(C28:C32)</f>
        <v>2.1300088764426972</v>
      </c>
    </row>
    <row r="4" spans="1:16" x14ac:dyDescent="0.25">
      <c r="A4">
        <v>2</v>
      </c>
      <c r="B4" t="str">
        <f>'!M311A20.173'!B2:C2</f>
        <v>&lt;date&gt;</v>
      </c>
      <c r="C4">
        <f>('!M311A20.173'!F86/60)/'!M311A20.173'!Q3</f>
        <v>4.488271604938272</v>
      </c>
      <c r="D4">
        <f>'!M311A20.173'!N20/'!M311A20.173'!Q3</f>
        <v>0</v>
      </c>
      <c r="E4">
        <f>SUM('!M311A20.173'!L20:Q20)/'!M311A20.173'!Q3</f>
        <v>1.8395061728395061</v>
      </c>
      <c r="F4">
        <f>'!M311A20.173'!Q16</f>
        <v>0.27107649067295209</v>
      </c>
      <c r="J4" s="18" t="s">
        <v>43</v>
      </c>
      <c r="K4">
        <f>AVERAGE(D3:D7)</f>
        <v>6.9284712482468435E-3</v>
      </c>
      <c r="L4">
        <f>AVERAGE(D8:D12)</f>
        <v>0.38220966025844072</v>
      </c>
      <c r="M4">
        <f>AVERAGE(D13:D17)</f>
        <v>0.37227985837817446</v>
      </c>
      <c r="N4">
        <f>AVERAGE(D18:D22)</f>
        <v>0.4157206085568716</v>
      </c>
      <c r="O4">
        <f>AVERAGE(D23:D27)</f>
        <v>0.49049253389838937</v>
      </c>
      <c r="P4">
        <f>AVERAGE(D28:D32)</f>
        <v>0.46551188967502932</v>
      </c>
    </row>
    <row r="5" spans="1:16" x14ac:dyDescent="0.25">
      <c r="A5">
        <v>3</v>
      </c>
      <c r="B5" t="str">
        <f>'!M312B30.173'!B2:C2</f>
        <v>&lt;date&gt;</v>
      </c>
      <c r="C5">
        <f>('!M312B30.173'!F104/60)/'!M312B30.173'!Q3</f>
        <v>3.8937710437710438</v>
      </c>
      <c r="D5">
        <f>'!M312B30.173'!N20/'!M312B30.173'!Q3</f>
        <v>0</v>
      </c>
      <c r="E5">
        <f>SUM('!M312B30.173'!L20:Q20)/'!M312B30.173'!Q3</f>
        <v>1.5656565656565657</v>
      </c>
      <c r="F5">
        <f>'!M312B30.173'!Q16</f>
        <v>0.26924165536727807</v>
      </c>
      <c r="J5" s="18" t="s">
        <v>111</v>
      </c>
      <c r="K5">
        <f>AVERAGE(E3:E7)</f>
        <v>1.7883179166825336</v>
      </c>
      <c r="L5">
        <f>AVERAGE(E8:E12)</f>
        <v>2.4074378467061393</v>
      </c>
      <c r="M5">
        <f>AVERAGE(E13:E17)</f>
        <v>2.349173079431329</v>
      </c>
      <c r="N5">
        <f>AVERAGE(E18:E22)</f>
        <v>3.3825929062769098</v>
      </c>
      <c r="O5">
        <f>AVERAGE(E23:E27)</f>
        <v>2.6523828851682731</v>
      </c>
      <c r="P5">
        <f>AVERAGE(E28:E32)</f>
        <v>3.0484914956788756</v>
      </c>
    </row>
    <row r="6" spans="1:16" x14ac:dyDescent="0.25">
      <c r="A6">
        <v>4</v>
      </c>
      <c r="B6" t="str">
        <f>'!M313820.173'!B2:C2</f>
        <v>&lt;date&gt;</v>
      </c>
      <c r="C6">
        <f>('!M313820.173'!F97/60)/'!M313820.173'!Q3</f>
        <v>4.307789855072464</v>
      </c>
      <c r="D6">
        <f>'!M313820.173'!N20/'!M313820.173'!Q3</f>
        <v>2.1739130434782608E-2</v>
      </c>
      <c r="E6">
        <f>SUM('!M313820.173'!L20:Q20)/'!M313820.173'!Q3</f>
        <v>2.7717391304347827</v>
      </c>
      <c r="F6">
        <f>'!M313820.173'!Q16</f>
        <v>0.36479995760193701</v>
      </c>
      <c r="J6" s="18" t="s">
        <v>45</v>
      </c>
      <c r="K6">
        <f>AVERAGE(F3:F7)</f>
        <v>0.25792195787091654</v>
      </c>
      <c r="L6">
        <f>AVERAGE(F8:F12)</f>
        <v>0.26954025029969181</v>
      </c>
      <c r="M6">
        <f>AVERAGE(F13:F17)</f>
        <v>0.26188131549206645</v>
      </c>
      <c r="N6">
        <f>AVERAGE(F18:F22)</f>
        <v>0.32922582590185656</v>
      </c>
      <c r="O6">
        <f>AVERAGE(F23:F27)</f>
        <v>0.28867836562898008</v>
      </c>
      <c r="P6">
        <f>AVERAGE(F28:F32)</f>
        <v>0.27526458322452046</v>
      </c>
    </row>
    <row r="7" spans="1:16" x14ac:dyDescent="0.25">
      <c r="A7">
        <v>5</v>
      </c>
      <c r="B7" t="str">
        <f>'!M314840.173'!B2:C2</f>
        <v>&lt;date&gt;</v>
      </c>
      <c r="C7">
        <f>('!M314840.173'!F160/60)/'!M314840.173'!Q3</f>
        <v>2.5621505376344085</v>
      </c>
      <c r="D7">
        <f>'!M314840.173'!N20/'!M314840.173'!Q3</f>
        <v>1.2903225806451613E-2</v>
      </c>
      <c r="E7">
        <f>SUM('!M314840.173'!L20:Q20)/'!M314840.173'!Q3</f>
        <v>1.7806451612903227</v>
      </c>
      <c r="F7">
        <f>'!M314840.173'!Q16</f>
        <v>0.25496287325476036</v>
      </c>
    </row>
    <row r="8" spans="1:16" x14ac:dyDescent="0.25">
      <c r="A8">
        <v>6</v>
      </c>
      <c r="B8" t="str">
        <f>'!M315940.173'!B2:C2</f>
        <v>&lt;date&gt;</v>
      </c>
      <c r="C8">
        <f>('!M315940.173'!F161/60)/'!M315940.173'!Q3</f>
        <v>2.5480769230769229</v>
      </c>
      <c r="D8">
        <f>'!M315940.173'!N20/'!M315940.173'!Q3</f>
        <v>7.6923076923076927E-2</v>
      </c>
      <c r="E8">
        <f>SUM('!M315940.173'!L20:Q20)/'!M315940.173'!Q3</f>
        <v>1.1217948717948718</v>
      </c>
      <c r="F8">
        <f>'!M315940.173'!Q16</f>
        <v>0.32779840268794802</v>
      </c>
    </row>
    <row r="9" spans="1:16" x14ac:dyDescent="0.25">
      <c r="A9">
        <v>7</v>
      </c>
      <c r="B9" t="str">
        <f>'!M318930.173'!B2:C2</f>
        <v>&lt;date&gt;</v>
      </c>
      <c r="C9">
        <f>('!M318930.173'!F146/60)/'!M318930.173'!Q3</f>
        <v>2.2566666666666668</v>
      </c>
      <c r="D9">
        <f>'!M318930.173'!N20/'!M318930.173'!Q3</f>
        <v>0.2857142857142857</v>
      </c>
      <c r="E9">
        <f>SUM('!M318930.173'!L20:Q20)/'!M318930.173'!Q3</f>
        <v>1.4142857142857144</v>
      </c>
      <c r="F9">
        <f>'!M318930.173'!Q16</f>
        <v>0.23905987408065568</v>
      </c>
    </row>
    <row r="10" spans="1:16" x14ac:dyDescent="0.25">
      <c r="A10">
        <v>8</v>
      </c>
      <c r="B10" t="str">
        <f>'!M319900.173'!B2:C2</f>
        <v>&lt;date&gt;</v>
      </c>
      <c r="C10">
        <f>('!M319900.173'!F88/60)/'!M319900.173'!Q3</f>
        <v>2.1587398373983739</v>
      </c>
      <c r="D10">
        <f>'!M319900.173'!N20/'!M319900.173'!Q3</f>
        <v>0.48780487804878048</v>
      </c>
      <c r="E10">
        <f>SUM('!M319900.173'!L20:Q20)/'!M319900.173'!Q3</f>
        <v>2.1829268292682928</v>
      </c>
      <c r="F10">
        <f>'!M319900.173'!Q16</f>
        <v>0.26246689909194376</v>
      </c>
    </row>
    <row r="11" spans="1:16" x14ac:dyDescent="0.25">
      <c r="A11">
        <v>9</v>
      </c>
      <c r="B11" t="str">
        <f>'!M320800.173'!B2:C2</f>
        <v>&lt;date&gt;</v>
      </c>
      <c r="C11">
        <f>('!M320800.173'!F72/60)/'!M320800.173'!Q3</f>
        <v>2.0901515151515149</v>
      </c>
      <c r="D11">
        <f>'!M320800.173'!N20/'!M320800.173'!Q3</f>
        <v>0.60606060606060608</v>
      </c>
      <c r="E11">
        <f>SUM('!M320800.173'!L20:Q20)/'!M320800.173'!Q3</f>
        <v>4.1363636363636367</v>
      </c>
      <c r="F11">
        <f>'!M320800.173'!Q16</f>
        <v>0.29466169783735158</v>
      </c>
    </row>
    <row r="12" spans="1:16" x14ac:dyDescent="0.25">
      <c r="A12">
        <v>10</v>
      </c>
      <c r="B12" t="str">
        <f>'!M321A20.173'!B2:C2</f>
        <v>&lt;date&gt;</v>
      </c>
      <c r="C12">
        <f>('!M321A20.173'!F94/60)/'!M321A20.173'!Q3</f>
        <v>2.074810606060606</v>
      </c>
      <c r="D12">
        <f>'!M321A20.173'!N20/'!M321A20.173'!Q3</f>
        <v>0.45454545454545453</v>
      </c>
      <c r="E12">
        <f>SUM('!M321A20.173'!L20:Q20)/'!M321A20.173'!Q3</f>
        <v>3.1818181818181817</v>
      </c>
      <c r="F12">
        <f>'!M321A20.173'!Q16</f>
        <v>0.22371437780056</v>
      </c>
    </row>
    <row r="13" spans="1:16" x14ac:dyDescent="0.25">
      <c r="A13">
        <v>11</v>
      </c>
      <c r="B13" t="str">
        <f>'!M322850.173'!B2:C2</f>
        <v>&lt;date&gt;</v>
      </c>
      <c r="C13">
        <f>('!M322850.173'!F176/60)/'!M322850.173'!Q3</f>
        <v>2.0828431372549017</v>
      </c>
      <c r="D13">
        <f>'!M322850.173'!N20/'!M322850.173'!Q3</f>
        <v>0.23529411764705882</v>
      </c>
      <c r="E13">
        <f>SUM('!M322850.173'!L20:Q20)/'!M322850.173'!Q3</f>
        <v>1.8705882352941177</v>
      </c>
      <c r="F13">
        <f>'!M322850.173'!Q16</f>
        <v>0.24791380997040918</v>
      </c>
    </row>
    <row r="14" spans="1:16" x14ac:dyDescent="0.25">
      <c r="A14">
        <v>12</v>
      </c>
      <c r="B14" t="str">
        <f>'!M324730.173'!B2:C2</f>
        <v>&lt;date&gt;</v>
      </c>
      <c r="C14">
        <f>('!M324730.173'!F138/60)/'!M324730.173'!Q3</f>
        <v>2.3210858585858585</v>
      </c>
      <c r="D14">
        <f>'!M324730.173'!N20/'!M324730.173'!Q3</f>
        <v>0.30303030303030304</v>
      </c>
      <c r="E14">
        <f>SUM('!M324730.173'!L20:Q20)/'!M324730.173'!Q3</f>
        <v>1.4772727272727273</v>
      </c>
      <c r="F14">
        <f>'!M324730.173'!Q16</f>
        <v>0.29574810451379918</v>
      </c>
    </row>
    <row r="15" spans="1:16" x14ac:dyDescent="0.25">
      <c r="A15">
        <v>13</v>
      </c>
      <c r="B15" t="str">
        <f>'!M325A00.173'!B2:C2</f>
        <v>&lt;date&gt;</v>
      </c>
      <c r="C15">
        <f>('!M325A00.173'!F88/60)/'!M325A00.173'!Q3</f>
        <v>2.1091463414634144</v>
      </c>
      <c r="D15">
        <f>'!M325A00.173'!N20/'!M325A00.173'!Q3</f>
        <v>0.48780487804878048</v>
      </c>
      <c r="E15">
        <f>SUM('!M325A00.173'!L20:Q20)/'!M325A00.173'!Q3</f>
        <v>2.1707317073170733</v>
      </c>
      <c r="F15">
        <f>'!M325A00.173'!Q16</f>
        <v>0.23010588169865279</v>
      </c>
    </row>
    <row r="16" spans="1:16" x14ac:dyDescent="0.25">
      <c r="A16">
        <v>14</v>
      </c>
      <c r="B16" t="str">
        <f>'!M326810.173'!B2:C2</f>
        <v>&lt;date&gt;</v>
      </c>
      <c r="C16">
        <f>('!M326810.173'!F83/60)/'!M326810.173'!Q3</f>
        <v>1.9675324675324675</v>
      </c>
      <c r="D16">
        <f>'!M326810.173'!N20/'!M326810.173'!Q3</f>
        <v>0.51948051948051943</v>
      </c>
      <c r="E16">
        <f>SUM('!M326810.173'!L20:Q20)/'!M326810.173'!Q3</f>
        <v>3.7272727272727271</v>
      </c>
      <c r="F16">
        <f>'!M326810.173'!Q16</f>
        <v>0.27349888965761215</v>
      </c>
    </row>
    <row r="17" spans="1:6" x14ac:dyDescent="0.25">
      <c r="A17">
        <v>15</v>
      </c>
      <c r="B17" t="str">
        <f>'!M327750.173'!B2:C2</f>
        <v>&lt;date&gt;</v>
      </c>
      <c r="C17">
        <f>('!M327750.173'!F120/60)/'!M327750.173'!Q3</f>
        <v>3.490643274853801</v>
      </c>
      <c r="D17">
        <f>'!M327750.173'!N20/'!M327750.173'!Q3</f>
        <v>0.31578947368421051</v>
      </c>
      <c r="E17">
        <f>SUM('!M327750.173'!L20:Q20)/'!M327750.173'!Q3</f>
        <v>2.5</v>
      </c>
      <c r="F17">
        <f>'!M327750.173'!Q16</f>
        <v>0.26213989161985901</v>
      </c>
    </row>
    <row r="18" spans="1:6" x14ac:dyDescent="0.25">
      <c r="A18">
        <v>16</v>
      </c>
      <c r="B18" t="str">
        <f>'!M328710.173'!B2:C2</f>
        <v>&lt;date&gt;</v>
      </c>
      <c r="C18">
        <f>('!M328710.173'!F107/60)/'!M328710.173'!Q3</f>
        <v>2.0300330033003302</v>
      </c>
      <c r="D18">
        <f>'!M328710.173'!N20/'!M328710.173'!Q3</f>
        <v>0.39603960396039606</v>
      </c>
      <c r="E18">
        <f>SUM('!M328710.173'!L20:Q20)/'!M328710.173'!Q3</f>
        <v>1.8316831683168318</v>
      </c>
      <c r="F18">
        <f>'!M328710.173'!Q16</f>
        <v>0.31214422134833075</v>
      </c>
    </row>
    <row r="19" spans="1:6" x14ac:dyDescent="0.25">
      <c r="A19">
        <v>17</v>
      </c>
      <c r="B19" t="str">
        <f>'!M401920.173'!B2:C2</f>
        <v>&lt;date&gt;</v>
      </c>
      <c r="C19">
        <f>('!M401920.173'!F76/60)/'!M401920.173'!Q3</f>
        <v>2.0159523809523812</v>
      </c>
      <c r="D19">
        <f>'!M401920.173'!N20/'!M401920.173'!Q3</f>
        <v>0.5714285714285714</v>
      </c>
      <c r="E19">
        <f>SUM('!M401920.173'!L20:Q20)/'!M401920.173'!Q3</f>
        <v>2.4857142857142858</v>
      </c>
      <c r="F19">
        <f>'!M401920.173'!Q16</f>
        <v>0.30036073929405654</v>
      </c>
    </row>
    <row r="20" spans="1:6" x14ac:dyDescent="0.25">
      <c r="A20">
        <v>18</v>
      </c>
      <c r="B20" t="str">
        <f>'!M402810.173'!B2:C2</f>
        <v>&lt;date&gt;</v>
      </c>
      <c r="C20">
        <f>('!M402810.173'!F77/60)/'!M402810.173'!Q3</f>
        <v>2.0190140845070421</v>
      </c>
      <c r="D20">
        <f>'!M402810.173'!N20/'!M402810.173'!Q3</f>
        <v>0.56338028169014087</v>
      </c>
      <c r="E20">
        <f>SUM('!M402810.173'!L20:Q20)/'!M402810.173'!Q3</f>
        <v>3.8732394366197185</v>
      </c>
      <c r="F20">
        <f>'!M402810.173'!Q16</f>
        <v>0.27544486171311033</v>
      </c>
    </row>
    <row r="21" spans="1:6" x14ac:dyDescent="0.25">
      <c r="A21">
        <v>19</v>
      </c>
      <c r="B21" t="str">
        <f>'!M403830.173'!B2:C2</f>
        <v>&lt;date&gt;</v>
      </c>
      <c r="C21">
        <f>('!M403830.173'!F99/60)/'!M403830.173'!Q3</f>
        <v>2.0152329749103943</v>
      </c>
      <c r="D21">
        <f>'!M403830.173'!N20/'!M403830.173'!Q3</f>
        <v>0.43010752688172044</v>
      </c>
      <c r="E21">
        <f>SUM('!M403830.173'!L20:Q20)/'!M403830.173'!Q3</f>
        <v>2.075268817204301</v>
      </c>
      <c r="F21">
        <f>'!M403830.173'!Q16</f>
        <v>0.28376550982776511</v>
      </c>
    </row>
    <row r="22" spans="1:6" x14ac:dyDescent="0.25">
      <c r="A22">
        <v>20</v>
      </c>
      <c r="B22" t="str">
        <f>'!M404800.173'!B2:C2</f>
        <v>&lt;date&gt;</v>
      </c>
      <c r="C22">
        <f>('!M404800.173'!F40/60)/'!M404800.173'!Q3</f>
        <v>10.301960784313724</v>
      </c>
      <c r="D22">
        <f>'!M404800.173'!N20/'!M404800.173'!Q3</f>
        <v>0.11764705882352941</v>
      </c>
      <c r="E22">
        <f>SUM('!M404800.173'!L20:Q20)/'!M404800.173'!Q3</f>
        <v>6.6470588235294121</v>
      </c>
      <c r="F22">
        <f>'!M404800.173'!Q16</f>
        <v>0.47441379732602007</v>
      </c>
    </row>
    <row r="23" spans="1:6" x14ac:dyDescent="0.25">
      <c r="A23">
        <v>21</v>
      </c>
      <c r="B23" t="str">
        <f>'!M405820.173'!B2:C2</f>
        <v>&lt;date&gt;</v>
      </c>
      <c r="C23">
        <f>('!M405820.173'!F108/60)/'!M405820.173'!Q3</f>
        <v>2.1452614379084967</v>
      </c>
      <c r="D23">
        <f>'!M405820.173'!N20/'!M405820.173'!Q3</f>
        <v>0.39215686274509803</v>
      </c>
      <c r="E23">
        <f>SUM('!M405820.173'!L20:Q20)/'!M405820.173'!Q3</f>
        <v>2.7941176470588234</v>
      </c>
      <c r="F23">
        <f>'!M405820.173'!Q16</f>
        <v>0.29878331334527197</v>
      </c>
    </row>
    <row r="24" spans="1:6" x14ac:dyDescent="0.25">
      <c r="A24">
        <v>22</v>
      </c>
      <c r="B24" t="str">
        <f>'!M406950.173'!B2:C2</f>
        <v>&lt;date&gt;</v>
      </c>
      <c r="C24">
        <f>('!M406950.173'!F87/60)/'!M406950.173'!Q3</f>
        <v>2.0460905349794238</v>
      </c>
      <c r="D24">
        <f>'!M406950.173'!N20/'!M406950.173'!Q3</f>
        <v>0.49382716049382713</v>
      </c>
      <c r="E24">
        <f>SUM('!M406950.173'!L20:Q20)/'!M406950.173'!Q3</f>
        <v>2.1975308641975309</v>
      </c>
      <c r="F24">
        <f>'!M406950.173'!Q16</f>
        <v>0.27366580712667676</v>
      </c>
    </row>
    <row r="25" spans="1:6" x14ac:dyDescent="0.25">
      <c r="A25">
        <v>23</v>
      </c>
      <c r="B25" t="str">
        <f>'!M407950.173'!B2:C2</f>
        <v>&lt;date&gt;</v>
      </c>
      <c r="C25">
        <f>('!M407950.173'!F79/60)/'!M407950.173'!Q3</f>
        <v>2.0093607305936074</v>
      </c>
      <c r="D25">
        <f>'!M407950.173'!N20/'!M407950.173'!Q3</f>
        <v>0.54794520547945202</v>
      </c>
      <c r="E25">
        <f>SUM('!M407950.173'!L20:Q20)/'!M407950.173'!Q3</f>
        <v>3.7671232876712328</v>
      </c>
      <c r="F25">
        <f>'!M407950.173'!Q16</f>
        <v>0.29303869913515207</v>
      </c>
    </row>
    <row r="26" spans="1:6" x14ac:dyDescent="0.25">
      <c r="A26">
        <v>24</v>
      </c>
      <c r="B26" t="str">
        <f>'!M408A40.173'!B2:C2</f>
        <v>&lt;date&gt;</v>
      </c>
      <c r="C26">
        <f>('!M408A40.173'!F91/60)/'!M408A40.173'!Q3</f>
        <v>2.1507843137254903</v>
      </c>
      <c r="D26">
        <f>'!M408A40.173'!N20/'!M408A40.173'!Q3</f>
        <v>0.47058823529411764</v>
      </c>
      <c r="E26">
        <f>SUM('!M408A40.173'!L20:Q20)/'!M408A40.173'!Q3</f>
        <v>2.1058823529411765</v>
      </c>
      <c r="F26">
        <f>'!M408A40.173'!Q16</f>
        <v>0.29931528412263891</v>
      </c>
    </row>
    <row r="27" spans="1:6" x14ac:dyDescent="0.25">
      <c r="A27">
        <v>25</v>
      </c>
      <c r="B27" t="str">
        <f>'!M409930.173'!B2:C2</f>
        <v>&lt;date&gt;</v>
      </c>
      <c r="C27">
        <f>('!M409930.173'!F79/60)/'!M409930.173'!Q3</f>
        <v>2.0710045662100458</v>
      </c>
      <c r="D27">
        <f>'!M409930.173'!N20/'!M409930.173'!Q3</f>
        <v>0.54794520547945202</v>
      </c>
      <c r="E27">
        <f>SUM('!M409930.173'!L20:Q20)/'!M409930.173'!Q3</f>
        <v>2.3972602739726026</v>
      </c>
      <c r="F27">
        <f>'!M409930.173'!Q16</f>
        <v>0.27858872441516075</v>
      </c>
    </row>
    <row r="28" spans="1:6" x14ac:dyDescent="0.25">
      <c r="A28">
        <v>26</v>
      </c>
      <c r="B28" t="str">
        <f>'!M410910.173'!B2:C2</f>
        <v>&lt;date&gt;</v>
      </c>
      <c r="C28">
        <f>('!M410910.173'!F84/60)/'!M410910.173'!Q3</f>
        <v>2.1316239316239316</v>
      </c>
      <c r="D28">
        <f>'!M410910.173'!N20/'!M410910.173'!Q3</f>
        <v>0.51282051282051277</v>
      </c>
      <c r="E28">
        <f>SUM('!M410910.173'!L20:Q20)/'!M410910.173'!Q3</f>
        <v>3.5512820512820511</v>
      </c>
      <c r="F28">
        <f>'!M410910.173'!Q16</f>
        <v>0.28584789233211627</v>
      </c>
    </row>
    <row r="29" spans="1:6" x14ac:dyDescent="0.25">
      <c r="A29">
        <v>27</v>
      </c>
      <c r="B29" t="str">
        <f>'!M411A20.173'!B2:C2</f>
        <v>&lt;date&gt;</v>
      </c>
      <c r="C29">
        <f>('!M411A20.173'!F76/60)/'!M411A20.173'!Q3</f>
        <v>2.0664285714285717</v>
      </c>
      <c r="D29">
        <f>'!M411A20.173'!N20/'!M411A20.173'!Q3</f>
        <v>0.5714285714285714</v>
      </c>
      <c r="E29">
        <f>SUM('!M411A20.173'!L20:Q20)/'!M411A20.173'!Q3</f>
        <v>3.9142857142857141</v>
      </c>
      <c r="F29">
        <f>'!M411A20.173'!Q16</f>
        <v>0.26730907699829681</v>
      </c>
    </row>
    <row r="30" spans="1:6" x14ac:dyDescent="0.25">
      <c r="A30">
        <v>28</v>
      </c>
      <c r="B30" t="str">
        <f>'!M412830.173'!B2:C2</f>
        <v>&lt;date&gt;</v>
      </c>
      <c r="C30">
        <f>('!M412830.173'!F94/60)/'!M412830.173'!Q3</f>
        <v>2.0909090909090908</v>
      </c>
      <c r="D30">
        <f>'!M412830.173'!N20/'!M412830.173'!Q3</f>
        <v>0.45454545454545453</v>
      </c>
      <c r="E30">
        <f>SUM('!M412830.173'!L20:Q20)/'!M412830.173'!Q3</f>
        <v>2.0454545454545454</v>
      </c>
      <c r="F30">
        <f>'!M412830.173'!Q16</f>
        <v>0.25102872686985878</v>
      </c>
    </row>
    <row r="31" spans="1:6" x14ac:dyDescent="0.25">
      <c r="A31">
        <v>29</v>
      </c>
      <c r="B31" t="str">
        <f>'!M413910.173'!B2:C2</f>
        <v>&lt;date&gt;</v>
      </c>
      <c r="C31">
        <f>('!M413910.173'!F119/60)/'!M413910.173'!Q3</f>
        <v>2.2601769911504426</v>
      </c>
      <c r="D31">
        <f>'!M413910.173'!N20/'!M413910.173'!Q3</f>
        <v>0.35398230088495575</v>
      </c>
      <c r="E31">
        <f>SUM('!M413910.173'!L20:Q20)/'!M413910.173'!Q3</f>
        <v>2.5575221238938055</v>
      </c>
      <c r="F31">
        <f>'!M413910.173'!Q16</f>
        <v>0.31722102457669238</v>
      </c>
    </row>
    <row r="32" spans="1:6" x14ac:dyDescent="0.25">
      <c r="A32">
        <v>30</v>
      </c>
      <c r="B32" t="str">
        <f>'!M414950.173'!B2:C2</f>
        <v>&lt;date&gt;</v>
      </c>
      <c r="C32">
        <f>('!M414950.173'!F98/60)/'!M414950.173'!Q3</f>
        <v>2.1009057971014493</v>
      </c>
      <c r="D32">
        <f>'!M414950.173'!N20/'!M414950.173'!Q3</f>
        <v>0.43478260869565216</v>
      </c>
      <c r="E32">
        <f>SUM('!M414950.173'!L20:Q20)/'!M414950.173'!Q3</f>
        <v>3.1739130434782608</v>
      </c>
      <c r="F32">
        <f>'!M414950.173'!Q16</f>
        <v>0.25491619534563809</v>
      </c>
    </row>
    <row r="33" spans="2:6" x14ac:dyDescent="0.25">
      <c r="B33" t="str">
        <f>'!M416950.173'!B2:C2</f>
        <v>&lt;date&gt;</v>
      </c>
      <c r="C33">
        <f>('!M416950.173'!F97/60)/'!M416950.173'!Q3</f>
        <v>2.0664835164835167</v>
      </c>
      <c r="D33">
        <f>'!M416950.173'!N20/'!M416950.173'!Q3</f>
        <v>0.43956043956043955</v>
      </c>
      <c r="E33">
        <f>SUM('!M416950.173'!L20:Q20)/'!M416950.173'!Q3</f>
        <v>2</v>
      </c>
      <c r="F33">
        <f>'!M416950.173'!Q16</f>
        <v>0.27828081921351894</v>
      </c>
    </row>
    <row r="34" spans="2:6" x14ac:dyDescent="0.25">
      <c r="B34" t="str">
        <f>'!M417A50.173'!B2:C2</f>
        <v>&lt;date&gt;</v>
      </c>
      <c r="C34">
        <f>('!M417A50.173'!F103/60)/'!M417A50.173'!Q3</f>
        <v>2.25893470790378</v>
      </c>
      <c r="D34">
        <f>'!M417A50.173'!N20/'!M417A50.173'!Q3</f>
        <v>0.41237113402061853</v>
      </c>
      <c r="E34">
        <f>SUM('!M417A50.173'!L20:Q20)/'!M417A50.173'!Q3</f>
        <v>2.9175257731958761</v>
      </c>
      <c r="F34">
        <f>'!M417A50.173'!Q16</f>
        <v>0.29154117236743443</v>
      </c>
    </row>
    <row r="35" spans="2:6" x14ac:dyDescent="0.25">
      <c r="B35" t="str">
        <f>'!M420920.173'!B2:C2</f>
        <v>&lt;date&gt;</v>
      </c>
      <c r="C35">
        <f>('!M420920.173'!F95/60)/'!M420920.173'!Q3</f>
        <v>2.1029962546816479</v>
      </c>
      <c r="D35">
        <f>'!M420920.173'!N20/'!M420920.173'!Q3</f>
        <v>0.449438202247191</v>
      </c>
      <c r="E35">
        <f>SUM('!M420920.173'!L20:Q20)/'!M420920.173'!Q3</f>
        <v>3.2696629213483148</v>
      </c>
      <c r="F35">
        <f>'!M420920.173'!Q16</f>
        <v>0.2324603866639392</v>
      </c>
    </row>
    <row r="36" spans="2:6" x14ac:dyDescent="0.25">
      <c r="B36" t="str">
        <f>'!M421920.173'!B2:C2</f>
        <v>&lt;date&gt;</v>
      </c>
      <c r="C36">
        <f>('!M421920.173'!F110/60)/'!M421920.173'!Q3</f>
        <v>2.1530448717948718</v>
      </c>
      <c r="D36">
        <f>'!M421920.173'!N20/'!M421920.173'!Q3</f>
        <v>0.38461538461538464</v>
      </c>
      <c r="E36">
        <f>SUM('!M421920.173'!L20:Q20)/'!M421920.173'!Q3</f>
        <v>2.8461538461538463</v>
      </c>
      <c r="F36">
        <f>'!M421920.173'!Q16</f>
        <v>0.25024280722851178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40"/>
  <sheetViews>
    <sheetView zoomScale="70" zoomScaleNormal="85" workbookViewId="0">
      <selection activeCell="A7" sqref="A7"/>
    </sheetView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10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</v>
      </c>
    </row>
    <row r="3" spans="1:10" x14ac:dyDescent="0.25">
      <c r="F3" s="22"/>
      <c r="G3" s="22"/>
      <c r="H3" s="22"/>
    </row>
    <row r="4" spans="1:10" x14ac:dyDescent="0.25">
      <c r="A4" s="1" t="s">
        <v>28</v>
      </c>
      <c r="G4" s="16" t="s">
        <v>32</v>
      </c>
    </row>
    <row r="5" spans="1:10" x14ac:dyDescent="0.25">
      <c r="A5" t="s">
        <v>47</v>
      </c>
      <c r="G5" s="17" t="s">
        <v>46</v>
      </c>
    </row>
    <row r="6" spans="1:10" x14ac:dyDescent="0.25">
      <c r="A6" t="s">
        <v>29</v>
      </c>
      <c r="G6" s="22"/>
    </row>
    <row r="7" spans="1:10" x14ac:dyDescent="0.25">
      <c r="A7" t="s">
        <v>48</v>
      </c>
      <c r="G7" s="23" t="s">
        <v>33</v>
      </c>
    </row>
    <row r="8" spans="1:10" x14ac:dyDescent="0.25">
      <c r="A8" t="s">
        <v>49</v>
      </c>
      <c r="G8" s="21" t="b">
        <v>0</v>
      </c>
    </row>
    <row r="9" spans="1:10" x14ac:dyDescent="0.25">
      <c r="A9" t="s">
        <v>50</v>
      </c>
      <c r="G9" s="22"/>
    </row>
    <row r="10" spans="1:10" x14ac:dyDescent="0.25">
      <c r="A10" t="s">
        <v>51</v>
      </c>
    </row>
    <row r="11" spans="1:10" x14ac:dyDescent="0.25">
      <c r="A11" t="s">
        <v>52</v>
      </c>
    </row>
    <row r="12" spans="1:10" x14ac:dyDescent="0.25">
      <c r="A12" t="s">
        <v>53</v>
      </c>
    </row>
    <row r="13" spans="1:10" x14ac:dyDescent="0.25">
      <c r="A13" t="s">
        <v>54</v>
      </c>
    </row>
    <row r="14" spans="1:10" x14ac:dyDescent="0.25">
      <c r="A14" t="s">
        <v>55</v>
      </c>
    </row>
    <row r="15" spans="1:10" x14ac:dyDescent="0.25">
      <c r="A15" t="s">
        <v>56</v>
      </c>
    </row>
    <row r="16" spans="1:10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71</v>
      </c>
    </row>
    <row r="31" spans="1:1" x14ac:dyDescent="0.25">
      <c r="A31" t="s">
        <v>72</v>
      </c>
    </row>
    <row r="32" spans="1:1" x14ac:dyDescent="0.25">
      <c r="A32" t="s">
        <v>73</v>
      </c>
    </row>
    <row r="33" spans="1:1" x14ac:dyDescent="0.25">
      <c r="A33" t="s">
        <v>74</v>
      </c>
    </row>
    <row r="34" spans="1:1" x14ac:dyDescent="0.25">
      <c r="A34" t="s">
        <v>75</v>
      </c>
    </row>
    <row r="35" spans="1:1" x14ac:dyDescent="0.25">
      <c r="A35" t="s">
        <v>76</v>
      </c>
    </row>
    <row r="36" spans="1:1" x14ac:dyDescent="0.25">
      <c r="A36" t="s">
        <v>77</v>
      </c>
    </row>
    <row r="37" spans="1:1" x14ac:dyDescent="0.25">
      <c r="A37" t="s">
        <v>78</v>
      </c>
    </row>
    <row r="38" spans="1:1" x14ac:dyDescent="0.25">
      <c r="A38" t="s">
        <v>79</v>
      </c>
    </row>
    <row r="39" spans="1:1" x14ac:dyDescent="0.25">
      <c r="A39" t="s">
        <v>80</v>
      </c>
    </row>
    <row r="40" spans="1:1" x14ac:dyDescent="0.25">
      <c r="A40" t="s">
        <v>81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95250</xdr:colOff>
                    <xdr:row>0</xdr:row>
                    <xdr:rowOff>66675</xdr:rowOff>
                  </from>
                  <to>
                    <xdr:col>4</xdr:col>
                    <xdr:colOff>133350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82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188</v>
      </c>
      <c r="V3" s="25" t="s">
        <v>121</v>
      </c>
      <c r="W3">
        <f>COUNTA(L7:L37)</f>
        <v>31</v>
      </c>
      <c r="AA3" s="25" t="s">
        <v>121</v>
      </c>
      <c r="AB3">
        <f>COUNTA(L38:L69)</f>
        <v>32</v>
      </c>
      <c r="AF3" s="25" t="s">
        <v>121</v>
      </c>
      <c r="AG3">
        <f>COUNTA(L70:L100)</f>
        <v>31</v>
      </c>
      <c r="AK3" s="25" t="s">
        <v>121</v>
      </c>
      <c r="AL3">
        <f>COUNTA(L101:L131)</f>
        <v>31</v>
      </c>
      <c r="AP3" s="25" t="s">
        <v>121</v>
      </c>
      <c r="AQ3">
        <f>COUNTA(L132:L163)</f>
        <v>32</v>
      </c>
      <c r="AU3" s="25" t="s">
        <v>121</v>
      </c>
      <c r="AV3">
        <f>COUNTA(L164:L194)</f>
        <v>31</v>
      </c>
    </row>
    <row r="4" spans="1:48" x14ac:dyDescent="0.25">
      <c r="P4" s="25" t="s">
        <v>89</v>
      </c>
      <c r="Q4" s="26">
        <f>SUM(O7:O14)</f>
        <v>188</v>
      </c>
      <c r="V4" s="25" t="s">
        <v>122</v>
      </c>
      <c r="W4">
        <f>SUM(U7:U14)</f>
        <v>31</v>
      </c>
      <c r="AA4" s="25" t="s">
        <v>122</v>
      </c>
      <c r="AB4">
        <f>SUM(Z7:Z14)</f>
        <v>32</v>
      </c>
      <c r="AF4" s="25" t="s">
        <v>122</v>
      </c>
      <c r="AG4">
        <f>SUM(AE7:AE14)</f>
        <v>31</v>
      </c>
      <c r="AK4" s="25" t="s">
        <v>122</v>
      </c>
      <c r="AL4">
        <f>SUM(AJ7:AJ14)</f>
        <v>31</v>
      </c>
      <c r="AP4" s="25" t="s">
        <v>122</v>
      </c>
      <c r="AQ4">
        <f>SUM(AO7:AO14)</f>
        <v>32</v>
      </c>
      <c r="AU4" s="25" t="s">
        <v>122</v>
      </c>
      <c r="AV4">
        <f>SUM(AT7:AT14)</f>
        <v>31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20</v>
      </c>
      <c r="C7" s="58">
        <v>22</v>
      </c>
      <c r="D7" s="55">
        <v>25</v>
      </c>
      <c r="E7" s="58">
        <v>24</v>
      </c>
      <c r="F7" s="55">
        <v>34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0</v>
      </c>
      <c r="P7" s="34">
        <f>O7/$Q$4</f>
        <v>0</v>
      </c>
      <c r="Q7" s="34">
        <f>IF(P7=0,0,(P7*((LOG(P7))/LOG(2))))</f>
        <v>0</v>
      </c>
      <c r="T7" s="34">
        <f>N7</f>
        <v>111</v>
      </c>
      <c r="U7" s="34">
        <f>COUNTIF(L7:L37,T7)</f>
        <v>0</v>
      </c>
      <c r="V7" s="34">
        <f>U7/(W4-U11)</f>
        <v>0</v>
      </c>
      <c r="W7" s="34">
        <f>IF(V7=0,0,(V7*((LOG(V7))/LOG(2))))</f>
        <v>0</v>
      </c>
      <c r="Y7" s="34">
        <f>N7</f>
        <v>111</v>
      </c>
      <c r="Z7" s="34">
        <f>COUNTIF(L38:L69,Y7)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COUNTIF(L70:L100,AD7)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COUNTIF(L101:L131,AI7)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COUNTIF(L132:L163,AN7)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COUNTIF(L164:L194,AS7)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135</v>
      </c>
      <c r="C8" s="59">
        <v>24</v>
      </c>
      <c r="D8" s="56">
        <v>144</v>
      </c>
      <c r="E8" s="59">
        <v>24</v>
      </c>
      <c r="F8" s="56">
        <v>152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5</v>
      </c>
      <c r="P8" s="34">
        <f>O8/$Q$4</f>
        <v>2.6595744680851064E-2</v>
      </c>
      <c r="Q8" s="34">
        <f>IF(P8=0,0,(P8*((LOG(P8))/LOG(2))))</f>
        <v>-0.13916650948910306</v>
      </c>
      <c r="T8" s="34">
        <f>N8</f>
        <v>112</v>
      </c>
      <c r="U8" s="34">
        <f>COUNTIF(L7:L37,T8)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COUNTIF(L38:L69,Y8)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COUNTIF(L70:L100,AD8)</f>
        <v>3</v>
      </c>
      <c r="AF8" s="34">
        <f>AE8/(AG4-AE11)</f>
        <v>9.6774193548387094E-2</v>
      </c>
      <c r="AG8" s="34">
        <f>IF(AF8=0,0,(AF8*((LOG(AF8))/LOG(2))))</f>
        <v>-0.32605488480635986</v>
      </c>
      <c r="AI8" s="34">
        <f>N8</f>
        <v>112</v>
      </c>
      <c r="AJ8" s="34">
        <f>COUNTIF(L101:L131,AI8)</f>
        <v>1</v>
      </c>
      <c r="AK8" s="34">
        <f>AJ8/(AL4-AJ11)</f>
        <v>3.2258064516129031E-2</v>
      </c>
      <c r="AL8" s="34">
        <f>IF(AK8=0,0,(AK8*((LOG(AK8))/LOG(2))))</f>
        <v>-0.15981278420602821</v>
      </c>
      <c r="AN8" s="34">
        <f>N8</f>
        <v>112</v>
      </c>
      <c r="AO8" s="34">
        <f>COUNTIF(L132:L163,AN8)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COUNTIF(L164:L194,AS8)</f>
        <v>1</v>
      </c>
      <c r="AU8" s="34">
        <f>AT8/(AV4-AT11)</f>
        <v>3.2258064516129031E-2</v>
      </c>
      <c r="AV8" s="34">
        <f>IF(AU8=0,0,(AU8*((LOG(AU8))/LOG(2))))</f>
        <v>-0.15981278420602821</v>
      </c>
    </row>
    <row r="9" spans="1:48" x14ac:dyDescent="0.25">
      <c r="A9" s="56">
        <v>12</v>
      </c>
      <c r="B9" s="56">
        <v>252</v>
      </c>
      <c r="C9" s="59">
        <v>24</v>
      </c>
      <c r="D9" s="56">
        <v>260</v>
      </c>
      <c r="E9" s="59">
        <v>24</v>
      </c>
      <c r="F9" s="56">
        <v>264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2</v>
      </c>
      <c r="P9" s="34">
        <f>O9/$Q$4</f>
        <v>1.0638297872340425E-2</v>
      </c>
      <c r="Q9" s="34">
        <f>IF(P9=0,0,(P9*((LOG(P9))/LOG(2))))</f>
        <v>-6.9729668634868486E-2</v>
      </c>
      <c r="T9" s="34">
        <f>N9</f>
        <v>121</v>
      </c>
      <c r="U9" s="34">
        <f>COUNTIF(L7:L37,T9)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COUNTIF(L38:L69,Y9)</f>
        <v>1</v>
      </c>
      <c r="AA9" s="34">
        <f>Z9/(AB4-Z11)</f>
        <v>3.125E-2</v>
      </c>
      <c r="AB9" s="34">
        <f>IF(AA9=0,0,(AA9*((LOG(AA9))/LOG(2))))</f>
        <v>-0.15625</v>
      </c>
      <c r="AD9" s="34">
        <f>N9</f>
        <v>121</v>
      </c>
      <c r="AE9" s="34">
        <f>COUNTIF(L70:L100,AD9)</f>
        <v>1</v>
      </c>
      <c r="AF9" s="34">
        <f>AE9/(AG4-AE11)</f>
        <v>3.2258064516129031E-2</v>
      </c>
      <c r="AG9" s="34">
        <f>IF(AF9=0,0,(AF9*((LOG(AF9))/LOG(2))))</f>
        <v>-0.15981278420602821</v>
      </c>
      <c r="AI9" s="34">
        <f>N9</f>
        <v>121</v>
      </c>
      <c r="AJ9" s="34">
        <f>COUNTIF(L101:L131,AI9)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COUNTIF(L132:L163,AN9)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COUNTIF(L164:L194,AS9)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365</v>
      </c>
      <c r="C10" s="59">
        <v>24</v>
      </c>
      <c r="D10" s="56">
        <v>372</v>
      </c>
      <c r="E10" s="59">
        <v>24</v>
      </c>
      <c r="F10" s="56">
        <v>377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146</v>
      </c>
      <c r="P10" s="34">
        <f>O10/$Q$4</f>
        <v>0.77659574468085102</v>
      </c>
      <c r="Q10" s="34">
        <f>IF(P10=0,0,(P10*((LOG(P10))/LOG(2))))</f>
        <v>-0.28327439759815187</v>
      </c>
      <c r="T10" s="34">
        <f>N10</f>
        <v>122</v>
      </c>
      <c r="U10" s="34">
        <f>COUNTIF(L7:L37,T10)</f>
        <v>30</v>
      </c>
      <c r="V10" s="34">
        <f>U10/(W4-U11)</f>
        <v>0.967741935483871</v>
      </c>
      <c r="W10" s="34">
        <f>IF(V10=0,0,(V10*((LOG(V10))/LOG(2))))</f>
        <v>-4.5779723979054811E-2</v>
      </c>
      <c r="Y10" s="34">
        <f>N10</f>
        <v>122</v>
      </c>
      <c r="Z10" s="34">
        <f>COUNTIF(L38:L69,Y10)</f>
        <v>30</v>
      </c>
      <c r="AA10" s="34">
        <f>Z10/(AB4-Z11)</f>
        <v>0.9375</v>
      </c>
      <c r="AB10" s="34">
        <f>IF(AA10=0,0,(AA10*((LOG(AA10))/LOG(2))))</f>
        <v>-8.729006661701387E-2</v>
      </c>
      <c r="AD10" s="34">
        <f>N10</f>
        <v>122</v>
      </c>
      <c r="AE10" s="34">
        <f>COUNTIF(L70:L100,AD10)</f>
        <v>23</v>
      </c>
      <c r="AF10" s="34">
        <f>AE10/(AG4-AE11)</f>
        <v>0.74193548387096775</v>
      </c>
      <c r="AG10" s="34">
        <f>IF(AF10=0,0,(AF10*((LOG(AF10))/LOG(2))))</f>
        <v>-0.31950290805118814</v>
      </c>
      <c r="AI10" s="34">
        <f>N10</f>
        <v>122</v>
      </c>
      <c r="AJ10" s="34">
        <f>COUNTIF(L101:L131,AI10)</f>
        <v>25</v>
      </c>
      <c r="AK10" s="34">
        <f>AJ10/(AL4-AJ11)</f>
        <v>0.80645161290322576</v>
      </c>
      <c r="AL10" s="34">
        <f>IF(AK10=0,0,(AK10*((LOG(AK10))/LOG(2))))</f>
        <v>-0.25027429081625047</v>
      </c>
      <c r="AN10" s="34">
        <f>N10</f>
        <v>122</v>
      </c>
      <c r="AO10" s="34">
        <f>COUNTIF(L132:L163,AN10)</f>
        <v>24</v>
      </c>
      <c r="AP10" s="34">
        <f>AO10/(AQ4-AO11)</f>
        <v>0.75</v>
      </c>
      <c r="AQ10" s="34">
        <f>IF(AP10=0,0,(AP10*((LOG(AP10))/LOG(2))))</f>
        <v>-0.31127812445913283</v>
      </c>
      <c r="AS10" s="34">
        <f>N10</f>
        <v>122</v>
      </c>
      <c r="AT10" s="34">
        <f>COUNTIF(L164:L194,AS10)</f>
        <v>14</v>
      </c>
      <c r="AU10" s="34">
        <f>AT10/(AV4-AT11)</f>
        <v>0.45161290322580644</v>
      </c>
      <c r="AV10" s="34">
        <f>IF(AU10=0,0,(AU10*((LOG(AU10))/LOG(2))))</f>
        <v>-0.51792836892289662</v>
      </c>
    </row>
    <row r="11" spans="1:48" x14ac:dyDescent="0.25">
      <c r="A11" s="56">
        <v>12</v>
      </c>
      <c r="B11" s="56">
        <v>479</v>
      </c>
      <c r="C11" s="59">
        <v>24</v>
      </c>
      <c r="D11" s="56">
        <v>494</v>
      </c>
      <c r="E11" s="59">
        <v>24</v>
      </c>
      <c r="F11" s="56">
        <v>501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COUNTIF(L7:L37,T11)</f>
        <v>0</v>
      </c>
      <c r="V11" s="53"/>
      <c r="W11" s="54"/>
      <c r="Y11" s="34">
        <f>N11</f>
        <v>211</v>
      </c>
      <c r="Z11" s="34">
        <f>COUNTIF(L38:L69,Y11)</f>
        <v>0</v>
      </c>
      <c r="AA11" s="53"/>
      <c r="AB11" s="54"/>
      <c r="AD11" s="34">
        <f>N11</f>
        <v>211</v>
      </c>
      <c r="AE11" s="34">
        <f>COUNTIF(L70:L100,AD11)</f>
        <v>0</v>
      </c>
      <c r="AF11" s="53"/>
      <c r="AG11" s="54"/>
      <c r="AI11" s="34">
        <f>N11</f>
        <v>211</v>
      </c>
      <c r="AJ11" s="34">
        <f>COUNTIF(L101:L131,AI11)</f>
        <v>0</v>
      </c>
      <c r="AK11" s="53"/>
      <c r="AL11" s="54"/>
      <c r="AN11" s="34">
        <f>N11</f>
        <v>211</v>
      </c>
      <c r="AO11" s="34">
        <f>COUNTIF(L132:L163,AN11)</f>
        <v>0</v>
      </c>
      <c r="AP11" s="53"/>
      <c r="AQ11" s="54"/>
      <c r="AS11" s="34">
        <f>N11</f>
        <v>211</v>
      </c>
      <c r="AT11" s="34">
        <f>COUNTIF(L164:L194,AS11)</f>
        <v>0</v>
      </c>
      <c r="AU11" s="53"/>
      <c r="AV11" s="54"/>
    </row>
    <row r="12" spans="1:48" x14ac:dyDescent="0.25">
      <c r="A12" s="56">
        <v>12</v>
      </c>
      <c r="B12" s="56">
        <v>604</v>
      </c>
      <c r="C12" s="59">
        <v>24</v>
      </c>
      <c r="D12" s="56">
        <v>615</v>
      </c>
      <c r="E12" s="59">
        <v>24</v>
      </c>
      <c r="F12" s="56">
        <v>623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1</v>
      </c>
      <c r="P12" s="34">
        <f>O12/$Q$4</f>
        <v>5.3191489361702126E-3</v>
      </c>
      <c r="Q12" s="34">
        <f>IF(P12=0,0,(P12*((LOG(P12))/LOG(2))))</f>
        <v>-4.0183983253604456E-2</v>
      </c>
      <c r="T12" s="34">
        <f>N12</f>
        <v>212</v>
      </c>
      <c r="U12" s="34">
        <f>COUNTIF(L7:L37,T12)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COUNTIF(L38:L69,Y12)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COUNTIF(L70:L100,AD12)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COUNTIF(L101:L131,AI12)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COUNTIF(L132:L163,AN12)</f>
        <v>1</v>
      </c>
      <c r="AP12" s="34">
        <f>AO12/(AQ4-AO11)</f>
        <v>3.125E-2</v>
      </c>
      <c r="AQ12" s="34">
        <f>IF(AP12=0,0,(AP12*((LOG(AP12))/LOG(2))))</f>
        <v>-0.15625</v>
      </c>
      <c r="AS12" s="34">
        <f>N12</f>
        <v>212</v>
      </c>
      <c r="AT12" s="34">
        <f>COUNTIF(L164:L194,AS12)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723</v>
      </c>
      <c r="C13" s="59">
        <v>24</v>
      </c>
      <c r="D13" s="56">
        <v>735</v>
      </c>
      <c r="E13" s="59">
        <v>24</v>
      </c>
      <c r="F13" s="56">
        <v>742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COUNTIF(L7:L37,T13)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COUNTIF(L38:L69,Y13)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COUNTIF(L70:L100,AD13)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COUNTIF(L101:L131,AI13)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COUNTIF(L132:L163,AN13)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COUNTIF(L164:L194,AS13)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844</v>
      </c>
      <c r="C14" s="59">
        <v>24</v>
      </c>
      <c r="D14" s="56">
        <v>857</v>
      </c>
      <c r="E14" s="59">
        <v>24</v>
      </c>
      <c r="F14" s="56">
        <v>870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34</v>
      </c>
      <c r="P14" s="34">
        <f>O14/$Q$4</f>
        <v>0.18085106382978725</v>
      </c>
      <c r="Q14" s="34">
        <f>IF(P14=0,0,(P14*((LOG(P14))/LOG(2))))</f>
        <v>-0.44618236358791558</v>
      </c>
      <c r="T14" s="34">
        <f>N14</f>
        <v>222</v>
      </c>
      <c r="U14" s="34">
        <f>COUNTIF(L7:L37,T14)</f>
        <v>1</v>
      </c>
      <c r="V14" s="34">
        <f>U14/(W4-U11)</f>
        <v>3.2258064516129031E-2</v>
      </c>
      <c r="W14" s="34">
        <f>IF(V14=0,0,(V14*((LOG(V14))/LOG(2))))</f>
        <v>-0.15981278420602821</v>
      </c>
      <c r="Y14" s="34">
        <f>N14</f>
        <v>222</v>
      </c>
      <c r="Z14" s="34">
        <f>COUNTIF(L38:L69,Y14)</f>
        <v>1</v>
      </c>
      <c r="AA14" s="34">
        <f>Z14/(AB4-Z11)</f>
        <v>3.125E-2</v>
      </c>
      <c r="AB14" s="34">
        <f>IF(AA14=0,0,(AA14*((LOG(AA14))/LOG(2))))</f>
        <v>-0.15625</v>
      </c>
      <c r="AD14" s="34">
        <f>N14</f>
        <v>222</v>
      </c>
      <c r="AE14" s="34">
        <f>COUNTIF(L70:L100,AD14)</f>
        <v>4</v>
      </c>
      <c r="AF14" s="34">
        <f>AE14/(AG4-AE11)</f>
        <v>0.12903225806451613</v>
      </c>
      <c r="AG14" s="34">
        <f>IF(AF14=0,0,(AF14*((LOG(AF14))/LOG(2))))</f>
        <v>-0.38118662069508069</v>
      </c>
      <c r="AI14" s="34">
        <f>N14</f>
        <v>222</v>
      </c>
      <c r="AJ14" s="34">
        <f>COUNTIF(L101:L131,AI14)</f>
        <v>5</v>
      </c>
      <c r="AK14" s="34">
        <f>AJ14/(AL4-AJ11)</f>
        <v>0.16129032258064516</v>
      </c>
      <c r="AL14" s="34">
        <f>IF(AK14=0,0,(AK14*((LOG(AK14))/LOG(2))))</f>
        <v>-0.42455938959669559</v>
      </c>
      <c r="AN14" s="34">
        <f>N14</f>
        <v>222</v>
      </c>
      <c r="AO14" s="34">
        <f>COUNTIF(L132:L163,AN14)</f>
        <v>7</v>
      </c>
      <c r="AP14" s="34">
        <f>AO14/(AQ4-AO11)</f>
        <v>0.21875</v>
      </c>
      <c r="AQ14" s="34">
        <f>IF(AP14=0,0,(AP14*((LOG(AP14))/LOG(2))))</f>
        <v>-0.47964111079989907</v>
      </c>
      <c r="AS14" s="34">
        <f>N14</f>
        <v>222</v>
      </c>
      <c r="AT14" s="34">
        <f>COUNTIF(L164:L194,AS14)</f>
        <v>16</v>
      </c>
      <c r="AU14" s="34">
        <f>AT14/(AV4-AT11)</f>
        <v>0.5161290322580645</v>
      </c>
      <c r="AV14" s="34">
        <f>IF(AU14=0,0,(AU14*((LOG(AU14))/LOG(2))))</f>
        <v>-0.49248841826419365</v>
      </c>
    </row>
    <row r="15" spans="1:48" x14ac:dyDescent="0.25">
      <c r="A15" s="56">
        <v>12</v>
      </c>
      <c r="B15" s="56">
        <v>971</v>
      </c>
      <c r="C15" s="59">
        <v>24</v>
      </c>
      <c r="D15" s="56">
        <v>980</v>
      </c>
      <c r="E15" s="59">
        <v>24</v>
      </c>
      <c r="F15" s="56">
        <v>991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0.97853692256364355</v>
      </c>
      <c r="V15">
        <f>SUM(V7:V14)</f>
        <v>1</v>
      </c>
      <c r="W15">
        <f>-SUM(W7:W14)</f>
        <v>0.20559250818508301</v>
      </c>
      <c r="AA15">
        <f>SUM(AA7:AA14)</f>
        <v>1</v>
      </c>
      <c r="AB15">
        <f>-SUM(AB7:AB14)</f>
        <v>0.39979006661701388</v>
      </c>
      <c r="AF15">
        <f>SUM(AF7:AF14)</f>
        <v>1</v>
      </c>
      <c r="AG15">
        <f>-SUM(AG7:AG14)</f>
        <v>1.1865571977586569</v>
      </c>
      <c r="AK15">
        <f>SUM(AK7:AK14)</f>
        <v>0.99999999999999989</v>
      </c>
      <c r="AL15">
        <f>-SUM(AL7:AL14)</f>
        <v>0.83464646461897429</v>
      </c>
      <c r="AP15">
        <f>SUM(AP7:AP14)</f>
        <v>1</v>
      </c>
      <c r="AQ15">
        <f>-SUM(AQ7:AQ14)</f>
        <v>0.94716923525903196</v>
      </c>
      <c r="AU15">
        <f>SUM(AU7:AU14)</f>
        <v>1</v>
      </c>
      <c r="AV15">
        <f>-SUM(AV7:AV14)</f>
        <v>1.1702295713931186</v>
      </c>
    </row>
    <row r="16" spans="1:48" x14ac:dyDescent="0.25">
      <c r="A16" s="56">
        <v>12</v>
      </c>
      <c r="B16" s="56">
        <v>1094</v>
      </c>
      <c r="C16" s="59">
        <v>24</v>
      </c>
      <c r="D16" s="56">
        <v>1101</v>
      </c>
      <c r="E16" s="59">
        <v>24</v>
      </c>
      <c r="F16" s="56">
        <v>1106</v>
      </c>
      <c r="G16" s="62"/>
      <c r="H16" s="62"/>
      <c r="I16" s="40"/>
      <c r="J16" s="40"/>
      <c r="K16" s="41">
        <v>0</v>
      </c>
      <c r="L16">
        <v>122</v>
      </c>
      <c r="P16" s="27" t="s">
        <v>93</v>
      </c>
      <c r="Q16" s="27">
        <f>Q15/(LOG(Q4)/LOG(2))</f>
        <v>0.12952881245765493</v>
      </c>
      <c r="V16" s="27" t="s">
        <v>120</v>
      </c>
      <c r="W16" s="27">
        <f>W15/(LOG(W4)/LOG(2))</f>
        <v>4.1498659985281898E-2</v>
      </c>
      <c r="AA16" s="27" t="s">
        <v>123</v>
      </c>
      <c r="AB16" s="27">
        <f>AB15/(LOG(AB4)/LOG(2))</f>
        <v>7.9958013323402771E-2</v>
      </c>
      <c r="AF16" s="27" t="s">
        <v>124</v>
      </c>
      <c r="AG16" s="27">
        <f>AG15/(LOG(AG4)/LOG(2))</f>
        <v>0.23950548654500092</v>
      </c>
      <c r="AK16" s="27" t="s">
        <v>125</v>
      </c>
      <c r="AL16" s="27">
        <f>AL15/(LOG(AL4)/LOG(2))</f>
        <v>0.1684726265023189</v>
      </c>
      <c r="AP16" s="27" t="s">
        <v>126</v>
      </c>
      <c r="AQ16" s="27">
        <f>AQ15/(LOG(AQ4)/LOG(2))</f>
        <v>0.18943384705180638</v>
      </c>
      <c r="AU16" s="27" t="s">
        <v>127</v>
      </c>
      <c r="AV16" s="27">
        <f>AV15/(LOG(AV4)/LOG(2))</f>
        <v>0.2362097700770632</v>
      </c>
    </row>
    <row r="17" spans="1:22" x14ac:dyDescent="0.25">
      <c r="A17" s="56">
        <v>12</v>
      </c>
      <c r="B17" s="56">
        <v>1206</v>
      </c>
      <c r="C17" s="59">
        <v>24</v>
      </c>
      <c r="D17" s="56">
        <v>1214</v>
      </c>
      <c r="E17" s="59">
        <v>24</v>
      </c>
      <c r="F17" s="56">
        <v>1218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1319</v>
      </c>
      <c r="C18" s="59">
        <v>24</v>
      </c>
      <c r="D18" s="56">
        <v>1331</v>
      </c>
      <c r="E18" s="59">
        <v>24</v>
      </c>
      <c r="F18" s="56">
        <v>1335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6">
        <v>12</v>
      </c>
      <c r="B19" s="56">
        <v>1438</v>
      </c>
      <c r="C19" s="59">
        <v>24</v>
      </c>
      <c r="D19" s="56">
        <v>1445</v>
      </c>
      <c r="E19" s="59">
        <v>24</v>
      </c>
      <c r="F19" s="56">
        <v>1450</v>
      </c>
      <c r="G19" s="62"/>
      <c r="H19" s="62"/>
      <c r="I19" s="40"/>
      <c r="J19" s="40"/>
      <c r="K19" s="41">
        <v>0</v>
      </c>
      <c r="L19">
        <v>122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1551</v>
      </c>
      <c r="C20" s="59">
        <v>24</v>
      </c>
      <c r="D20" s="56">
        <v>1559</v>
      </c>
      <c r="E20" s="59">
        <v>24</v>
      </c>
      <c r="F20" s="56">
        <v>1563</v>
      </c>
      <c r="G20" s="62"/>
      <c r="H20" s="62"/>
      <c r="I20" s="40"/>
      <c r="J20" s="40"/>
      <c r="K20" s="41">
        <v>0</v>
      </c>
      <c r="L20">
        <v>122</v>
      </c>
      <c r="N20" s="38">
        <f>COUNTIF(L7:L194,G3)</f>
        <v>0</v>
      </c>
      <c r="O20" s="38"/>
      <c r="P20" s="45">
        <v>31</v>
      </c>
      <c r="Q20" s="45">
        <v>32</v>
      </c>
      <c r="R20" s="45">
        <v>31</v>
      </c>
      <c r="S20" s="45">
        <v>31</v>
      </c>
      <c r="T20" s="45">
        <v>32</v>
      </c>
      <c r="U20" s="45">
        <v>31</v>
      </c>
      <c r="V20" s="44"/>
    </row>
    <row r="21" spans="1:22" x14ac:dyDescent="0.25">
      <c r="A21" s="56">
        <v>12</v>
      </c>
      <c r="B21" s="56">
        <v>1665</v>
      </c>
      <c r="C21" s="59">
        <v>24</v>
      </c>
      <c r="D21" s="56">
        <v>1673</v>
      </c>
      <c r="E21" s="59">
        <v>24</v>
      </c>
      <c r="F21" s="56">
        <v>1677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1777</v>
      </c>
      <c r="C22" s="59">
        <v>24</v>
      </c>
      <c r="D22" s="56">
        <v>1785</v>
      </c>
      <c r="E22" s="59">
        <v>24</v>
      </c>
      <c r="F22" s="56">
        <v>1789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12</v>
      </c>
      <c r="B23" s="56">
        <v>1880</v>
      </c>
      <c r="C23" s="59">
        <v>24</v>
      </c>
      <c r="D23" s="56">
        <v>1888</v>
      </c>
      <c r="E23" s="59">
        <v>24</v>
      </c>
      <c r="F23" s="56">
        <v>1892</v>
      </c>
      <c r="G23" s="62"/>
      <c r="H23" s="62"/>
      <c r="I23" s="40"/>
      <c r="J23" s="40"/>
      <c r="K23" s="41">
        <v>0</v>
      </c>
      <c r="L23">
        <v>122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1995</v>
      </c>
      <c r="C24" s="59">
        <v>24</v>
      </c>
      <c r="D24" s="56">
        <v>2002</v>
      </c>
      <c r="E24" s="59">
        <v>24</v>
      </c>
      <c r="F24" s="56">
        <v>2007</v>
      </c>
      <c r="G24" s="62"/>
      <c r="H24" s="62"/>
      <c r="I24" s="40"/>
      <c r="J24" s="40"/>
      <c r="K24" s="41">
        <v>0</v>
      </c>
      <c r="L24">
        <v>122</v>
      </c>
      <c r="O24" s="43" t="s">
        <v>109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6">
        <v>12</v>
      </c>
      <c r="B25" s="56">
        <v>2109</v>
      </c>
      <c r="C25" s="59">
        <v>24</v>
      </c>
      <c r="D25" s="56">
        <v>2118</v>
      </c>
      <c r="E25" s="59">
        <v>24</v>
      </c>
      <c r="F25" s="56">
        <v>2124</v>
      </c>
      <c r="G25" s="62"/>
      <c r="H25" s="62"/>
      <c r="I25" s="40"/>
      <c r="J25" s="40"/>
      <c r="K25" s="41">
        <v>0</v>
      </c>
      <c r="L25">
        <v>122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2226</v>
      </c>
      <c r="C26" s="59">
        <v>24</v>
      </c>
      <c r="D26" s="56">
        <v>2233</v>
      </c>
      <c r="E26" s="59">
        <v>24</v>
      </c>
      <c r="F26" s="56">
        <v>2238</v>
      </c>
      <c r="G26" s="62"/>
      <c r="H26" s="62"/>
      <c r="I26" s="40"/>
      <c r="J26" s="40"/>
      <c r="K26" s="41">
        <v>0</v>
      </c>
      <c r="L26">
        <v>122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2341</v>
      </c>
      <c r="C27" s="59">
        <v>24</v>
      </c>
      <c r="D27" s="56">
        <v>2348</v>
      </c>
      <c r="E27" s="59">
        <v>24</v>
      </c>
      <c r="F27" s="56">
        <v>2352</v>
      </c>
      <c r="G27" s="62"/>
      <c r="H27" s="62"/>
      <c r="I27" s="40"/>
      <c r="J27" s="40"/>
      <c r="K27" s="41">
        <v>0</v>
      </c>
      <c r="L27">
        <v>122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2453</v>
      </c>
      <c r="C28" s="59">
        <v>24</v>
      </c>
      <c r="D28" s="56">
        <v>2461</v>
      </c>
      <c r="E28" s="59">
        <v>24</v>
      </c>
      <c r="F28" s="56">
        <v>2467</v>
      </c>
      <c r="G28" s="62"/>
      <c r="H28" s="62"/>
      <c r="I28" s="40"/>
      <c r="J28" s="40"/>
      <c r="K28" s="41">
        <v>0</v>
      </c>
      <c r="L28">
        <v>122</v>
      </c>
      <c r="N28" s="39"/>
      <c r="O28" s="48" t="s">
        <v>113</v>
      </c>
      <c r="P28">
        <f>F37/P20</f>
        <v>113.03225806451613</v>
      </c>
      <c r="Q28">
        <f>(F69-F37)/Q20</f>
        <v>118.625</v>
      </c>
      <c r="R28">
        <f>(F100-F69)/R20</f>
        <v>120.80645161290323</v>
      </c>
      <c r="S28">
        <f>(F131-F100)/S20</f>
        <v>126</v>
      </c>
      <c r="T28">
        <f>(F163-F131)/T20</f>
        <v>142.78125</v>
      </c>
      <c r="U28">
        <f>(F194-F163)/U20</f>
        <v>142.09677419354838</v>
      </c>
    </row>
    <row r="29" spans="1:22" x14ac:dyDescent="0.25">
      <c r="A29" s="56">
        <v>12</v>
      </c>
      <c r="B29" s="56">
        <v>2570</v>
      </c>
      <c r="C29" s="59">
        <v>24</v>
      </c>
      <c r="D29" s="56">
        <v>2578</v>
      </c>
      <c r="E29" s="59">
        <v>24</v>
      </c>
      <c r="F29" s="56">
        <v>2582</v>
      </c>
      <c r="G29" s="62"/>
      <c r="H29" s="62"/>
      <c r="I29" s="40"/>
      <c r="J29" s="40"/>
      <c r="K29" s="41">
        <v>0</v>
      </c>
      <c r="L29">
        <v>122</v>
      </c>
    </row>
    <row r="30" spans="1:22" x14ac:dyDescent="0.25">
      <c r="A30" s="56">
        <v>12</v>
      </c>
      <c r="B30" s="56">
        <v>2684</v>
      </c>
      <c r="C30" s="59">
        <v>24</v>
      </c>
      <c r="D30" s="56">
        <v>2692</v>
      </c>
      <c r="E30" s="59">
        <v>24</v>
      </c>
      <c r="F30" s="56">
        <v>2701</v>
      </c>
      <c r="G30" s="62"/>
      <c r="H30" s="62"/>
      <c r="I30" s="40"/>
      <c r="J30" s="40"/>
      <c r="K30" s="41">
        <v>0</v>
      </c>
      <c r="L30">
        <v>122</v>
      </c>
    </row>
    <row r="31" spans="1:22" x14ac:dyDescent="0.25">
      <c r="A31" s="56">
        <v>12</v>
      </c>
      <c r="B31" s="56">
        <v>2803</v>
      </c>
      <c r="C31" s="59">
        <v>24</v>
      </c>
      <c r="D31" s="56">
        <v>2810</v>
      </c>
      <c r="E31" s="59">
        <v>24</v>
      </c>
      <c r="F31" s="56">
        <v>2816</v>
      </c>
      <c r="G31" s="62"/>
      <c r="H31" s="62"/>
      <c r="I31" s="40"/>
      <c r="J31" s="40"/>
      <c r="K31" s="41">
        <v>0</v>
      </c>
      <c r="L31">
        <v>122</v>
      </c>
    </row>
    <row r="32" spans="1:22" x14ac:dyDescent="0.25">
      <c r="A32" s="56">
        <v>12</v>
      </c>
      <c r="B32" s="56">
        <v>2917</v>
      </c>
      <c r="C32" s="59">
        <v>24</v>
      </c>
      <c r="D32" s="56">
        <v>2926</v>
      </c>
      <c r="E32" s="59">
        <v>24</v>
      </c>
      <c r="F32" s="56">
        <v>2930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6">
        <v>12</v>
      </c>
      <c r="B33" s="56">
        <v>3030</v>
      </c>
      <c r="C33" s="59">
        <v>24</v>
      </c>
      <c r="D33" s="56">
        <v>3038</v>
      </c>
      <c r="E33" s="59">
        <v>24</v>
      </c>
      <c r="F33" s="56">
        <v>3043</v>
      </c>
      <c r="G33" s="62"/>
      <c r="H33" s="62"/>
      <c r="I33" s="40"/>
      <c r="J33" s="40"/>
      <c r="K33" s="41">
        <v>0</v>
      </c>
      <c r="L33">
        <v>122</v>
      </c>
    </row>
    <row r="34" spans="1:12" x14ac:dyDescent="0.25">
      <c r="A34" s="56">
        <v>12</v>
      </c>
      <c r="B34" s="56">
        <v>3143</v>
      </c>
      <c r="C34" s="59">
        <v>24</v>
      </c>
      <c r="D34" s="56">
        <v>3157</v>
      </c>
      <c r="E34" s="59">
        <v>24</v>
      </c>
      <c r="F34" s="56">
        <v>3163</v>
      </c>
      <c r="G34" s="62"/>
      <c r="H34" s="62"/>
      <c r="I34" s="40"/>
      <c r="J34" s="40"/>
      <c r="K34" s="41">
        <v>0</v>
      </c>
      <c r="L34">
        <v>122</v>
      </c>
    </row>
    <row r="35" spans="1:12" x14ac:dyDescent="0.25">
      <c r="A35" s="56">
        <v>12</v>
      </c>
      <c r="B35" s="56">
        <v>3263</v>
      </c>
      <c r="C35" s="59">
        <v>24</v>
      </c>
      <c r="D35" s="56">
        <v>3270</v>
      </c>
      <c r="E35" s="59">
        <v>24</v>
      </c>
      <c r="F35" s="56">
        <v>3275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12</v>
      </c>
      <c r="B36" s="56">
        <v>3376</v>
      </c>
      <c r="C36" s="59">
        <v>24</v>
      </c>
      <c r="D36" s="56">
        <v>3384</v>
      </c>
      <c r="E36" s="59">
        <v>24</v>
      </c>
      <c r="F36" s="56">
        <v>3391</v>
      </c>
      <c r="G36" s="62"/>
      <c r="H36" s="62"/>
      <c r="I36" s="40"/>
      <c r="J36" s="40"/>
      <c r="K36" s="41">
        <v>0</v>
      </c>
      <c r="L36">
        <v>122</v>
      </c>
    </row>
    <row r="37" spans="1:12" x14ac:dyDescent="0.25">
      <c r="A37" s="56">
        <v>12</v>
      </c>
      <c r="B37" s="56">
        <v>3491</v>
      </c>
      <c r="C37" s="59">
        <v>24</v>
      </c>
      <c r="D37" s="56">
        <v>3499</v>
      </c>
      <c r="E37" s="59">
        <v>24</v>
      </c>
      <c r="F37" s="56">
        <v>3504</v>
      </c>
      <c r="G37" s="62"/>
      <c r="H37" s="62"/>
      <c r="I37" s="40"/>
      <c r="J37" s="40"/>
      <c r="K37" s="41">
        <v>0</v>
      </c>
      <c r="L37">
        <v>122</v>
      </c>
    </row>
    <row r="38" spans="1:12" x14ac:dyDescent="0.25">
      <c r="A38" s="57">
        <v>12</v>
      </c>
      <c r="B38" s="57">
        <v>3609</v>
      </c>
      <c r="C38" s="60">
        <v>24</v>
      </c>
      <c r="D38" s="57">
        <v>3616</v>
      </c>
      <c r="E38" s="60">
        <v>24</v>
      </c>
      <c r="F38" s="57">
        <v>3622</v>
      </c>
      <c r="G38" s="63"/>
      <c r="H38" s="63"/>
      <c r="I38" s="39"/>
      <c r="J38" s="39"/>
      <c r="K38" s="49">
        <v>0</v>
      </c>
      <c r="L38">
        <v>122</v>
      </c>
    </row>
    <row r="39" spans="1:12" x14ac:dyDescent="0.25">
      <c r="A39" s="57">
        <v>12</v>
      </c>
      <c r="B39" s="57">
        <v>3721</v>
      </c>
      <c r="C39" s="60">
        <v>24</v>
      </c>
      <c r="D39" s="57">
        <v>3729</v>
      </c>
      <c r="E39" s="60">
        <v>24</v>
      </c>
      <c r="F39" s="57">
        <v>3733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7">
        <v>12</v>
      </c>
      <c r="B40" s="57">
        <v>3834</v>
      </c>
      <c r="C40" s="60">
        <v>24</v>
      </c>
      <c r="D40" s="57">
        <v>3841</v>
      </c>
      <c r="E40" s="60">
        <v>24</v>
      </c>
      <c r="F40" s="57">
        <v>3848</v>
      </c>
      <c r="G40" s="63"/>
      <c r="H40" s="63"/>
      <c r="I40" s="39"/>
      <c r="J40" s="39"/>
      <c r="K40" s="49">
        <v>0</v>
      </c>
      <c r="L40">
        <v>122</v>
      </c>
    </row>
    <row r="41" spans="1:12" x14ac:dyDescent="0.25">
      <c r="A41" s="57">
        <v>12</v>
      </c>
      <c r="B41" s="57">
        <v>3951</v>
      </c>
      <c r="C41" s="60">
        <v>24</v>
      </c>
      <c r="D41" s="57">
        <v>3958</v>
      </c>
      <c r="E41" s="60">
        <v>24</v>
      </c>
      <c r="F41" s="57">
        <v>3965</v>
      </c>
      <c r="G41" s="63"/>
      <c r="H41" s="63"/>
      <c r="I41" s="39"/>
      <c r="J41" s="39"/>
      <c r="K41" s="49">
        <v>0</v>
      </c>
      <c r="L41">
        <v>122</v>
      </c>
    </row>
    <row r="42" spans="1:12" x14ac:dyDescent="0.25">
      <c r="A42" s="57">
        <v>12</v>
      </c>
      <c r="B42" s="57">
        <v>4068</v>
      </c>
      <c r="C42" s="60">
        <v>24</v>
      </c>
      <c r="D42" s="57">
        <v>4076</v>
      </c>
      <c r="E42" s="60">
        <v>24</v>
      </c>
      <c r="F42" s="57">
        <v>4081</v>
      </c>
      <c r="G42" s="63"/>
      <c r="H42" s="63"/>
      <c r="I42" s="39"/>
      <c r="J42" s="39"/>
      <c r="K42" s="49">
        <v>0</v>
      </c>
      <c r="L42">
        <v>122</v>
      </c>
    </row>
    <row r="43" spans="1:12" x14ac:dyDescent="0.25">
      <c r="A43" s="57">
        <v>12</v>
      </c>
      <c r="B43" s="57">
        <v>4184</v>
      </c>
      <c r="C43" s="60">
        <v>24</v>
      </c>
      <c r="D43" s="57">
        <v>4194</v>
      </c>
      <c r="E43" s="60">
        <v>24</v>
      </c>
      <c r="F43" s="57">
        <v>4201</v>
      </c>
      <c r="G43" s="63"/>
      <c r="H43" s="63"/>
      <c r="I43" s="39"/>
      <c r="J43" s="39"/>
      <c r="K43" s="49">
        <v>0</v>
      </c>
      <c r="L43">
        <v>122</v>
      </c>
    </row>
    <row r="44" spans="1:12" x14ac:dyDescent="0.25">
      <c r="A44" s="57">
        <v>12</v>
      </c>
      <c r="B44" s="57">
        <v>4302</v>
      </c>
      <c r="C44" s="60">
        <v>24</v>
      </c>
      <c r="D44" s="57">
        <v>4311</v>
      </c>
      <c r="E44" s="60">
        <v>24</v>
      </c>
      <c r="F44" s="57">
        <v>4315</v>
      </c>
      <c r="G44" s="63"/>
      <c r="H44" s="63"/>
      <c r="I44" s="39"/>
      <c r="J44" s="39"/>
      <c r="K44" s="49">
        <v>0</v>
      </c>
      <c r="L44">
        <v>122</v>
      </c>
    </row>
    <row r="45" spans="1:12" x14ac:dyDescent="0.25">
      <c r="A45" s="57">
        <v>12</v>
      </c>
      <c r="B45" s="57">
        <v>4417</v>
      </c>
      <c r="C45" s="60">
        <v>24</v>
      </c>
      <c r="D45" s="57">
        <v>4425</v>
      </c>
      <c r="E45" s="60">
        <v>24</v>
      </c>
      <c r="F45" s="57">
        <v>4430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12</v>
      </c>
      <c r="B46" s="57">
        <v>4530</v>
      </c>
      <c r="C46" s="60">
        <v>24</v>
      </c>
      <c r="D46" s="57">
        <v>4538</v>
      </c>
      <c r="E46" s="60">
        <v>24</v>
      </c>
      <c r="F46" s="57">
        <v>4543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25">
      <c r="A47" s="57">
        <v>12</v>
      </c>
      <c r="B47" s="57">
        <v>4644</v>
      </c>
      <c r="C47" s="60">
        <v>24</v>
      </c>
      <c r="D47" s="57">
        <v>4653</v>
      </c>
      <c r="E47" s="60">
        <v>24</v>
      </c>
      <c r="F47" s="57">
        <v>4657</v>
      </c>
      <c r="G47" s="63"/>
      <c r="H47" s="63"/>
      <c r="I47" s="39"/>
      <c r="J47" s="39"/>
      <c r="K47" s="49">
        <v>0</v>
      </c>
      <c r="L47">
        <v>122</v>
      </c>
    </row>
    <row r="48" spans="1:12" x14ac:dyDescent="0.25">
      <c r="A48" s="57">
        <v>12</v>
      </c>
      <c r="B48" s="57">
        <v>4758</v>
      </c>
      <c r="C48" s="60">
        <v>24</v>
      </c>
      <c r="D48" s="57">
        <v>4769</v>
      </c>
      <c r="E48" s="60">
        <v>24</v>
      </c>
      <c r="F48" s="57">
        <v>4776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12</v>
      </c>
      <c r="B49" s="57">
        <v>4907</v>
      </c>
      <c r="C49" s="60">
        <v>24</v>
      </c>
      <c r="D49" s="57">
        <v>4914</v>
      </c>
      <c r="E49" s="60">
        <v>24</v>
      </c>
      <c r="F49" s="57">
        <v>4919</v>
      </c>
      <c r="G49" s="63"/>
      <c r="H49" s="63"/>
      <c r="I49" s="39"/>
      <c r="J49" s="39"/>
      <c r="K49" s="49">
        <v>0</v>
      </c>
      <c r="L49">
        <v>122</v>
      </c>
    </row>
    <row r="50" spans="1:12" x14ac:dyDescent="0.25">
      <c r="A50" s="57">
        <v>12</v>
      </c>
      <c r="B50" s="57">
        <v>5018</v>
      </c>
      <c r="C50" s="60">
        <v>24</v>
      </c>
      <c r="D50" s="57">
        <v>5029</v>
      </c>
      <c r="E50" s="60">
        <v>24</v>
      </c>
      <c r="F50" s="57">
        <v>5037</v>
      </c>
      <c r="G50" s="63"/>
      <c r="H50" s="63"/>
      <c r="I50" s="39"/>
      <c r="J50" s="39"/>
      <c r="K50" s="49">
        <v>0</v>
      </c>
      <c r="L50">
        <v>122</v>
      </c>
    </row>
    <row r="51" spans="1:12" x14ac:dyDescent="0.25">
      <c r="A51" s="57">
        <v>12</v>
      </c>
      <c r="B51" s="57">
        <v>5142</v>
      </c>
      <c r="C51" s="60">
        <v>24</v>
      </c>
      <c r="D51" s="57">
        <v>5149</v>
      </c>
      <c r="E51" s="60">
        <v>24</v>
      </c>
      <c r="F51" s="57">
        <v>5154</v>
      </c>
      <c r="G51" s="63"/>
      <c r="H51" s="63"/>
      <c r="I51" s="39"/>
      <c r="J51" s="39"/>
      <c r="K51" s="49">
        <v>0</v>
      </c>
      <c r="L51">
        <v>122</v>
      </c>
    </row>
    <row r="52" spans="1:12" x14ac:dyDescent="0.25">
      <c r="A52" s="57">
        <v>12</v>
      </c>
      <c r="B52" s="57">
        <v>5254</v>
      </c>
      <c r="C52" s="60">
        <v>24</v>
      </c>
      <c r="D52" s="57">
        <v>5262</v>
      </c>
      <c r="E52" s="60">
        <v>24</v>
      </c>
      <c r="F52" s="57">
        <v>5266</v>
      </c>
      <c r="G52" s="63"/>
      <c r="H52" s="63"/>
      <c r="I52" s="39"/>
      <c r="J52" s="39"/>
      <c r="K52" s="49">
        <v>0</v>
      </c>
      <c r="L52">
        <v>122</v>
      </c>
    </row>
    <row r="53" spans="1:12" x14ac:dyDescent="0.25">
      <c r="A53" s="57">
        <v>12</v>
      </c>
      <c r="B53" s="57">
        <v>5365</v>
      </c>
      <c r="C53" s="60">
        <v>24</v>
      </c>
      <c r="D53" s="57">
        <v>5373</v>
      </c>
      <c r="E53" s="60">
        <v>24</v>
      </c>
      <c r="F53" s="57">
        <v>5377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5476</v>
      </c>
      <c r="C54" s="60">
        <v>24</v>
      </c>
      <c r="D54" s="57">
        <v>5484</v>
      </c>
      <c r="E54" s="60">
        <v>24</v>
      </c>
      <c r="F54" s="57">
        <v>5489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5601</v>
      </c>
      <c r="C55" s="60">
        <v>24</v>
      </c>
      <c r="D55" s="57">
        <v>5611</v>
      </c>
      <c r="E55" s="60">
        <v>24</v>
      </c>
      <c r="F55" s="57">
        <v>5618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12</v>
      </c>
      <c r="B56" s="57">
        <v>5724</v>
      </c>
      <c r="C56" s="60">
        <v>24</v>
      </c>
      <c r="D56" s="57">
        <v>5732</v>
      </c>
      <c r="E56" s="60">
        <v>24</v>
      </c>
      <c r="F56" s="57">
        <v>5741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12</v>
      </c>
      <c r="B57" s="57">
        <v>5841</v>
      </c>
      <c r="C57" s="60">
        <v>24</v>
      </c>
      <c r="D57" s="57">
        <v>5849</v>
      </c>
      <c r="E57" s="60">
        <v>13</v>
      </c>
      <c r="F57" s="57">
        <v>5868</v>
      </c>
      <c r="G57" s="63"/>
      <c r="H57" s="63"/>
      <c r="I57" s="39"/>
      <c r="J57" s="39"/>
      <c r="K57" s="49">
        <v>0</v>
      </c>
      <c r="L57">
        <v>121</v>
      </c>
    </row>
    <row r="58" spans="1:12" x14ac:dyDescent="0.25">
      <c r="A58" s="57">
        <v>12</v>
      </c>
      <c r="B58" s="57">
        <v>5959</v>
      </c>
      <c r="C58" s="60">
        <v>24</v>
      </c>
      <c r="D58" s="57">
        <v>5966</v>
      </c>
      <c r="E58" s="60">
        <v>24</v>
      </c>
      <c r="F58" s="57">
        <v>5973</v>
      </c>
      <c r="G58" s="63"/>
      <c r="H58" s="63"/>
      <c r="I58" s="39"/>
      <c r="J58" s="39"/>
      <c r="K58" s="49">
        <v>0</v>
      </c>
      <c r="L58">
        <v>122</v>
      </c>
    </row>
    <row r="59" spans="1:12" x14ac:dyDescent="0.25">
      <c r="A59" s="57">
        <v>12</v>
      </c>
      <c r="B59" s="57">
        <v>6074</v>
      </c>
      <c r="C59" s="60">
        <v>24</v>
      </c>
      <c r="D59" s="57">
        <v>6089</v>
      </c>
      <c r="E59" s="60">
        <v>24</v>
      </c>
      <c r="F59" s="57">
        <v>6095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25">
      <c r="A60" s="57">
        <v>12</v>
      </c>
      <c r="B60" s="57">
        <v>6201</v>
      </c>
      <c r="C60" s="60">
        <v>24</v>
      </c>
      <c r="D60" s="57">
        <v>6209</v>
      </c>
      <c r="E60" s="60">
        <v>24</v>
      </c>
      <c r="F60" s="57">
        <v>6216</v>
      </c>
      <c r="G60" s="63"/>
      <c r="H60" s="63"/>
      <c r="I60" s="39"/>
      <c r="J60" s="39"/>
      <c r="K60" s="49">
        <v>0</v>
      </c>
      <c r="L60">
        <v>122</v>
      </c>
    </row>
    <row r="61" spans="1:12" x14ac:dyDescent="0.25">
      <c r="A61" s="57">
        <v>21</v>
      </c>
      <c r="B61" s="57">
        <v>6332</v>
      </c>
      <c r="C61" s="60">
        <v>22</v>
      </c>
      <c r="D61" s="57">
        <v>6340</v>
      </c>
      <c r="E61" s="60">
        <v>24</v>
      </c>
      <c r="F61" s="57">
        <v>6351</v>
      </c>
      <c r="G61" s="63"/>
      <c r="H61" s="63"/>
      <c r="I61" s="39"/>
      <c r="J61" s="39"/>
      <c r="K61" s="49">
        <v>0</v>
      </c>
      <c r="L61">
        <v>222</v>
      </c>
    </row>
    <row r="62" spans="1:12" x14ac:dyDescent="0.25">
      <c r="A62" s="57">
        <v>12</v>
      </c>
      <c r="B62" s="57">
        <v>6456</v>
      </c>
      <c r="C62" s="60">
        <v>24</v>
      </c>
      <c r="D62" s="57">
        <v>6464</v>
      </c>
      <c r="E62" s="60">
        <v>24</v>
      </c>
      <c r="F62" s="57">
        <v>6474</v>
      </c>
      <c r="G62" s="63"/>
      <c r="H62" s="63"/>
      <c r="I62" s="39"/>
      <c r="J62" s="39"/>
      <c r="K62" s="49">
        <v>0</v>
      </c>
      <c r="L62">
        <v>122</v>
      </c>
    </row>
    <row r="63" spans="1:12" x14ac:dyDescent="0.25">
      <c r="A63" s="57">
        <v>12</v>
      </c>
      <c r="B63" s="57">
        <v>6574</v>
      </c>
      <c r="C63" s="60">
        <v>24</v>
      </c>
      <c r="D63" s="57">
        <v>6582</v>
      </c>
      <c r="E63" s="60">
        <v>24</v>
      </c>
      <c r="F63" s="57">
        <v>6588</v>
      </c>
      <c r="G63" s="63"/>
      <c r="H63" s="63"/>
      <c r="I63" s="39"/>
      <c r="J63" s="39"/>
      <c r="K63" s="49">
        <v>0</v>
      </c>
      <c r="L63">
        <v>122</v>
      </c>
    </row>
    <row r="64" spans="1:12" x14ac:dyDescent="0.25">
      <c r="A64" s="57">
        <v>12</v>
      </c>
      <c r="B64" s="57">
        <v>6687</v>
      </c>
      <c r="C64" s="60">
        <v>24</v>
      </c>
      <c r="D64" s="57">
        <v>6695</v>
      </c>
      <c r="E64" s="60">
        <v>24</v>
      </c>
      <c r="F64" s="57">
        <v>6700</v>
      </c>
      <c r="G64" s="63"/>
      <c r="H64" s="63"/>
      <c r="I64" s="39"/>
      <c r="J64" s="39"/>
      <c r="K64" s="49">
        <v>0</v>
      </c>
      <c r="L64">
        <v>122</v>
      </c>
    </row>
    <row r="65" spans="1:12" x14ac:dyDescent="0.25">
      <c r="A65" s="57">
        <v>12</v>
      </c>
      <c r="B65" s="57">
        <v>6800</v>
      </c>
      <c r="C65" s="60">
        <v>24</v>
      </c>
      <c r="D65" s="57">
        <v>6810</v>
      </c>
      <c r="E65" s="60">
        <v>24</v>
      </c>
      <c r="F65" s="57">
        <v>6818</v>
      </c>
      <c r="G65" s="63"/>
      <c r="H65" s="63"/>
      <c r="I65" s="39"/>
      <c r="J65" s="39"/>
      <c r="K65" s="49">
        <v>0</v>
      </c>
      <c r="L65">
        <v>122</v>
      </c>
    </row>
    <row r="66" spans="1:12" x14ac:dyDescent="0.25">
      <c r="A66" s="57">
        <v>12</v>
      </c>
      <c r="B66" s="57">
        <v>6928</v>
      </c>
      <c r="C66" s="60">
        <v>24</v>
      </c>
      <c r="D66" s="57">
        <v>6935</v>
      </c>
      <c r="E66" s="60">
        <v>24</v>
      </c>
      <c r="F66" s="57">
        <v>6946</v>
      </c>
      <c r="G66" s="63"/>
      <c r="H66" s="63"/>
      <c r="I66" s="39"/>
      <c r="J66" s="39"/>
      <c r="K66" s="49">
        <v>0</v>
      </c>
      <c r="L66">
        <v>122</v>
      </c>
    </row>
    <row r="67" spans="1:12" x14ac:dyDescent="0.25">
      <c r="A67" s="57">
        <v>12</v>
      </c>
      <c r="B67" s="57">
        <v>7053</v>
      </c>
      <c r="C67" s="60">
        <v>24</v>
      </c>
      <c r="D67" s="57">
        <v>7062</v>
      </c>
      <c r="E67" s="60">
        <v>24</v>
      </c>
      <c r="F67" s="57">
        <v>7071</v>
      </c>
      <c r="G67" s="63"/>
      <c r="H67" s="63"/>
      <c r="I67" s="39"/>
      <c r="J67" s="39"/>
      <c r="K67" s="49">
        <v>0</v>
      </c>
      <c r="L67">
        <v>122</v>
      </c>
    </row>
    <row r="68" spans="1:12" x14ac:dyDescent="0.25">
      <c r="A68" s="57">
        <v>12</v>
      </c>
      <c r="B68" s="57">
        <v>7176</v>
      </c>
      <c r="C68" s="60">
        <v>24</v>
      </c>
      <c r="D68" s="57">
        <v>7183</v>
      </c>
      <c r="E68" s="60">
        <v>24</v>
      </c>
      <c r="F68" s="57">
        <v>7188</v>
      </c>
      <c r="G68" s="63"/>
      <c r="H68" s="63"/>
      <c r="I68" s="39"/>
      <c r="J68" s="39"/>
      <c r="K68" s="49">
        <v>0</v>
      </c>
      <c r="L68">
        <v>122</v>
      </c>
    </row>
    <row r="69" spans="1:12" x14ac:dyDescent="0.25">
      <c r="A69" s="57">
        <v>12</v>
      </c>
      <c r="B69" s="57">
        <v>7287</v>
      </c>
      <c r="C69" s="60">
        <v>24</v>
      </c>
      <c r="D69" s="57">
        <v>7295</v>
      </c>
      <c r="E69" s="60">
        <v>24</v>
      </c>
      <c r="F69" s="57">
        <v>7300</v>
      </c>
      <c r="G69" s="63"/>
      <c r="H69" s="63"/>
      <c r="I69" s="39"/>
      <c r="J69" s="39"/>
      <c r="K69" s="49">
        <v>0</v>
      </c>
      <c r="L69">
        <v>122</v>
      </c>
    </row>
    <row r="70" spans="1:12" x14ac:dyDescent="0.25">
      <c r="A70" s="56">
        <v>12</v>
      </c>
      <c r="B70" s="56">
        <v>7401</v>
      </c>
      <c r="C70" s="59">
        <v>24</v>
      </c>
      <c r="D70" s="56">
        <v>7409</v>
      </c>
      <c r="E70" s="59">
        <v>24</v>
      </c>
      <c r="F70" s="56">
        <v>7413</v>
      </c>
      <c r="G70" s="62"/>
      <c r="H70" s="62"/>
      <c r="I70" s="40"/>
      <c r="J70" s="40"/>
      <c r="K70" s="41">
        <v>0</v>
      </c>
      <c r="L70">
        <v>122</v>
      </c>
    </row>
    <row r="71" spans="1:12" x14ac:dyDescent="0.25">
      <c r="A71" s="56">
        <v>12</v>
      </c>
      <c r="B71" s="56">
        <v>7518</v>
      </c>
      <c r="C71" s="59">
        <v>24</v>
      </c>
      <c r="D71" s="56">
        <v>7526</v>
      </c>
      <c r="E71" s="59">
        <v>24</v>
      </c>
      <c r="F71" s="56">
        <v>7537</v>
      </c>
      <c r="G71" s="62"/>
      <c r="H71" s="62"/>
      <c r="I71" s="40"/>
      <c r="J71" s="40"/>
      <c r="K71" s="41">
        <v>0</v>
      </c>
      <c r="L71">
        <v>122</v>
      </c>
    </row>
    <row r="72" spans="1:12" x14ac:dyDescent="0.25">
      <c r="A72" s="56">
        <v>12</v>
      </c>
      <c r="B72" s="56">
        <v>7638</v>
      </c>
      <c r="C72" s="59">
        <v>24</v>
      </c>
      <c r="D72" s="56">
        <v>7646</v>
      </c>
      <c r="E72" s="59">
        <v>24</v>
      </c>
      <c r="F72" s="56">
        <v>7651</v>
      </c>
      <c r="G72" s="62"/>
      <c r="H72" s="62"/>
      <c r="I72" s="40"/>
      <c r="J72" s="40"/>
      <c r="K72" s="41">
        <v>0</v>
      </c>
      <c r="L72">
        <v>122</v>
      </c>
    </row>
    <row r="73" spans="1:12" x14ac:dyDescent="0.25">
      <c r="A73" s="56">
        <v>12</v>
      </c>
      <c r="B73" s="56">
        <v>7750</v>
      </c>
      <c r="C73" s="59">
        <v>24</v>
      </c>
      <c r="D73" s="56">
        <v>7757</v>
      </c>
      <c r="E73" s="59">
        <v>24</v>
      </c>
      <c r="F73" s="56">
        <v>7763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7862</v>
      </c>
      <c r="C74" s="59">
        <v>24</v>
      </c>
      <c r="D74" s="56">
        <v>7871</v>
      </c>
      <c r="E74" s="59">
        <v>24</v>
      </c>
      <c r="F74" s="56">
        <v>7875</v>
      </c>
      <c r="G74" s="62"/>
      <c r="H74" s="62"/>
      <c r="I74" s="40"/>
      <c r="J74" s="40"/>
      <c r="K74" s="41">
        <v>0</v>
      </c>
      <c r="L74">
        <v>122</v>
      </c>
    </row>
    <row r="75" spans="1:12" x14ac:dyDescent="0.25">
      <c r="A75" s="56">
        <v>12</v>
      </c>
      <c r="B75" s="56">
        <v>7978</v>
      </c>
      <c r="C75" s="59">
        <v>24</v>
      </c>
      <c r="D75" s="56">
        <v>7988</v>
      </c>
      <c r="E75" s="59">
        <v>24</v>
      </c>
      <c r="F75" s="56">
        <v>7996</v>
      </c>
      <c r="G75" s="62"/>
      <c r="H75" s="62"/>
      <c r="I75" s="40"/>
      <c r="J75" s="40"/>
      <c r="K75" s="41">
        <v>0</v>
      </c>
      <c r="L75">
        <v>122</v>
      </c>
    </row>
    <row r="76" spans="1:12" x14ac:dyDescent="0.25">
      <c r="A76" s="56">
        <v>12</v>
      </c>
      <c r="B76" s="56">
        <v>8098</v>
      </c>
      <c r="C76" s="59">
        <v>24</v>
      </c>
      <c r="D76" s="56">
        <v>8106</v>
      </c>
      <c r="E76" s="59">
        <v>24</v>
      </c>
      <c r="F76" s="56">
        <v>8110</v>
      </c>
      <c r="G76" s="62"/>
      <c r="H76" s="62"/>
      <c r="I76" s="40"/>
      <c r="J76" s="40"/>
      <c r="K76" s="41">
        <v>0</v>
      </c>
      <c r="L76">
        <v>122</v>
      </c>
    </row>
    <row r="77" spans="1:12" x14ac:dyDescent="0.25">
      <c r="A77" s="56">
        <v>12</v>
      </c>
      <c r="B77" s="56">
        <v>8211</v>
      </c>
      <c r="C77" s="59">
        <v>24</v>
      </c>
      <c r="D77" s="56">
        <v>8219</v>
      </c>
      <c r="E77" s="59">
        <v>24</v>
      </c>
      <c r="F77" s="56">
        <v>8223</v>
      </c>
      <c r="G77" s="62"/>
      <c r="H77" s="62"/>
      <c r="I77" s="40"/>
      <c r="J77" s="40"/>
      <c r="K77" s="41">
        <v>0</v>
      </c>
      <c r="L77">
        <v>122</v>
      </c>
    </row>
    <row r="78" spans="1:12" x14ac:dyDescent="0.25">
      <c r="A78" s="56">
        <v>12</v>
      </c>
      <c r="B78" s="56">
        <v>8329</v>
      </c>
      <c r="C78" s="59">
        <v>24</v>
      </c>
      <c r="D78" s="56">
        <v>8337</v>
      </c>
      <c r="E78" s="59">
        <v>24</v>
      </c>
      <c r="F78" s="56">
        <v>8342</v>
      </c>
      <c r="G78" s="62"/>
      <c r="H78" s="62"/>
      <c r="I78" s="40"/>
      <c r="J78" s="40"/>
      <c r="K78" s="41">
        <v>0</v>
      </c>
      <c r="L78">
        <v>122</v>
      </c>
    </row>
    <row r="79" spans="1:12" x14ac:dyDescent="0.25">
      <c r="A79" s="56">
        <v>12</v>
      </c>
      <c r="B79" s="56">
        <v>8446</v>
      </c>
      <c r="C79" s="59">
        <v>24</v>
      </c>
      <c r="D79" s="56">
        <v>8454</v>
      </c>
      <c r="E79" s="59">
        <v>24</v>
      </c>
      <c r="F79" s="56">
        <v>8459</v>
      </c>
      <c r="G79" s="62"/>
      <c r="H79" s="62"/>
      <c r="I79" s="40"/>
      <c r="J79" s="40"/>
      <c r="K79" s="41">
        <v>0</v>
      </c>
      <c r="L79">
        <v>122</v>
      </c>
    </row>
    <row r="80" spans="1:12" x14ac:dyDescent="0.25">
      <c r="A80" s="56">
        <v>12</v>
      </c>
      <c r="B80" s="56">
        <v>8564</v>
      </c>
      <c r="C80" s="59">
        <v>24</v>
      </c>
      <c r="D80" s="56">
        <v>8572</v>
      </c>
      <c r="E80" s="59">
        <v>24</v>
      </c>
      <c r="F80" s="56">
        <v>8579</v>
      </c>
      <c r="G80" s="62"/>
      <c r="H80" s="62"/>
      <c r="I80" s="40"/>
      <c r="J80" s="40"/>
      <c r="K80" s="41">
        <v>0</v>
      </c>
      <c r="L80">
        <v>122</v>
      </c>
    </row>
    <row r="81" spans="1:12" x14ac:dyDescent="0.25">
      <c r="A81" s="56">
        <v>12</v>
      </c>
      <c r="B81" s="56">
        <v>8679</v>
      </c>
      <c r="C81" s="59">
        <v>13</v>
      </c>
      <c r="D81" s="56">
        <v>8690</v>
      </c>
      <c r="E81" s="59">
        <v>24</v>
      </c>
      <c r="F81" s="56">
        <v>8697</v>
      </c>
      <c r="G81" s="62"/>
      <c r="H81" s="62"/>
      <c r="I81" s="40"/>
      <c r="J81" s="40"/>
      <c r="K81" s="41">
        <v>0</v>
      </c>
      <c r="L81">
        <v>112</v>
      </c>
    </row>
    <row r="82" spans="1:12" x14ac:dyDescent="0.25">
      <c r="A82" s="56">
        <v>12</v>
      </c>
      <c r="B82" s="56">
        <v>8802</v>
      </c>
      <c r="C82" s="59">
        <v>24</v>
      </c>
      <c r="D82" s="56">
        <v>8810</v>
      </c>
      <c r="E82" s="59">
        <v>24</v>
      </c>
      <c r="F82" s="56">
        <v>8814</v>
      </c>
      <c r="G82" s="62"/>
      <c r="H82" s="62"/>
      <c r="I82" s="40"/>
      <c r="J82" s="40"/>
      <c r="K82" s="41">
        <v>0</v>
      </c>
      <c r="L82">
        <v>122</v>
      </c>
    </row>
    <row r="83" spans="1:12" x14ac:dyDescent="0.25">
      <c r="A83" s="56">
        <v>12</v>
      </c>
      <c r="B83" s="56">
        <v>8918</v>
      </c>
      <c r="C83" s="59">
        <v>24</v>
      </c>
      <c r="D83" s="56">
        <v>8925</v>
      </c>
      <c r="E83" s="59">
        <v>24</v>
      </c>
      <c r="F83" s="56">
        <v>8931</v>
      </c>
      <c r="G83" s="62"/>
      <c r="H83" s="62"/>
      <c r="I83" s="40"/>
      <c r="J83" s="40"/>
      <c r="K83" s="41">
        <v>0</v>
      </c>
      <c r="L83">
        <v>122</v>
      </c>
    </row>
    <row r="84" spans="1:12" x14ac:dyDescent="0.25">
      <c r="A84" s="56">
        <v>12</v>
      </c>
      <c r="B84" s="56">
        <v>9031</v>
      </c>
      <c r="C84" s="59">
        <v>13</v>
      </c>
      <c r="D84" s="56">
        <v>9058</v>
      </c>
      <c r="E84" s="59">
        <v>24</v>
      </c>
      <c r="F84" s="56">
        <v>9065</v>
      </c>
      <c r="G84" s="62"/>
      <c r="H84" s="62"/>
      <c r="I84" s="40"/>
      <c r="J84" s="40"/>
      <c r="K84" s="41">
        <v>0</v>
      </c>
      <c r="L84">
        <v>112</v>
      </c>
    </row>
    <row r="85" spans="1:12" x14ac:dyDescent="0.25">
      <c r="A85" s="56">
        <v>12</v>
      </c>
      <c r="B85" s="56">
        <v>9166</v>
      </c>
      <c r="C85" s="59">
        <v>24</v>
      </c>
      <c r="D85" s="56">
        <v>9176</v>
      </c>
      <c r="E85" s="59">
        <v>24</v>
      </c>
      <c r="F85" s="56">
        <v>9184</v>
      </c>
      <c r="G85" s="62"/>
      <c r="H85" s="62"/>
      <c r="I85" s="40"/>
      <c r="J85" s="40"/>
      <c r="K85" s="41">
        <v>0</v>
      </c>
      <c r="L85">
        <v>122</v>
      </c>
    </row>
    <row r="86" spans="1:12" x14ac:dyDescent="0.25">
      <c r="A86" s="56">
        <v>12</v>
      </c>
      <c r="B86" s="56">
        <v>9282</v>
      </c>
      <c r="C86" s="59">
        <v>24</v>
      </c>
      <c r="D86" s="56">
        <v>9290</v>
      </c>
      <c r="E86" s="59">
        <v>24</v>
      </c>
      <c r="F86" s="56">
        <v>9295</v>
      </c>
      <c r="G86" s="62"/>
      <c r="H86" s="62"/>
      <c r="I86" s="40"/>
      <c r="J86" s="40"/>
      <c r="K86" s="41">
        <v>0</v>
      </c>
      <c r="L86">
        <v>122</v>
      </c>
    </row>
    <row r="87" spans="1:12" x14ac:dyDescent="0.25">
      <c r="A87" s="56">
        <v>12</v>
      </c>
      <c r="B87" s="56">
        <v>9400</v>
      </c>
      <c r="C87" s="59">
        <v>24</v>
      </c>
      <c r="D87" s="56">
        <v>9410</v>
      </c>
      <c r="E87" s="59">
        <v>13</v>
      </c>
      <c r="F87" s="56">
        <v>9426</v>
      </c>
      <c r="G87" s="62"/>
      <c r="H87" s="62"/>
      <c r="I87" s="40"/>
      <c r="J87" s="40"/>
      <c r="K87" s="41">
        <v>0</v>
      </c>
      <c r="L87">
        <v>121</v>
      </c>
    </row>
    <row r="88" spans="1:12" x14ac:dyDescent="0.25">
      <c r="A88" s="56">
        <v>12</v>
      </c>
      <c r="B88" s="56">
        <v>9530</v>
      </c>
      <c r="C88" s="59">
        <v>24</v>
      </c>
      <c r="D88" s="56">
        <v>9538</v>
      </c>
      <c r="E88" s="59">
        <v>24</v>
      </c>
      <c r="F88" s="56">
        <v>9542</v>
      </c>
      <c r="G88" s="62"/>
      <c r="H88" s="62"/>
      <c r="I88" s="40"/>
      <c r="J88" s="40"/>
      <c r="K88" s="41">
        <v>0</v>
      </c>
      <c r="L88">
        <v>122</v>
      </c>
    </row>
    <row r="89" spans="1:12" x14ac:dyDescent="0.25">
      <c r="A89" s="56">
        <v>12</v>
      </c>
      <c r="B89" s="56">
        <v>9646</v>
      </c>
      <c r="C89" s="59">
        <v>24</v>
      </c>
      <c r="D89" s="56">
        <v>9657</v>
      </c>
      <c r="E89" s="59">
        <v>24</v>
      </c>
      <c r="F89" s="56">
        <v>9665</v>
      </c>
      <c r="G89" s="62"/>
      <c r="H89" s="62"/>
      <c r="I89" s="40"/>
      <c r="J89" s="40"/>
      <c r="K89" s="41">
        <v>0</v>
      </c>
      <c r="L89">
        <v>122</v>
      </c>
    </row>
    <row r="90" spans="1:12" x14ac:dyDescent="0.25">
      <c r="A90" s="56">
        <v>12</v>
      </c>
      <c r="B90" s="56">
        <v>9766</v>
      </c>
      <c r="C90" s="59">
        <v>24</v>
      </c>
      <c r="D90" s="56">
        <v>9775</v>
      </c>
      <c r="E90" s="59">
        <v>24</v>
      </c>
      <c r="F90" s="56">
        <v>9779</v>
      </c>
      <c r="G90" s="62"/>
      <c r="H90" s="62"/>
      <c r="I90" s="40"/>
      <c r="J90" s="40"/>
      <c r="K90" s="41">
        <v>0</v>
      </c>
      <c r="L90">
        <v>122</v>
      </c>
    </row>
    <row r="91" spans="1:12" x14ac:dyDescent="0.25">
      <c r="A91" s="56">
        <v>21</v>
      </c>
      <c r="B91" s="56">
        <v>9889</v>
      </c>
      <c r="C91" s="59">
        <v>22</v>
      </c>
      <c r="D91" s="56">
        <v>9896</v>
      </c>
      <c r="E91" s="59">
        <v>24</v>
      </c>
      <c r="F91" s="56">
        <v>9904</v>
      </c>
      <c r="G91" s="62"/>
      <c r="H91" s="62"/>
      <c r="I91" s="40"/>
      <c r="J91" s="40"/>
      <c r="K91" s="41">
        <v>0</v>
      </c>
      <c r="L91">
        <v>222</v>
      </c>
    </row>
    <row r="92" spans="1:12" x14ac:dyDescent="0.25">
      <c r="A92" s="56">
        <v>21</v>
      </c>
      <c r="B92" s="56">
        <v>10025</v>
      </c>
      <c r="C92" s="59">
        <v>22</v>
      </c>
      <c r="D92" s="56">
        <v>10033</v>
      </c>
      <c r="E92" s="59">
        <v>24</v>
      </c>
      <c r="F92" s="56">
        <v>10040</v>
      </c>
      <c r="G92" s="62"/>
      <c r="H92" s="62"/>
      <c r="I92" s="40"/>
      <c r="J92" s="40"/>
      <c r="K92" s="41">
        <v>0</v>
      </c>
      <c r="L92">
        <v>222</v>
      </c>
    </row>
    <row r="93" spans="1:12" x14ac:dyDescent="0.25">
      <c r="A93" s="56">
        <v>12</v>
      </c>
      <c r="B93" s="56">
        <v>10143</v>
      </c>
      <c r="C93" s="59">
        <v>24</v>
      </c>
      <c r="D93" s="56">
        <v>10153</v>
      </c>
      <c r="E93" s="59">
        <v>24</v>
      </c>
      <c r="F93" s="56">
        <v>10160</v>
      </c>
      <c r="G93" s="62"/>
      <c r="H93" s="62"/>
      <c r="I93" s="40"/>
      <c r="J93" s="40"/>
      <c r="K93" s="41">
        <v>0</v>
      </c>
      <c r="L93">
        <v>122</v>
      </c>
    </row>
    <row r="94" spans="1:12" x14ac:dyDescent="0.25">
      <c r="A94" s="56">
        <v>12</v>
      </c>
      <c r="B94" s="56">
        <v>10311</v>
      </c>
      <c r="C94" s="59">
        <v>13</v>
      </c>
      <c r="D94" s="56">
        <v>10322</v>
      </c>
      <c r="E94" s="59">
        <v>24</v>
      </c>
      <c r="F94" s="56">
        <v>10333</v>
      </c>
      <c r="G94" s="62"/>
      <c r="H94" s="62"/>
      <c r="I94" s="40"/>
      <c r="J94" s="40"/>
      <c r="K94" s="41">
        <v>0</v>
      </c>
      <c r="L94">
        <v>112</v>
      </c>
    </row>
    <row r="95" spans="1:12" x14ac:dyDescent="0.25">
      <c r="A95" s="56">
        <v>12</v>
      </c>
      <c r="B95" s="56">
        <v>10435</v>
      </c>
      <c r="C95" s="59">
        <v>24</v>
      </c>
      <c r="D95" s="56">
        <v>10442</v>
      </c>
      <c r="E95" s="59">
        <v>24</v>
      </c>
      <c r="F95" s="56">
        <v>10447</v>
      </c>
      <c r="G95" s="62"/>
      <c r="H95" s="62"/>
      <c r="I95" s="40"/>
      <c r="J95" s="40"/>
      <c r="K95" s="41">
        <v>0</v>
      </c>
      <c r="L95">
        <v>122</v>
      </c>
    </row>
    <row r="96" spans="1:12" x14ac:dyDescent="0.25">
      <c r="A96" s="56">
        <v>12</v>
      </c>
      <c r="B96" s="56">
        <v>10550</v>
      </c>
      <c r="C96" s="59">
        <v>24</v>
      </c>
      <c r="D96" s="56">
        <v>10559</v>
      </c>
      <c r="E96" s="59">
        <v>24</v>
      </c>
      <c r="F96" s="56">
        <v>10566</v>
      </c>
      <c r="G96" s="62"/>
      <c r="H96" s="62"/>
      <c r="I96" s="40"/>
      <c r="J96" s="40"/>
      <c r="K96" s="41">
        <v>0</v>
      </c>
      <c r="L96">
        <v>122</v>
      </c>
    </row>
    <row r="97" spans="1:12" x14ac:dyDescent="0.25">
      <c r="A97" s="56">
        <v>12</v>
      </c>
      <c r="B97" s="56">
        <v>10668</v>
      </c>
      <c r="C97" s="59">
        <v>24</v>
      </c>
      <c r="D97" s="56">
        <v>10675</v>
      </c>
      <c r="E97" s="59">
        <v>24</v>
      </c>
      <c r="F97" s="56">
        <v>10682</v>
      </c>
      <c r="G97" s="62"/>
      <c r="H97" s="62"/>
      <c r="I97" s="40"/>
      <c r="J97" s="40"/>
      <c r="K97" s="41">
        <v>0</v>
      </c>
      <c r="L97">
        <v>122</v>
      </c>
    </row>
    <row r="98" spans="1:12" x14ac:dyDescent="0.25">
      <c r="A98" s="56">
        <v>21</v>
      </c>
      <c r="B98" s="56">
        <v>10792</v>
      </c>
      <c r="C98" s="59">
        <v>22</v>
      </c>
      <c r="D98" s="56">
        <v>10797</v>
      </c>
      <c r="E98" s="59">
        <v>24</v>
      </c>
      <c r="F98" s="56">
        <v>10805</v>
      </c>
      <c r="G98" s="62"/>
      <c r="H98" s="62"/>
      <c r="I98" s="40"/>
      <c r="J98" s="40"/>
      <c r="K98" s="41">
        <v>0</v>
      </c>
      <c r="L98">
        <v>222</v>
      </c>
    </row>
    <row r="99" spans="1:12" x14ac:dyDescent="0.25">
      <c r="A99" s="56">
        <v>21</v>
      </c>
      <c r="B99" s="56">
        <v>10918</v>
      </c>
      <c r="C99" s="59">
        <v>22</v>
      </c>
      <c r="D99" s="56">
        <v>10922</v>
      </c>
      <c r="E99" s="59">
        <v>24</v>
      </c>
      <c r="F99" s="56">
        <v>10930</v>
      </c>
      <c r="G99" s="62"/>
      <c r="H99" s="62"/>
      <c r="I99" s="40"/>
      <c r="J99" s="40"/>
      <c r="K99" s="41">
        <v>0</v>
      </c>
      <c r="L99">
        <v>222</v>
      </c>
    </row>
    <row r="100" spans="1:12" x14ac:dyDescent="0.25">
      <c r="A100" s="56">
        <v>12</v>
      </c>
      <c r="B100" s="56">
        <v>11032</v>
      </c>
      <c r="C100" s="59">
        <v>24</v>
      </c>
      <c r="D100" s="56">
        <v>11040</v>
      </c>
      <c r="E100" s="59">
        <v>24</v>
      </c>
      <c r="F100" s="56">
        <v>11045</v>
      </c>
      <c r="G100" s="62"/>
      <c r="H100" s="62"/>
      <c r="I100" s="40"/>
      <c r="J100" s="40"/>
      <c r="K100" s="41">
        <v>0</v>
      </c>
      <c r="L100">
        <v>122</v>
      </c>
    </row>
    <row r="101" spans="1:12" x14ac:dyDescent="0.25">
      <c r="A101" s="57">
        <v>12</v>
      </c>
      <c r="B101" s="57">
        <v>11152</v>
      </c>
      <c r="C101" s="60">
        <v>24</v>
      </c>
      <c r="D101" s="57">
        <v>11162</v>
      </c>
      <c r="E101" s="60">
        <v>24</v>
      </c>
      <c r="F101" s="57">
        <v>11169</v>
      </c>
      <c r="G101" s="63"/>
      <c r="H101" s="63"/>
      <c r="I101" s="39"/>
      <c r="J101" s="39"/>
      <c r="K101" s="49">
        <v>0</v>
      </c>
      <c r="L101">
        <v>122</v>
      </c>
    </row>
    <row r="102" spans="1:12" x14ac:dyDescent="0.25">
      <c r="A102" s="57">
        <v>12</v>
      </c>
      <c r="B102" s="57">
        <v>11272</v>
      </c>
      <c r="C102" s="60">
        <v>24</v>
      </c>
      <c r="D102" s="57">
        <v>11280</v>
      </c>
      <c r="E102" s="60">
        <v>24</v>
      </c>
      <c r="F102" s="57">
        <v>11287</v>
      </c>
      <c r="G102" s="63"/>
      <c r="H102" s="63"/>
      <c r="I102" s="39"/>
      <c r="J102" s="39"/>
      <c r="K102" s="49">
        <v>0</v>
      </c>
      <c r="L102">
        <v>122</v>
      </c>
    </row>
    <row r="103" spans="1:12" x14ac:dyDescent="0.25">
      <c r="A103" s="57">
        <v>21</v>
      </c>
      <c r="B103" s="57">
        <v>11403</v>
      </c>
      <c r="C103" s="60">
        <v>22</v>
      </c>
      <c r="D103" s="57">
        <v>11409</v>
      </c>
      <c r="E103" s="60">
        <v>24</v>
      </c>
      <c r="F103" s="57">
        <v>11417</v>
      </c>
      <c r="G103" s="63"/>
      <c r="H103" s="63"/>
      <c r="I103" s="39"/>
      <c r="J103" s="39"/>
      <c r="K103" s="49">
        <v>0</v>
      </c>
      <c r="L103">
        <v>222</v>
      </c>
    </row>
    <row r="104" spans="1:12" x14ac:dyDescent="0.25">
      <c r="A104" s="57">
        <v>12</v>
      </c>
      <c r="B104" s="57">
        <v>11519</v>
      </c>
      <c r="C104" s="60">
        <v>24</v>
      </c>
      <c r="D104" s="57">
        <v>11532</v>
      </c>
      <c r="E104" s="60">
        <v>24</v>
      </c>
      <c r="F104" s="57">
        <v>11539</v>
      </c>
      <c r="G104" s="63"/>
      <c r="H104" s="63"/>
      <c r="I104" s="39"/>
      <c r="J104" s="39"/>
      <c r="K104" s="49">
        <v>0</v>
      </c>
      <c r="L104">
        <v>122</v>
      </c>
    </row>
    <row r="105" spans="1:12" x14ac:dyDescent="0.25">
      <c r="A105" s="57">
        <v>12</v>
      </c>
      <c r="B105" s="57">
        <v>11658</v>
      </c>
      <c r="C105" s="60">
        <v>24</v>
      </c>
      <c r="D105" s="57">
        <v>11668</v>
      </c>
      <c r="E105" s="60">
        <v>24</v>
      </c>
      <c r="F105" s="57">
        <v>11676</v>
      </c>
      <c r="G105" s="63"/>
      <c r="H105" s="63"/>
      <c r="I105" s="39"/>
      <c r="J105" s="39"/>
      <c r="K105" s="49">
        <v>0</v>
      </c>
      <c r="L105">
        <v>122</v>
      </c>
    </row>
    <row r="106" spans="1:12" x14ac:dyDescent="0.25">
      <c r="A106" s="57">
        <v>12</v>
      </c>
      <c r="B106" s="57">
        <v>11781</v>
      </c>
      <c r="C106" s="60">
        <v>24</v>
      </c>
      <c r="D106" s="57">
        <v>11790</v>
      </c>
      <c r="E106" s="60">
        <v>24</v>
      </c>
      <c r="F106" s="57">
        <v>11795</v>
      </c>
      <c r="G106" s="63"/>
      <c r="H106" s="63"/>
      <c r="I106" s="39"/>
      <c r="J106" s="39"/>
      <c r="K106" s="49">
        <v>0</v>
      </c>
      <c r="L106">
        <v>122</v>
      </c>
    </row>
    <row r="107" spans="1:12" x14ac:dyDescent="0.25">
      <c r="A107" s="57">
        <v>12</v>
      </c>
      <c r="B107" s="57">
        <v>11903</v>
      </c>
      <c r="C107" s="60">
        <v>24</v>
      </c>
      <c r="D107" s="57">
        <v>11914</v>
      </c>
      <c r="E107" s="60">
        <v>24</v>
      </c>
      <c r="F107" s="57">
        <v>11921</v>
      </c>
      <c r="G107" s="63"/>
      <c r="H107" s="63"/>
      <c r="I107" s="39"/>
      <c r="J107" s="39"/>
      <c r="K107" s="49">
        <v>0</v>
      </c>
      <c r="L107">
        <v>122</v>
      </c>
    </row>
    <row r="108" spans="1:12" x14ac:dyDescent="0.25">
      <c r="A108" s="57">
        <v>12</v>
      </c>
      <c r="B108" s="57">
        <v>12025</v>
      </c>
      <c r="C108" s="60">
        <v>24</v>
      </c>
      <c r="D108" s="57">
        <v>12036</v>
      </c>
      <c r="E108" s="60">
        <v>24</v>
      </c>
      <c r="F108" s="57">
        <v>12041</v>
      </c>
      <c r="G108" s="63"/>
      <c r="H108" s="63"/>
      <c r="I108" s="39"/>
      <c r="J108" s="39"/>
      <c r="K108" s="49">
        <v>0</v>
      </c>
      <c r="L108">
        <v>122</v>
      </c>
    </row>
    <row r="109" spans="1:12" x14ac:dyDescent="0.25">
      <c r="A109" s="57">
        <v>12</v>
      </c>
      <c r="B109" s="57">
        <v>12146</v>
      </c>
      <c r="C109" s="60">
        <v>24</v>
      </c>
      <c r="D109" s="57">
        <v>12156</v>
      </c>
      <c r="E109" s="60">
        <v>24</v>
      </c>
      <c r="F109" s="57">
        <v>12164</v>
      </c>
      <c r="G109" s="63"/>
      <c r="H109" s="63"/>
      <c r="I109" s="39"/>
      <c r="J109" s="39"/>
      <c r="K109" s="49">
        <v>0</v>
      </c>
      <c r="L109">
        <v>122</v>
      </c>
    </row>
    <row r="110" spans="1:12" x14ac:dyDescent="0.25">
      <c r="A110" s="57">
        <v>12</v>
      </c>
      <c r="B110" s="57">
        <v>12266</v>
      </c>
      <c r="C110" s="60">
        <v>24</v>
      </c>
      <c r="D110" s="57">
        <v>12278</v>
      </c>
      <c r="E110" s="60">
        <v>24</v>
      </c>
      <c r="F110" s="57">
        <v>12285</v>
      </c>
      <c r="G110" s="63"/>
      <c r="H110" s="63"/>
      <c r="I110" s="39"/>
      <c r="J110" s="39"/>
      <c r="K110" s="49">
        <v>0</v>
      </c>
      <c r="L110">
        <v>122</v>
      </c>
    </row>
    <row r="111" spans="1:12" x14ac:dyDescent="0.25">
      <c r="A111" s="57">
        <v>12</v>
      </c>
      <c r="B111" s="57">
        <v>12423</v>
      </c>
      <c r="C111" s="60">
        <v>24</v>
      </c>
      <c r="D111" s="57">
        <v>12433</v>
      </c>
      <c r="E111" s="60">
        <v>24</v>
      </c>
      <c r="F111" s="57">
        <v>12441</v>
      </c>
      <c r="G111" s="63"/>
      <c r="H111" s="63"/>
      <c r="I111" s="39"/>
      <c r="J111" s="39"/>
      <c r="K111" s="49">
        <v>0</v>
      </c>
      <c r="L111">
        <v>122</v>
      </c>
    </row>
    <row r="112" spans="1:12" x14ac:dyDescent="0.25">
      <c r="A112" s="57">
        <v>12</v>
      </c>
      <c r="B112" s="57">
        <v>12546</v>
      </c>
      <c r="C112" s="60">
        <v>24</v>
      </c>
      <c r="D112" s="57">
        <v>12556</v>
      </c>
      <c r="E112" s="60">
        <v>24</v>
      </c>
      <c r="F112" s="57">
        <v>12564</v>
      </c>
      <c r="G112" s="63"/>
      <c r="H112" s="63"/>
      <c r="I112" s="39"/>
      <c r="J112" s="39"/>
      <c r="K112" s="49">
        <v>0</v>
      </c>
      <c r="L112">
        <v>122</v>
      </c>
    </row>
    <row r="113" spans="1:12" x14ac:dyDescent="0.25">
      <c r="A113" s="57">
        <v>12</v>
      </c>
      <c r="B113" s="57">
        <v>12676</v>
      </c>
      <c r="C113" s="60">
        <v>24</v>
      </c>
      <c r="D113" s="57">
        <v>12684</v>
      </c>
      <c r="E113" s="60">
        <v>24</v>
      </c>
      <c r="F113" s="57">
        <v>12688</v>
      </c>
      <c r="G113" s="63"/>
      <c r="H113" s="63"/>
      <c r="I113" s="39"/>
      <c r="J113" s="39"/>
      <c r="K113" s="49">
        <v>0</v>
      </c>
      <c r="L113">
        <v>122</v>
      </c>
    </row>
    <row r="114" spans="1:12" x14ac:dyDescent="0.25">
      <c r="A114" s="57">
        <v>12</v>
      </c>
      <c r="B114" s="57">
        <v>12796</v>
      </c>
      <c r="C114" s="60">
        <v>24</v>
      </c>
      <c r="D114" s="57">
        <v>12807</v>
      </c>
      <c r="E114" s="60">
        <v>24</v>
      </c>
      <c r="F114" s="57">
        <v>12815</v>
      </c>
      <c r="G114" s="63"/>
      <c r="H114" s="63"/>
      <c r="I114" s="39"/>
      <c r="J114" s="39"/>
      <c r="K114" s="49">
        <v>0</v>
      </c>
      <c r="L114">
        <v>122</v>
      </c>
    </row>
    <row r="115" spans="1:12" x14ac:dyDescent="0.25">
      <c r="A115" s="57">
        <v>12</v>
      </c>
      <c r="B115" s="57">
        <v>12919</v>
      </c>
      <c r="C115" s="60">
        <v>24</v>
      </c>
      <c r="D115" s="57">
        <v>12927</v>
      </c>
      <c r="E115" s="60">
        <v>24</v>
      </c>
      <c r="F115" s="57">
        <v>12931</v>
      </c>
      <c r="G115" s="63"/>
      <c r="H115" s="63"/>
      <c r="I115" s="39"/>
      <c r="J115" s="39"/>
      <c r="K115" s="49">
        <v>0</v>
      </c>
      <c r="L115">
        <v>122</v>
      </c>
    </row>
    <row r="116" spans="1:12" x14ac:dyDescent="0.25">
      <c r="A116" s="57">
        <v>12</v>
      </c>
      <c r="B116" s="57">
        <v>13033</v>
      </c>
      <c r="C116" s="60">
        <v>24</v>
      </c>
      <c r="D116" s="57">
        <v>13052</v>
      </c>
      <c r="E116" s="60">
        <v>24</v>
      </c>
      <c r="F116" s="57">
        <v>13056</v>
      </c>
      <c r="G116" s="63"/>
      <c r="H116" s="63"/>
      <c r="I116" s="39"/>
      <c r="J116" s="39"/>
      <c r="K116" s="49">
        <v>0</v>
      </c>
      <c r="L116">
        <v>122</v>
      </c>
    </row>
    <row r="117" spans="1:12" x14ac:dyDescent="0.25">
      <c r="A117" s="57">
        <v>12</v>
      </c>
      <c r="B117" s="57">
        <v>13160</v>
      </c>
      <c r="C117" s="60">
        <v>24</v>
      </c>
      <c r="D117" s="57">
        <v>13168</v>
      </c>
      <c r="E117" s="60">
        <v>24</v>
      </c>
      <c r="F117" s="57">
        <v>13172</v>
      </c>
      <c r="G117" s="63"/>
      <c r="H117" s="63"/>
      <c r="I117" s="39"/>
      <c r="J117" s="39"/>
      <c r="K117" s="49">
        <v>0</v>
      </c>
      <c r="L117">
        <v>122</v>
      </c>
    </row>
    <row r="118" spans="1:12" x14ac:dyDescent="0.25">
      <c r="A118" s="57">
        <v>12</v>
      </c>
      <c r="B118" s="57">
        <v>13282</v>
      </c>
      <c r="C118" s="60">
        <v>24</v>
      </c>
      <c r="D118" s="57">
        <v>13293</v>
      </c>
      <c r="E118" s="60">
        <v>24</v>
      </c>
      <c r="F118" s="57">
        <v>13300</v>
      </c>
      <c r="G118" s="63"/>
      <c r="H118" s="63"/>
      <c r="I118" s="39"/>
      <c r="J118" s="39"/>
      <c r="K118" s="49">
        <v>0</v>
      </c>
      <c r="L118">
        <v>122</v>
      </c>
    </row>
    <row r="119" spans="1:12" x14ac:dyDescent="0.25">
      <c r="A119" s="57">
        <v>12</v>
      </c>
      <c r="B119" s="57">
        <v>13405</v>
      </c>
      <c r="C119" s="60">
        <v>24</v>
      </c>
      <c r="D119" s="57">
        <v>13416</v>
      </c>
      <c r="E119" s="60">
        <v>24</v>
      </c>
      <c r="F119" s="57">
        <v>13423</v>
      </c>
      <c r="G119" s="63"/>
      <c r="H119" s="63"/>
      <c r="I119" s="39"/>
      <c r="J119" s="39"/>
      <c r="K119" s="49">
        <v>0</v>
      </c>
      <c r="L119">
        <v>122</v>
      </c>
    </row>
    <row r="120" spans="1:12" x14ac:dyDescent="0.25">
      <c r="A120" s="57">
        <v>21</v>
      </c>
      <c r="B120" s="57">
        <v>13553</v>
      </c>
      <c r="C120" s="60">
        <v>22</v>
      </c>
      <c r="D120" s="57">
        <v>13561</v>
      </c>
      <c r="E120" s="60">
        <v>24</v>
      </c>
      <c r="F120" s="57">
        <v>13569</v>
      </c>
      <c r="G120" s="63"/>
      <c r="H120" s="63"/>
      <c r="I120" s="39"/>
      <c r="J120" s="39"/>
      <c r="K120" s="49">
        <v>0</v>
      </c>
      <c r="L120">
        <v>222</v>
      </c>
    </row>
    <row r="121" spans="1:12" x14ac:dyDescent="0.25">
      <c r="A121" s="57">
        <v>21</v>
      </c>
      <c r="B121" s="57">
        <v>13677</v>
      </c>
      <c r="C121" s="60">
        <v>22</v>
      </c>
      <c r="D121" s="57">
        <v>13682</v>
      </c>
      <c r="E121" s="60">
        <v>24</v>
      </c>
      <c r="F121" s="57">
        <v>13689</v>
      </c>
      <c r="G121" s="63"/>
      <c r="H121" s="63"/>
      <c r="I121" s="39"/>
      <c r="J121" s="39"/>
      <c r="K121" s="49">
        <v>0</v>
      </c>
      <c r="L121">
        <v>222</v>
      </c>
    </row>
    <row r="122" spans="1:12" x14ac:dyDescent="0.25">
      <c r="A122" s="57">
        <v>21</v>
      </c>
      <c r="B122" s="57">
        <v>13812</v>
      </c>
      <c r="C122" s="60">
        <v>22</v>
      </c>
      <c r="D122" s="57">
        <v>13820</v>
      </c>
      <c r="E122" s="60">
        <v>24</v>
      </c>
      <c r="F122" s="57">
        <v>13833</v>
      </c>
      <c r="G122" s="63"/>
      <c r="H122" s="63"/>
      <c r="I122" s="39"/>
      <c r="J122" s="39"/>
      <c r="K122" s="49">
        <v>0</v>
      </c>
      <c r="L122">
        <v>222</v>
      </c>
    </row>
    <row r="123" spans="1:12" x14ac:dyDescent="0.25">
      <c r="A123" s="57">
        <v>12</v>
      </c>
      <c r="B123" s="57">
        <v>13936</v>
      </c>
      <c r="C123" s="60">
        <v>24</v>
      </c>
      <c r="D123" s="57">
        <v>13947</v>
      </c>
      <c r="E123" s="60">
        <v>24</v>
      </c>
      <c r="F123" s="57">
        <v>13955</v>
      </c>
      <c r="G123" s="63"/>
      <c r="H123" s="63"/>
      <c r="I123" s="39"/>
      <c r="J123" s="39"/>
      <c r="K123" s="49">
        <v>0</v>
      </c>
      <c r="L123">
        <v>122</v>
      </c>
    </row>
    <row r="124" spans="1:12" x14ac:dyDescent="0.25">
      <c r="A124" s="57">
        <v>12</v>
      </c>
      <c r="B124" s="57">
        <v>14058</v>
      </c>
      <c r="C124" s="60">
        <v>13</v>
      </c>
      <c r="D124" s="57">
        <v>14071</v>
      </c>
      <c r="E124" s="60">
        <v>24</v>
      </c>
      <c r="F124" s="57">
        <v>14080</v>
      </c>
      <c r="G124" s="63"/>
      <c r="H124" s="63"/>
      <c r="I124" s="39"/>
      <c r="J124" s="39"/>
      <c r="K124" s="49">
        <v>0</v>
      </c>
      <c r="L124">
        <v>112</v>
      </c>
    </row>
    <row r="125" spans="1:12" x14ac:dyDescent="0.25">
      <c r="A125" s="57">
        <v>12</v>
      </c>
      <c r="B125" s="57">
        <v>14181</v>
      </c>
      <c r="C125" s="60">
        <v>24</v>
      </c>
      <c r="D125" s="57">
        <v>14191</v>
      </c>
      <c r="E125" s="60">
        <v>24</v>
      </c>
      <c r="F125" s="57">
        <v>14195</v>
      </c>
      <c r="G125" s="63"/>
      <c r="H125" s="63"/>
      <c r="I125" s="39"/>
      <c r="J125" s="39"/>
      <c r="K125" s="49">
        <v>0</v>
      </c>
      <c r="L125">
        <v>122</v>
      </c>
    </row>
    <row r="126" spans="1:12" x14ac:dyDescent="0.25">
      <c r="A126" s="57">
        <v>12</v>
      </c>
      <c r="B126" s="57">
        <v>14299</v>
      </c>
      <c r="C126" s="60">
        <v>24</v>
      </c>
      <c r="D126" s="57">
        <v>14308</v>
      </c>
      <c r="E126" s="60">
        <v>24</v>
      </c>
      <c r="F126" s="57">
        <v>14312</v>
      </c>
      <c r="G126" s="63"/>
      <c r="H126" s="63"/>
      <c r="I126" s="39"/>
      <c r="J126" s="39"/>
      <c r="K126" s="49">
        <v>0</v>
      </c>
      <c r="L126">
        <v>122</v>
      </c>
    </row>
    <row r="127" spans="1:12" x14ac:dyDescent="0.25">
      <c r="A127" s="57">
        <v>21</v>
      </c>
      <c r="B127" s="57">
        <v>14445</v>
      </c>
      <c r="C127" s="60">
        <v>22</v>
      </c>
      <c r="D127" s="57">
        <v>14453</v>
      </c>
      <c r="E127" s="60">
        <v>24</v>
      </c>
      <c r="F127" s="57">
        <v>14467</v>
      </c>
      <c r="G127" s="63"/>
      <c r="H127" s="63"/>
      <c r="I127" s="39"/>
      <c r="J127" s="39"/>
      <c r="K127" s="49">
        <v>0</v>
      </c>
      <c r="L127">
        <v>222</v>
      </c>
    </row>
    <row r="128" spans="1:12" x14ac:dyDescent="0.25">
      <c r="A128" s="57">
        <v>12</v>
      </c>
      <c r="B128" s="57">
        <v>14578</v>
      </c>
      <c r="C128" s="60">
        <v>24</v>
      </c>
      <c r="D128" s="57">
        <v>14586</v>
      </c>
      <c r="E128" s="60">
        <v>24</v>
      </c>
      <c r="F128" s="57">
        <v>14591</v>
      </c>
      <c r="G128" s="63"/>
      <c r="H128" s="63"/>
      <c r="I128" s="39"/>
      <c r="J128" s="39"/>
      <c r="K128" s="49">
        <v>0</v>
      </c>
      <c r="L128">
        <v>122</v>
      </c>
    </row>
    <row r="129" spans="1:12" x14ac:dyDescent="0.25">
      <c r="A129" s="57">
        <v>12</v>
      </c>
      <c r="B129" s="57">
        <v>14693</v>
      </c>
      <c r="C129" s="60">
        <v>24</v>
      </c>
      <c r="D129" s="57">
        <v>14703</v>
      </c>
      <c r="E129" s="60">
        <v>24</v>
      </c>
      <c r="F129" s="57">
        <v>14710</v>
      </c>
      <c r="G129" s="63"/>
      <c r="H129" s="63"/>
      <c r="I129" s="39"/>
      <c r="J129" s="39"/>
      <c r="K129" s="49">
        <v>0</v>
      </c>
      <c r="L129">
        <v>122</v>
      </c>
    </row>
    <row r="130" spans="1:12" x14ac:dyDescent="0.25">
      <c r="A130" s="57">
        <v>12</v>
      </c>
      <c r="B130" s="57">
        <v>14811</v>
      </c>
      <c r="C130" s="60">
        <v>24</v>
      </c>
      <c r="D130" s="57">
        <v>14822</v>
      </c>
      <c r="E130" s="60">
        <v>24</v>
      </c>
      <c r="F130" s="57">
        <v>14828</v>
      </c>
      <c r="G130" s="63"/>
      <c r="H130" s="63"/>
      <c r="I130" s="39"/>
      <c r="J130" s="39"/>
      <c r="K130" s="49">
        <v>0</v>
      </c>
      <c r="L130">
        <v>122</v>
      </c>
    </row>
    <row r="131" spans="1:12" x14ac:dyDescent="0.25">
      <c r="A131" s="57">
        <v>12</v>
      </c>
      <c r="B131" s="57">
        <v>14935</v>
      </c>
      <c r="C131" s="60">
        <v>24</v>
      </c>
      <c r="D131" s="57">
        <v>14946</v>
      </c>
      <c r="E131" s="60">
        <v>24</v>
      </c>
      <c r="F131" s="57">
        <v>14951</v>
      </c>
      <c r="G131" s="63"/>
      <c r="H131" s="63"/>
      <c r="I131" s="39"/>
      <c r="J131" s="39"/>
      <c r="K131" s="49">
        <v>0</v>
      </c>
      <c r="L131">
        <v>122</v>
      </c>
    </row>
    <row r="132" spans="1:12" x14ac:dyDescent="0.25">
      <c r="A132" s="56">
        <v>12</v>
      </c>
      <c r="B132" s="56">
        <v>15054</v>
      </c>
      <c r="C132" s="59">
        <v>24</v>
      </c>
      <c r="D132" s="56">
        <v>15062</v>
      </c>
      <c r="E132" s="59">
        <v>24</v>
      </c>
      <c r="F132" s="56">
        <v>15066</v>
      </c>
      <c r="G132" s="62"/>
      <c r="H132" s="62"/>
      <c r="I132" s="40"/>
      <c r="J132" s="40"/>
      <c r="K132" s="41">
        <v>0</v>
      </c>
      <c r="L132">
        <v>122</v>
      </c>
    </row>
    <row r="133" spans="1:12" x14ac:dyDescent="0.25">
      <c r="A133" s="56">
        <v>21</v>
      </c>
      <c r="B133" s="56">
        <v>15185</v>
      </c>
      <c r="C133" s="59">
        <v>22</v>
      </c>
      <c r="D133" s="56">
        <v>15190</v>
      </c>
      <c r="E133" s="59">
        <v>24</v>
      </c>
      <c r="F133" s="56">
        <v>15196</v>
      </c>
      <c r="G133" s="62"/>
      <c r="H133" s="62"/>
      <c r="I133" s="40"/>
      <c r="J133" s="40"/>
      <c r="K133" s="41">
        <v>0</v>
      </c>
      <c r="L133">
        <v>222</v>
      </c>
    </row>
    <row r="134" spans="1:12" x14ac:dyDescent="0.25">
      <c r="A134" s="56">
        <v>12</v>
      </c>
      <c r="B134" s="56">
        <v>15315</v>
      </c>
      <c r="C134" s="59">
        <v>24</v>
      </c>
      <c r="D134" s="56">
        <v>15323</v>
      </c>
      <c r="E134" s="59">
        <v>24</v>
      </c>
      <c r="F134" s="56">
        <v>15328</v>
      </c>
      <c r="G134" s="62"/>
      <c r="H134" s="62"/>
      <c r="I134" s="40"/>
      <c r="J134" s="40"/>
      <c r="K134" s="41">
        <v>0</v>
      </c>
      <c r="L134">
        <v>122</v>
      </c>
    </row>
    <row r="135" spans="1:12" x14ac:dyDescent="0.25">
      <c r="A135" s="56">
        <v>12</v>
      </c>
      <c r="B135" s="56">
        <v>15431</v>
      </c>
      <c r="C135" s="59">
        <v>24</v>
      </c>
      <c r="D135" s="56">
        <v>15440</v>
      </c>
      <c r="E135" s="59">
        <v>24</v>
      </c>
      <c r="F135" s="56">
        <v>15445</v>
      </c>
      <c r="G135" s="62"/>
      <c r="H135" s="62"/>
      <c r="I135" s="40"/>
      <c r="J135" s="40"/>
      <c r="K135" s="41">
        <v>0</v>
      </c>
      <c r="L135">
        <v>122</v>
      </c>
    </row>
    <row r="136" spans="1:12" x14ac:dyDescent="0.25">
      <c r="A136" s="56">
        <v>21</v>
      </c>
      <c r="B136" s="56">
        <v>15546</v>
      </c>
      <c r="C136" s="59">
        <v>11</v>
      </c>
      <c r="D136" s="56">
        <v>15560</v>
      </c>
      <c r="E136" s="59">
        <v>22</v>
      </c>
      <c r="F136" s="56">
        <v>15568</v>
      </c>
      <c r="G136" s="62"/>
      <c r="H136" s="62"/>
      <c r="I136" s="40"/>
      <c r="J136" s="40"/>
      <c r="K136" s="41">
        <v>0</v>
      </c>
      <c r="L136">
        <v>212</v>
      </c>
    </row>
    <row r="137" spans="1:12" x14ac:dyDescent="0.25">
      <c r="A137" s="56">
        <v>21</v>
      </c>
      <c r="B137" s="56">
        <v>15686</v>
      </c>
      <c r="C137" s="59">
        <v>22</v>
      </c>
      <c r="D137" s="56">
        <v>15690</v>
      </c>
      <c r="E137" s="59">
        <v>24</v>
      </c>
      <c r="F137" s="56">
        <v>15699</v>
      </c>
      <c r="G137" s="62"/>
      <c r="H137" s="62"/>
      <c r="I137" s="40"/>
      <c r="J137" s="40"/>
      <c r="K137" s="41">
        <v>0</v>
      </c>
      <c r="L137">
        <v>222</v>
      </c>
    </row>
    <row r="138" spans="1:12" x14ac:dyDescent="0.25">
      <c r="A138" s="56">
        <v>21</v>
      </c>
      <c r="B138" s="56">
        <v>15821</v>
      </c>
      <c r="C138" s="59">
        <v>22</v>
      </c>
      <c r="D138" s="56">
        <v>15829</v>
      </c>
      <c r="E138" s="59">
        <v>24</v>
      </c>
      <c r="F138" s="56">
        <v>15843</v>
      </c>
      <c r="G138" s="62"/>
      <c r="H138" s="62"/>
      <c r="I138" s="40"/>
      <c r="J138" s="40"/>
      <c r="K138" s="41">
        <v>0</v>
      </c>
      <c r="L138">
        <v>222</v>
      </c>
    </row>
    <row r="139" spans="1:12" x14ac:dyDescent="0.25">
      <c r="A139" s="56">
        <v>12</v>
      </c>
      <c r="B139" s="56">
        <v>15976</v>
      </c>
      <c r="C139" s="59">
        <v>24</v>
      </c>
      <c r="D139" s="56">
        <v>15983</v>
      </c>
      <c r="E139" s="59">
        <v>24</v>
      </c>
      <c r="F139" s="56">
        <v>15988</v>
      </c>
      <c r="G139" s="62"/>
      <c r="H139" s="62"/>
      <c r="I139" s="40"/>
      <c r="J139" s="40"/>
      <c r="K139" s="41">
        <v>0</v>
      </c>
      <c r="L139">
        <v>122</v>
      </c>
    </row>
    <row r="140" spans="1:12" x14ac:dyDescent="0.25">
      <c r="A140" s="56">
        <v>12</v>
      </c>
      <c r="B140" s="56">
        <v>16091</v>
      </c>
      <c r="C140" s="59">
        <v>24</v>
      </c>
      <c r="D140" s="56">
        <v>16099</v>
      </c>
      <c r="E140" s="59">
        <v>24</v>
      </c>
      <c r="F140" s="56">
        <v>16104</v>
      </c>
      <c r="G140" s="62"/>
      <c r="H140" s="62"/>
      <c r="I140" s="40"/>
      <c r="J140" s="40"/>
      <c r="K140" s="41">
        <v>0</v>
      </c>
      <c r="L140">
        <v>122</v>
      </c>
    </row>
    <row r="141" spans="1:12" x14ac:dyDescent="0.25">
      <c r="A141" s="56">
        <v>12</v>
      </c>
      <c r="B141" s="56">
        <v>16243</v>
      </c>
      <c r="C141" s="59">
        <v>24</v>
      </c>
      <c r="D141" s="56">
        <v>16254</v>
      </c>
      <c r="E141" s="59">
        <v>24</v>
      </c>
      <c r="F141" s="56">
        <v>16261</v>
      </c>
      <c r="G141" s="62"/>
      <c r="H141" s="62"/>
      <c r="I141" s="40"/>
      <c r="J141" s="40"/>
      <c r="K141" s="41">
        <v>0</v>
      </c>
      <c r="L141">
        <v>122</v>
      </c>
    </row>
    <row r="142" spans="1:12" x14ac:dyDescent="0.25">
      <c r="A142" s="56">
        <v>12</v>
      </c>
      <c r="B142" s="56">
        <v>16388</v>
      </c>
      <c r="C142" s="59">
        <v>24</v>
      </c>
      <c r="D142" s="56">
        <v>16396</v>
      </c>
      <c r="E142" s="59">
        <v>24</v>
      </c>
      <c r="F142" s="56">
        <v>16401</v>
      </c>
      <c r="G142" s="62"/>
      <c r="H142" s="62"/>
      <c r="I142" s="40"/>
      <c r="J142" s="40"/>
      <c r="K142" s="41">
        <v>0</v>
      </c>
      <c r="L142">
        <v>122</v>
      </c>
    </row>
    <row r="143" spans="1:12" x14ac:dyDescent="0.25">
      <c r="A143" s="56">
        <v>12</v>
      </c>
      <c r="B143" s="56">
        <v>16517</v>
      </c>
      <c r="C143" s="59">
        <v>24</v>
      </c>
      <c r="D143" s="56">
        <v>16527</v>
      </c>
      <c r="E143" s="59">
        <v>24</v>
      </c>
      <c r="F143" s="56">
        <v>16540</v>
      </c>
      <c r="G143" s="62"/>
      <c r="H143" s="62"/>
      <c r="I143" s="40"/>
      <c r="J143" s="40"/>
      <c r="K143" s="41">
        <v>0</v>
      </c>
      <c r="L143">
        <v>122</v>
      </c>
    </row>
    <row r="144" spans="1:12" x14ac:dyDescent="0.25">
      <c r="A144" s="56">
        <v>12</v>
      </c>
      <c r="B144" s="56">
        <v>16645</v>
      </c>
      <c r="C144" s="59">
        <v>24</v>
      </c>
      <c r="D144" s="56">
        <v>16655</v>
      </c>
      <c r="E144" s="59">
        <v>24</v>
      </c>
      <c r="F144" s="56">
        <v>16660</v>
      </c>
      <c r="G144" s="62"/>
      <c r="H144" s="62"/>
      <c r="I144" s="40"/>
      <c r="J144" s="40"/>
      <c r="K144" s="41">
        <v>0</v>
      </c>
      <c r="L144">
        <v>122</v>
      </c>
    </row>
    <row r="145" spans="1:12" x14ac:dyDescent="0.25">
      <c r="A145" s="56">
        <v>12</v>
      </c>
      <c r="B145" s="56">
        <v>16776</v>
      </c>
      <c r="C145" s="59">
        <v>24</v>
      </c>
      <c r="D145" s="56">
        <v>16785</v>
      </c>
      <c r="E145" s="59">
        <v>24</v>
      </c>
      <c r="F145" s="56">
        <v>16790</v>
      </c>
      <c r="G145" s="62"/>
      <c r="H145" s="62"/>
      <c r="I145" s="40"/>
      <c r="J145" s="40"/>
      <c r="K145" s="41">
        <v>0</v>
      </c>
      <c r="L145">
        <v>122</v>
      </c>
    </row>
    <row r="146" spans="1:12" x14ac:dyDescent="0.25">
      <c r="A146" s="56">
        <v>12</v>
      </c>
      <c r="B146" s="56">
        <v>16892</v>
      </c>
      <c r="C146" s="59">
        <v>24</v>
      </c>
      <c r="D146" s="56">
        <v>16901</v>
      </c>
      <c r="E146" s="59">
        <v>24</v>
      </c>
      <c r="F146" s="56">
        <v>16905</v>
      </c>
      <c r="G146" s="62"/>
      <c r="H146" s="62"/>
      <c r="I146" s="40"/>
      <c r="J146" s="40"/>
      <c r="K146" s="41">
        <v>0</v>
      </c>
      <c r="L146">
        <v>122</v>
      </c>
    </row>
    <row r="147" spans="1:12" x14ac:dyDescent="0.25">
      <c r="A147" s="56">
        <v>12</v>
      </c>
      <c r="B147" s="56">
        <v>17069</v>
      </c>
      <c r="C147" s="59">
        <v>24</v>
      </c>
      <c r="D147" s="56">
        <v>17081</v>
      </c>
      <c r="E147" s="59">
        <v>24</v>
      </c>
      <c r="F147" s="56">
        <v>17090</v>
      </c>
      <c r="G147" s="62"/>
      <c r="H147" s="62"/>
      <c r="I147" s="40"/>
      <c r="J147" s="40"/>
      <c r="K147" s="41">
        <v>0</v>
      </c>
      <c r="L147">
        <v>122</v>
      </c>
    </row>
    <row r="148" spans="1:12" x14ac:dyDescent="0.25">
      <c r="A148" s="56">
        <v>12</v>
      </c>
      <c r="B148" s="56">
        <v>17210</v>
      </c>
      <c r="C148" s="59">
        <v>24</v>
      </c>
      <c r="D148" s="56">
        <v>17222</v>
      </c>
      <c r="E148" s="59">
        <v>24</v>
      </c>
      <c r="F148" s="56">
        <v>17242</v>
      </c>
      <c r="G148" s="62"/>
      <c r="H148" s="62"/>
      <c r="I148" s="40"/>
      <c r="J148" s="40"/>
      <c r="K148" s="41">
        <v>0</v>
      </c>
      <c r="L148">
        <v>122</v>
      </c>
    </row>
    <row r="149" spans="1:12" x14ac:dyDescent="0.25">
      <c r="A149" s="56">
        <v>12</v>
      </c>
      <c r="B149" s="56">
        <v>17346</v>
      </c>
      <c r="C149" s="59">
        <v>24</v>
      </c>
      <c r="D149" s="56">
        <v>17354</v>
      </c>
      <c r="E149" s="59">
        <v>24</v>
      </c>
      <c r="F149" s="56">
        <v>17359</v>
      </c>
      <c r="G149" s="62"/>
      <c r="H149" s="62"/>
      <c r="I149" s="40"/>
      <c r="J149" s="40"/>
      <c r="K149" s="41">
        <v>0</v>
      </c>
      <c r="L149">
        <v>122</v>
      </c>
    </row>
    <row r="150" spans="1:12" x14ac:dyDescent="0.25">
      <c r="A150" s="56">
        <v>21</v>
      </c>
      <c r="B150" s="56">
        <v>17468</v>
      </c>
      <c r="C150" s="59">
        <v>22</v>
      </c>
      <c r="D150" s="56">
        <v>17473</v>
      </c>
      <c r="E150" s="59">
        <v>24</v>
      </c>
      <c r="F150" s="56">
        <v>17481</v>
      </c>
      <c r="G150" s="62"/>
      <c r="H150" s="62"/>
      <c r="I150" s="40"/>
      <c r="J150" s="40"/>
      <c r="K150" s="41">
        <v>0</v>
      </c>
      <c r="L150">
        <v>222</v>
      </c>
    </row>
    <row r="151" spans="1:12" x14ac:dyDescent="0.25">
      <c r="A151" s="56">
        <v>12</v>
      </c>
      <c r="B151" s="56">
        <v>17599</v>
      </c>
      <c r="C151" s="59">
        <v>24</v>
      </c>
      <c r="D151" s="56">
        <v>17610</v>
      </c>
      <c r="E151" s="59">
        <v>24</v>
      </c>
      <c r="F151" s="56">
        <v>17614</v>
      </c>
      <c r="G151" s="62"/>
      <c r="H151" s="62"/>
      <c r="I151" s="40"/>
      <c r="J151" s="40"/>
      <c r="K151" s="41">
        <v>0</v>
      </c>
      <c r="L151">
        <v>122</v>
      </c>
    </row>
    <row r="152" spans="1:12" x14ac:dyDescent="0.25">
      <c r="A152" s="56">
        <v>12</v>
      </c>
      <c r="B152" s="56">
        <v>17718</v>
      </c>
      <c r="C152" s="59">
        <v>24</v>
      </c>
      <c r="D152" s="56">
        <v>17727</v>
      </c>
      <c r="E152" s="59">
        <v>24</v>
      </c>
      <c r="F152" s="56">
        <v>17734</v>
      </c>
      <c r="G152" s="62"/>
      <c r="H152" s="62"/>
      <c r="I152" s="40"/>
      <c r="J152" s="40"/>
      <c r="K152" s="41">
        <v>0</v>
      </c>
      <c r="L152">
        <v>122</v>
      </c>
    </row>
    <row r="153" spans="1:12" x14ac:dyDescent="0.25">
      <c r="A153" s="56">
        <v>21</v>
      </c>
      <c r="B153" s="56">
        <v>17949</v>
      </c>
      <c r="C153" s="59">
        <v>22</v>
      </c>
      <c r="D153" s="56">
        <v>17955</v>
      </c>
      <c r="E153" s="59">
        <v>24</v>
      </c>
      <c r="F153" s="56">
        <v>17974</v>
      </c>
      <c r="G153" s="62"/>
      <c r="H153" s="62"/>
      <c r="I153" s="40"/>
      <c r="J153" s="40"/>
      <c r="K153" s="41">
        <v>0</v>
      </c>
      <c r="L153">
        <v>222</v>
      </c>
    </row>
    <row r="154" spans="1:12" x14ac:dyDescent="0.25">
      <c r="A154" s="56">
        <v>12</v>
      </c>
      <c r="B154" s="56">
        <v>18111</v>
      </c>
      <c r="C154" s="59">
        <v>24</v>
      </c>
      <c r="D154" s="56">
        <v>18119</v>
      </c>
      <c r="E154" s="59">
        <v>24</v>
      </c>
      <c r="F154" s="56">
        <v>18124</v>
      </c>
      <c r="G154" s="62"/>
      <c r="H154" s="62"/>
      <c r="I154" s="40"/>
      <c r="J154" s="40"/>
      <c r="K154" s="41">
        <v>0</v>
      </c>
      <c r="L154">
        <v>122</v>
      </c>
    </row>
    <row r="155" spans="1:12" x14ac:dyDescent="0.25">
      <c r="A155" s="56">
        <v>12</v>
      </c>
      <c r="B155" s="56">
        <v>18230</v>
      </c>
      <c r="C155" s="59">
        <v>24</v>
      </c>
      <c r="D155" s="56">
        <v>18238</v>
      </c>
      <c r="E155" s="59">
        <v>24</v>
      </c>
      <c r="F155" s="56">
        <v>18244</v>
      </c>
      <c r="G155" s="62"/>
      <c r="H155" s="62"/>
      <c r="I155" s="40"/>
      <c r="J155" s="40"/>
      <c r="K155" s="41">
        <v>0</v>
      </c>
      <c r="L155">
        <v>122</v>
      </c>
    </row>
    <row r="156" spans="1:12" x14ac:dyDescent="0.25">
      <c r="A156" s="56">
        <v>12</v>
      </c>
      <c r="B156" s="56">
        <v>18510</v>
      </c>
      <c r="C156" s="59">
        <v>24</v>
      </c>
      <c r="D156" s="56">
        <v>18521</v>
      </c>
      <c r="E156" s="59">
        <v>24</v>
      </c>
      <c r="F156" s="56">
        <v>18526</v>
      </c>
      <c r="G156" s="62"/>
      <c r="H156" s="62"/>
      <c r="I156" s="40"/>
      <c r="J156" s="40"/>
      <c r="K156" s="41">
        <v>0</v>
      </c>
      <c r="L156">
        <v>122</v>
      </c>
    </row>
    <row r="157" spans="1:12" x14ac:dyDescent="0.25">
      <c r="A157" s="56">
        <v>12</v>
      </c>
      <c r="B157" s="56">
        <v>18644</v>
      </c>
      <c r="C157" s="59">
        <v>24</v>
      </c>
      <c r="D157" s="56">
        <v>18656</v>
      </c>
      <c r="E157" s="59">
        <v>24</v>
      </c>
      <c r="F157" s="56">
        <v>18664</v>
      </c>
      <c r="G157" s="62"/>
      <c r="H157" s="62"/>
      <c r="I157" s="40"/>
      <c r="J157" s="40"/>
      <c r="K157" s="41">
        <v>0</v>
      </c>
      <c r="L157">
        <v>122</v>
      </c>
    </row>
    <row r="158" spans="1:12" x14ac:dyDescent="0.25">
      <c r="A158" s="56">
        <v>12</v>
      </c>
      <c r="B158" s="56">
        <v>18767</v>
      </c>
      <c r="C158" s="59">
        <v>24</v>
      </c>
      <c r="D158" s="56">
        <v>18776</v>
      </c>
      <c r="E158" s="59">
        <v>24</v>
      </c>
      <c r="F158" s="56">
        <v>18789</v>
      </c>
      <c r="G158" s="62"/>
      <c r="H158" s="62"/>
      <c r="I158" s="40"/>
      <c r="J158" s="40"/>
      <c r="K158" s="41">
        <v>0</v>
      </c>
      <c r="L158">
        <v>122</v>
      </c>
    </row>
    <row r="159" spans="1:12" x14ac:dyDescent="0.25">
      <c r="A159" s="56">
        <v>21</v>
      </c>
      <c r="B159" s="56">
        <v>18907</v>
      </c>
      <c r="C159" s="59">
        <v>22</v>
      </c>
      <c r="D159" s="56">
        <v>18913</v>
      </c>
      <c r="E159" s="59">
        <v>24</v>
      </c>
      <c r="F159" s="56">
        <v>18920</v>
      </c>
      <c r="G159" s="62"/>
      <c r="H159" s="62"/>
      <c r="I159" s="40"/>
      <c r="J159" s="40"/>
      <c r="K159" s="41">
        <v>0</v>
      </c>
      <c r="L159">
        <v>222</v>
      </c>
    </row>
    <row r="160" spans="1:12" x14ac:dyDescent="0.25">
      <c r="A160" s="56">
        <v>12</v>
      </c>
      <c r="B160" s="56">
        <v>19022</v>
      </c>
      <c r="C160" s="59">
        <v>24</v>
      </c>
      <c r="D160" s="56">
        <v>19031</v>
      </c>
      <c r="E160" s="59">
        <v>24</v>
      </c>
      <c r="F160" s="56">
        <v>19036</v>
      </c>
      <c r="G160" s="62"/>
      <c r="H160" s="62"/>
      <c r="I160" s="40"/>
      <c r="J160" s="40"/>
      <c r="K160" s="41">
        <v>0</v>
      </c>
      <c r="L160">
        <v>122</v>
      </c>
    </row>
    <row r="161" spans="1:12" x14ac:dyDescent="0.25">
      <c r="A161" s="56">
        <v>12</v>
      </c>
      <c r="B161" s="56">
        <v>19181</v>
      </c>
      <c r="C161" s="59">
        <v>24</v>
      </c>
      <c r="D161" s="56">
        <v>19192</v>
      </c>
      <c r="E161" s="59">
        <v>24</v>
      </c>
      <c r="F161" s="56">
        <v>19199</v>
      </c>
      <c r="G161" s="62"/>
      <c r="H161" s="62"/>
      <c r="I161" s="40"/>
      <c r="J161" s="40"/>
      <c r="K161" s="41">
        <v>0</v>
      </c>
      <c r="L161">
        <v>122</v>
      </c>
    </row>
    <row r="162" spans="1:12" x14ac:dyDescent="0.25">
      <c r="A162" s="56">
        <v>21</v>
      </c>
      <c r="B162" s="56">
        <v>19312</v>
      </c>
      <c r="C162" s="59">
        <v>22</v>
      </c>
      <c r="D162" s="56">
        <v>19316</v>
      </c>
      <c r="E162" s="59">
        <v>24</v>
      </c>
      <c r="F162" s="56">
        <v>19323</v>
      </c>
      <c r="G162" s="62"/>
      <c r="H162" s="62"/>
      <c r="I162" s="40"/>
      <c r="J162" s="40"/>
      <c r="K162" s="41">
        <v>0</v>
      </c>
      <c r="L162">
        <v>222</v>
      </c>
    </row>
    <row r="163" spans="1:12" x14ac:dyDescent="0.25">
      <c r="A163" s="56">
        <v>12</v>
      </c>
      <c r="B163" s="56">
        <v>19501</v>
      </c>
      <c r="C163" s="59">
        <v>24</v>
      </c>
      <c r="D163" s="56">
        <v>19513</v>
      </c>
      <c r="E163" s="59">
        <v>24</v>
      </c>
      <c r="F163" s="56">
        <v>19520</v>
      </c>
      <c r="G163" s="62"/>
      <c r="H163" s="62"/>
      <c r="I163" s="40"/>
      <c r="J163" s="40"/>
      <c r="K163" s="41">
        <v>0</v>
      </c>
      <c r="L163">
        <v>122</v>
      </c>
    </row>
    <row r="164" spans="1:12" x14ac:dyDescent="0.25">
      <c r="A164" s="57">
        <v>21</v>
      </c>
      <c r="B164" s="57">
        <v>19637</v>
      </c>
      <c r="C164" s="60">
        <v>22</v>
      </c>
      <c r="D164" s="57">
        <v>19643</v>
      </c>
      <c r="E164" s="60">
        <v>24</v>
      </c>
      <c r="F164" s="57">
        <v>19652</v>
      </c>
      <c r="G164" s="63"/>
      <c r="H164" s="63"/>
      <c r="I164" s="39"/>
      <c r="J164" s="39"/>
      <c r="K164" s="49">
        <v>0</v>
      </c>
      <c r="L164">
        <v>222</v>
      </c>
    </row>
    <row r="165" spans="1:12" x14ac:dyDescent="0.25">
      <c r="A165" s="57">
        <v>21</v>
      </c>
      <c r="B165" s="57">
        <v>19791</v>
      </c>
      <c r="C165" s="60">
        <v>22</v>
      </c>
      <c r="D165" s="57">
        <v>19803</v>
      </c>
      <c r="E165" s="60">
        <v>24</v>
      </c>
      <c r="F165" s="57">
        <v>19812</v>
      </c>
      <c r="G165" s="63"/>
      <c r="H165" s="63"/>
      <c r="I165" s="39"/>
      <c r="J165" s="39"/>
      <c r="K165" s="49">
        <v>0</v>
      </c>
      <c r="L165">
        <v>222</v>
      </c>
    </row>
    <row r="166" spans="1:12" x14ac:dyDescent="0.25">
      <c r="A166" s="57">
        <v>21</v>
      </c>
      <c r="B166" s="57">
        <v>19990</v>
      </c>
      <c r="C166" s="60">
        <v>22</v>
      </c>
      <c r="D166" s="57">
        <v>19994</v>
      </c>
      <c r="E166" s="60">
        <v>24</v>
      </c>
      <c r="F166" s="57">
        <v>20002</v>
      </c>
      <c r="G166" s="63"/>
      <c r="H166" s="63"/>
      <c r="I166" s="39"/>
      <c r="J166" s="39"/>
      <c r="K166" s="49">
        <v>0</v>
      </c>
      <c r="L166">
        <v>222</v>
      </c>
    </row>
    <row r="167" spans="1:12" x14ac:dyDescent="0.25">
      <c r="A167" s="57">
        <v>21</v>
      </c>
      <c r="B167" s="57">
        <v>20162</v>
      </c>
      <c r="C167" s="60">
        <v>22</v>
      </c>
      <c r="D167" s="57">
        <v>20198</v>
      </c>
      <c r="E167" s="60">
        <v>24</v>
      </c>
      <c r="F167" s="57">
        <v>20204</v>
      </c>
      <c r="G167" s="63"/>
      <c r="H167" s="63"/>
      <c r="I167" s="39"/>
      <c r="J167" s="39"/>
      <c r="K167" s="49">
        <v>0</v>
      </c>
      <c r="L167">
        <v>222</v>
      </c>
    </row>
    <row r="168" spans="1:12" x14ac:dyDescent="0.25">
      <c r="A168" s="57">
        <v>21</v>
      </c>
      <c r="B168" s="57">
        <v>20315</v>
      </c>
      <c r="C168" s="60">
        <v>22</v>
      </c>
      <c r="D168" s="57">
        <v>20322</v>
      </c>
      <c r="E168" s="60">
        <v>24</v>
      </c>
      <c r="F168" s="57">
        <v>20329</v>
      </c>
      <c r="G168" s="63"/>
      <c r="H168" s="63"/>
      <c r="I168" s="39"/>
      <c r="J168" s="39"/>
      <c r="K168" s="49">
        <v>0</v>
      </c>
      <c r="L168">
        <v>222</v>
      </c>
    </row>
    <row r="169" spans="1:12" x14ac:dyDescent="0.25">
      <c r="A169" s="57">
        <v>12</v>
      </c>
      <c r="B169" s="57">
        <v>20436</v>
      </c>
      <c r="C169" s="60">
        <v>24</v>
      </c>
      <c r="D169" s="57">
        <v>20447</v>
      </c>
      <c r="E169" s="60">
        <v>24</v>
      </c>
      <c r="F169" s="57">
        <v>20460</v>
      </c>
      <c r="G169" s="63"/>
      <c r="H169" s="63"/>
      <c r="I169" s="39"/>
      <c r="J169" s="39"/>
      <c r="K169" s="49">
        <v>0</v>
      </c>
      <c r="L169">
        <v>122</v>
      </c>
    </row>
    <row r="170" spans="1:12" x14ac:dyDescent="0.25">
      <c r="A170" s="57">
        <v>21</v>
      </c>
      <c r="B170" s="57">
        <v>20572</v>
      </c>
      <c r="C170" s="60">
        <v>22</v>
      </c>
      <c r="D170" s="57">
        <v>20579</v>
      </c>
      <c r="E170" s="60">
        <v>24</v>
      </c>
      <c r="F170" s="57">
        <v>20587</v>
      </c>
      <c r="G170" s="63"/>
      <c r="H170" s="63"/>
      <c r="I170" s="39"/>
      <c r="J170" s="39"/>
      <c r="K170" s="49">
        <v>0</v>
      </c>
      <c r="L170">
        <v>222</v>
      </c>
    </row>
    <row r="171" spans="1:12" x14ac:dyDescent="0.25">
      <c r="A171" s="57">
        <v>12</v>
      </c>
      <c r="B171" s="57">
        <v>20698</v>
      </c>
      <c r="C171" s="60">
        <v>24</v>
      </c>
      <c r="D171" s="57">
        <v>20709</v>
      </c>
      <c r="E171" s="60">
        <v>24</v>
      </c>
      <c r="F171" s="57">
        <v>20716</v>
      </c>
      <c r="G171" s="63"/>
      <c r="H171" s="63"/>
      <c r="I171" s="39"/>
      <c r="J171" s="39"/>
      <c r="K171" s="49">
        <v>0</v>
      </c>
      <c r="L171">
        <v>122</v>
      </c>
    </row>
    <row r="172" spans="1:12" x14ac:dyDescent="0.25">
      <c r="A172" s="57">
        <v>21</v>
      </c>
      <c r="B172" s="57">
        <v>20824</v>
      </c>
      <c r="C172" s="60">
        <v>22</v>
      </c>
      <c r="D172" s="57">
        <v>20829</v>
      </c>
      <c r="E172" s="60">
        <v>24</v>
      </c>
      <c r="F172" s="57">
        <v>20837</v>
      </c>
      <c r="G172" s="63"/>
      <c r="H172" s="63"/>
      <c r="I172" s="39"/>
      <c r="J172" s="39"/>
      <c r="K172" s="49">
        <v>0</v>
      </c>
      <c r="L172">
        <v>222</v>
      </c>
    </row>
    <row r="173" spans="1:12" x14ac:dyDescent="0.25">
      <c r="A173" s="57">
        <v>12</v>
      </c>
      <c r="B173" s="57">
        <v>20948</v>
      </c>
      <c r="C173" s="60">
        <v>24</v>
      </c>
      <c r="D173" s="57">
        <v>20958</v>
      </c>
      <c r="E173" s="60">
        <v>24</v>
      </c>
      <c r="F173" s="57">
        <v>20962</v>
      </c>
      <c r="G173" s="63"/>
      <c r="H173" s="63"/>
      <c r="I173" s="39"/>
      <c r="J173" s="39"/>
      <c r="K173" s="49">
        <v>0</v>
      </c>
      <c r="L173">
        <v>122</v>
      </c>
    </row>
    <row r="174" spans="1:12" x14ac:dyDescent="0.25">
      <c r="A174" s="57">
        <v>21</v>
      </c>
      <c r="B174" s="57">
        <v>21075</v>
      </c>
      <c r="C174" s="60">
        <v>22</v>
      </c>
      <c r="D174" s="57">
        <v>21081</v>
      </c>
      <c r="E174" s="60">
        <v>24</v>
      </c>
      <c r="F174" s="57">
        <v>21088</v>
      </c>
      <c r="G174" s="63"/>
      <c r="H174" s="63"/>
      <c r="I174" s="39"/>
      <c r="J174" s="39"/>
      <c r="K174" s="49">
        <v>0</v>
      </c>
      <c r="L174">
        <v>222</v>
      </c>
    </row>
    <row r="175" spans="1:12" x14ac:dyDescent="0.25">
      <c r="A175" s="57">
        <v>12</v>
      </c>
      <c r="B175" s="57">
        <v>21191</v>
      </c>
      <c r="C175" s="60">
        <v>24</v>
      </c>
      <c r="D175" s="57">
        <v>21200</v>
      </c>
      <c r="E175" s="60">
        <v>24</v>
      </c>
      <c r="F175" s="57">
        <v>21212</v>
      </c>
      <c r="G175" s="63"/>
      <c r="H175" s="63"/>
      <c r="I175" s="39"/>
      <c r="J175" s="39"/>
      <c r="K175" s="49">
        <v>0</v>
      </c>
      <c r="L175">
        <v>122</v>
      </c>
    </row>
    <row r="176" spans="1:12" x14ac:dyDescent="0.25">
      <c r="A176" s="57">
        <v>21</v>
      </c>
      <c r="B176" s="57">
        <v>21359</v>
      </c>
      <c r="C176" s="60">
        <v>22</v>
      </c>
      <c r="D176" s="57">
        <v>21373</v>
      </c>
      <c r="E176" s="60">
        <v>24</v>
      </c>
      <c r="F176" s="57">
        <v>21393</v>
      </c>
      <c r="G176" s="63"/>
      <c r="H176" s="63"/>
      <c r="I176" s="39"/>
      <c r="J176" s="39"/>
      <c r="K176" s="49">
        <v>0</v>
      </c>
      <c r="L176">
        <v>222</v>
      </c>
    </row>
    <row r="177" spans="1:12" x14ac:dyDescent="0.25">
      <c r="A177" s="57">
        <v>12</v>
      </c>
      <c r="B177" s="57">
        <v>21497</v>
      </c>
      <c r="C177" s="60">
        <v>13</v>
      </c>
      <c r="D177" s="57">
        <v>21511</v>
      </c>
      <c r="E177" s="60">
        <v>24</v>
      </c>
      <c r="F177" s="57">
        <v>21521</v>
      </c>
      <c r="G177" s="63"/>
      <c r="H177" s="63"/>
      <c r="I177" s="39"/>
      <c r="J177" s="39"/>
      <c r="K177" s="49">
        <v>0</v>
      </c>
      <c r="L177">
        <v>112</v>
      </c>
    </row>
    <row r="178" spans="1:12" x14ac:dyDescent="0.25">
      <c r="A178" s="57">
        <v>12</v>
      </c>
      <c r="B178" s="57">
        <v>21629</v>
      </c>
      <c r="C178" s="60">
        <v>24</v>
      </c>
      <c r="D178" s="57">
        <v>21642</v>
      </c>
      <c r="E178" s="60">
        <v>24</v>
      </c>
      <c r="F178" s="57">
        <v>21649</v>
      </c>
      <c r="G178" s="63"/>
      <c r="H178" s="63"/>
      <c r="I178" s="39"/>
      <c r="J178" s="39"/>
      <c r="K178" s="49">
        <v>0</v>
      </c>
      <c r="L178">
        <v>122</v>
      </c>
    </row>
    <row r="179" spans="1:12" x14ac:dyDescent="0.25">
      <c r="A179" s="57">
        <v>12</v>
      </c>
      <c r="B179" s="57">
        <v>21767</v>
      </c>
      <c r="C179" s="60">
        <v>24</v>
      </c>
      <c r="D179" s="57">
        <v>21780</v>
      </c>
      <c r="E179" s="60">
        <v>24</v>
      </c>
      <c r="F179" s="57">
        <v>21787</v>
      </c>
      <c r="G179" s="63"/>
      <c r="H179" s="63"/>
      <c r="I179" s="39"/>
      <c r="J179" s="39"/>
      <c r="K179" s="49">
        <v>0</v>
      </c>
      <c r="L179">
        <v>122</v>
      </c>
    </row>
    <row r="180" spans="1:12" x14ac:dyDescent="0.25">
      <c r="A180" s="57">
        <v>21</v>
      </c>
      <c r="B180" s="57">
        <v>21924</v>
      </c>
      <c r="C180" s="60">
        <v>22</v>
      </c>
      <c r="D180" s="57">
        <v>21934</v>
      </c>
      <c r="E180" s="60">
        <v>24</v>
      </c>
      <c r="F180" s="57">
        <v>21941</v>
      </c>
      <c r="G180" s="63"/>
      <c r="H180" s="63"/>
      <c r="I180" s="39"/>
      <c r="J180" s="39"/>
      <c r="K180" s="49">
        <v>0</v>
      </c>
      <c r="L180">
        <v>222</v>
      </c>
    </row>
    <row r="181" spans="1:12" x14ac:dyDescent="0.25">
      <c r="A181" s="57">
        <v>21</v>
      </c>
      <c r="B181" s="57">
        <v>22065</v>
      </c>
      <c r="C181" s="60">
        <v>22</v>
      </c>
      <c r="D181" s="57">
        <v>22073</v>
      </c>
      <c r="E181" s="60">
        <v>24</v>
      </c>
      <c r="F181" s="57">
        <v>22087</v>
      </c>
      <c r="G181" s="63"/>
      <c r="H181" s="63"/>
      <c r="I181" s="39"/>
      <c r="J181" s="39"/>
      <c r="K181" s="49">
        <v>0</v>
      </c>
      <c r="L181">
        <v>222</v>
      </c>
    </row>
    <row r="182" spans="1:12" x14ac:dyDescent="0.25">
      <c r="A182" s="57">
        <v>21</v>
      </c>
      <c r="B182" s="57">
        <v>22203</v>
      </c>
      <c r="C182" s="60">
        <v>22</v>
      </c>
      <c r="D182" s="57">
        <v>22210</v>
      </c>
      <c r="E182" s="60">
        <v>24</v>
      </c>
      <c r="F182" s="57">
        <v>22217</v>
      </c>
      <c r="G182" s="63"/>
      <c r="H182" s="63"/>
      <c r="I182" s="39"/>
      <c r="J182" s="39"/>
      <c r="K182" s="49">
        <v>0</v>
      </c>
      <c r="L182">
        <v>222</v>
      </c>
    </row>
    <row r="183" spans="1:12" x14ac:dyDescent="0.25">
      <c r="A183" s="57">
        <v>12</v>
      </c>
      <c r="B183" s="57">
        <v>22331</v>
      </c>
      <c r="C183" s="60">
        <v>24</v>
      </c>
      <c r="D183" s="57">
        <v>22343</v>
      </c>
      <c r="E183" s="60">
        <v>24</v>
      </c>
      <c r="F183" s="57">
        <v>22348</v>
      </c>
      <c r="G183" s="63"/>
      <c r="H183" s="63"/>
      <c r="I183" s="39"/>
      <c r="J183" s="39"/>
      <c r="K183" s="49">
        <v>0</v>
      </c>
      <c r="L183">
        <v>122</v>
      </c>
    </row>
    <row r="184" spans="1:12" x14ac:dyDescent="0.25">
      <c r="A184" s="57">
        <v>12</v>
      </c>
      <c r="B184" s="57">
        <v>22448</v>
      </c>
      <c r="C184" s="60">
        <v>24</v>
      </c>
      <c r="D184" s="57">
        <v>22457</v>
      </c>
      <c r="E184" s="60">
        <v>24</v>
      </c>
      <c r="F184" s="57">
        <v>22461</v>
      </c>
      <c r="G184" s="63"/>
      <c r="H184" s="63"/>
      <c r="I184" s="39"/>
      <c r="J184" s="39"/>
      <c r="K184" s="49">
        <v>0</v>
      </c>
      <c r="L184">
        <v>122</v>
      </c>
    </row>
    <row r="185" spans="1:12" x14ac:dyDescent="0.25">
      <c r="A185" s="57">
        <v>12</v>
      </c>
      <c r="B185" s="57">
        <v>22565</v>
      </c>
      <c r="C185" s="60">
        <v>24</v>
      </c>
      <c r="D185" s="57">
        <v>22579</v>
      </c>
      <c r="E185" s="60">
        <v>24</v>
      </c>
      <c r="F185" s="57">
        <v>22584</v>
      </c>
      <c r="G185" s="63"/>
      <c r="H185" s="63"/>
      <c r="I185" s="39"/>
      <c r="J185" s="39"/>
      <c r="K185" s="49">
        <v>0</v>
      </c>
      <c r="L185">
        <v>122</v>
      </c>
    </row>
    <row r="186" spans="1:12" x14ac:dyDescent="0.25">
      <c r="A186" s="57">
        <v>21</v>
      </c>
      <c r="B186" s="57">
        <v>22703</v>
      </c>
      <c r="C186" s="60">
        <v>22</v>
      </c>
      <c r="D186" s="57">
        <v>22708</v>
      </c>
      <c r="E186" s="60">
        <v>24</v>
      </c>
      <c r="F186" s="57">
        <v>22714</v>
      </c>
      <c r="G186" s="63"/>
      <c r="H186" s="63"/>
      <c r="I186" s="39"/>
      <c r="J186" s="39"/>
      <c r="K186" s="49">
        <v>0</v>
      </c>
      <c r="L186">
        <v>222</v>
      </c>
    </row>
    <row r="187" spans="1:12" x14ac:dyDescent="0.25">
      <c r="A187" s="57">
        <v>12</v>
      </c>
      <c r="B187" s="57">
        <v>22817</v>
      </c>
      <c r="C187" s="60">
        <v>24</v>
      </c>
      <c r="D187" s="57">
        <v>22829</v>
      </c>
      <c r="E187" s="60">
        <v>24</v>
      </c>
      <c r="F187" s="57">
        <v>22833</v>
      </c>
      <c r="G187" s="63"/>
      <c r="H187" s="63"/>
      <c r="I187" s="39"/>
      <c r="J187" s="39"/>
      <c r="K187" s="49">
        <v>0</v>
      </c>
      <c r="L187">
        <v>122</v>
      </c>
    </row>
    <row r="188" spans="1:12" x14ac:dyDescent="0.25">
      <c r="A188" s="57">
        <v>12</v>
      </c>
      <c r="B188" s="57">
        <v>22959</v>
      </c>
      <c r="C188" s="60">
        <v>24</v>
      </c>
      <c r="D188" s="57">
        <v>22971</v>
      </c>
      <c r="E188" s="60">
        <v>24</v>
      </c>
      <c r="F188" s="57">
        <v>22975</v>
      </c>
      <c r="G188" s="63"/>
      <c r="H188" s="63"/>
      <c r="I188" s="39"/>
      <c r="J188" s="39"/>
      <c r="K188" s="49">
        <v>0</v>
      </c>
      <c r="L188">
        <v>122</v>
      </c>
    </row>
    <row r="189" spans="1:12" x14ac:dyDescent="0.25">
      <c r="A189" s="57">
        <v>21</v>
      </c>
      <c r="B189" s="57">
        <v>23188</v>
      </c>
      <c r="C189" s="60">
        <v>22</v>
      </c>
      <c r="D189" s="57">
        <v>23196</v>
      </c>
      <c r="E189" s="60">
        <v>24</v>
      </c>
      <c r="F189" s="57">
        <v>23218</v>
      </c>
      <c r="G189" s="63"/>
      <c r="H189" s="63"/>
      <c r="I189" s="39"/>
      <c r="J189" s="39"/>
      <c r="K189" s="49">
        <v>0</v>
      </c>
      <c r="L189">
        <v>222</v>
      </c>
    </row>
    <row r="190" spans="1:12" x14ac:dyDescent="0.25">
      <c r="A190" s="57">
        <v>12</v>
      </c>
      <c r="B190" s="57">
        <v>23326</v>
      </c>
      <c r="C190" s="60">
        <v>24</v>
      </c>
      <c r="D190" s="57">
        <v>23339</v>
      </c>
      <c r="E190" s="60">
        <v>24</v>
      </c>
      <c r="F190" s="57">
        <v>23343</v>
      </c>
      <c r="G190" s="63"/>
      <c r="H190" s="63"/>
      <c r="I190" s="39"/>
      <c r="J190" s="39"/>
      <c r="K190" s="49">
        <v>0</v>
      </c>
      <c r="L190">
        <v>122</v>
      </c>
    </row>
    <row r="191" spans="1:12" x14ac:dyDescent="0.25">
      <c r="A191" s="57">
        <v>21</v>
      </c>
      <c r="B191" s="57">
        <v>23471</v>
      </c>
      <c r="C191" s="60">
        <v>22</v>
      </c>
      <c r="D191" s="57">
        <v>23478</v>
      </c>
      <c r="E191" s="60">
        <v>24</v>
      </c>
      <c r="F191" s="57">
        <v>23492</v>
      </c>
      <c r="G191" s="63"/>
      <c r="H191" s="63"/>
      <c r="I191" s="39"/>
      <c r="J191" s="39"/>
      <c r="K191" s="49">
        <v>0</v>
      </c>
      <c r="L191">
        <v>222</v>
      </c>
    </row>
    <row r="192" spans="1:12" x14ac:dyDescent="0.25">
      <c r="A192" s="57">
        <v>21</v>
      </c>
      <c r="B192" s="57">
        <v>23606</v>
      </c>
      <c r="C192" s="60">
        <v>22</v>
      </c>
      <c r="D192" s="57">
        <v>23611</v>
      </c>
      <c r="E192" s="60">
        <v>24</v>
      </c>
      <c r="F192" s="57">
        <v>23616</v>
      </c>
      <c r="G192" s="63"/>
      <c r="H192" s="63"/>
      <c r="I192" s="39"/>
      <c r="J192" s="39"/>
      <c r="K192" s="49">
        <v>0</v>
      </c>
      <c r="L192">
        <v>222</v>
      </c>
    </row>
    <row r="193" spans="1:12" x14ac:dyDescent="0.25">
      <c r="A193" s="57">
        <v>12</v>
      </c>
      <c r="B193" s="57">
        <v>23763</v>
      </c>
      <c r="C193" s="60">
        <v>24</v>
      </c>
      <c r="D193" s="57">
        <v>23774</v>
      </c>
      <c r="E193" s="60">
        <v>24</v>
      </c>
      <c r="F193" s="57">
        <v>23778</v>
      </c>
      <c r="G193" s="63"/>
      <c r="H193" s="63"/>
      <c r="I193" s="39"/>
      <c r="J193" s="39"/>
      <c r="K193" s="49">
        <v>0</v>
      </c>
      <c r="L193">
        <v>122</v>
      </c>
    </row>
    <row r="194" spans="1:12" x14ac:dyDescent="0.25">
      <c r="A194" s="57">
        <v>12</v>
      </c>
      <c r="B194" s="57">
        <v>23911</v>
      </c>
      <c r="C194" s="60">
        <v>24</v>
      </c>
      <c r="D194" s="57">
        <v>23921</v>
      </c>
      <c r="E194" s="60">
        <v>24</v>
      </c>
      <c r="F194" s="57">
        <v>23925</v>
      </c>
      <c r="G194" s="63"/>
      <c r="H194" s="63"/>
      <c r="I194" s="39"/>
      <c r="J194" s="39"/>
      <c r="K194" s="49"/>
      <c r="L194">
        <v>122</v>
      </c>
    </row>
    <row r="195" spans="1:12" x14ac:dyDescent="0.25">
      <c r="A195" s="17"/>
      <c r="B195" s="17"/>
      <c r="C195" s="17"/>
      <c r="D195" s="17"/>
      <c r="E195" s="17"/>
      <c r="F195" s="17"/>
      <c r="G195" s="17"/>
      <c r="H19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128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81</v>
      </c>
      <c r="V3" s="25" t="s">
        <v>121</v>
      </c>
      <c r="W3">
        <f>COUNTA(L7:L20)</f>
        <v>14</v>
      </c>
      <c r="AA3" s="25" t="s">
        <v>121</v>
      </c>
      <c r="AB3">
        <f>COUNTA(L21:L33)</f>
        <v>13</v>
      </c>
      <c r="AF3" s="25" t="s">
        <v>121</v>
      </c>
      <c r="AG3">
        <f>COUNTA(L34:L47)</f>
        <v>14</v>
      </c>
      <c r="AK3" s="25" t="s">
        <v>121</v>
      </c>
      <c r="AL3">
        <f>COUNTA(L48:L60)</f>
        <v>13</v>
      </c>
      <c r="AP3" s="25" t="s">
        <v>121</v>
      </c>
      <c r="AQ3">
        <f>COUNTA(L61:L74)</f>
        <v>14</v>
      </c>
      <c r="AU3" s="25" t="s">
        <v>121</v>
      </c>
      <c r="AV3">
        <f>COUNTA(L75:L87)</f>
        <v>13</v>
      </c>
    </row>
    <row r="4" spans="1:48" x14ac:dyDescent="0.25">
      <c r="P4" s="25" t="s">
        <v>89</v>
      </c>
      <c r="Q4" s="26">
        <f>SUM(O7:O14)</f>
        <v>80</v>
      </c>
      <c r="V4" s="25" t="s">
        <v>122</v>
      </c>
      <c r="W4">
        <f>SUM(U7:U14)</f>
        <v>14</v>
      </c>
      <c r="AA4" s="25" t="s">
        <v>122</v>
      </c>
      <c r="AB4">
        <f>SUM(Z7:Z14)</f>
        <v>13</v>
      </c>
      <c r="AF4" s="25" t="s">
        <v>122</v>
      </c>
      <c r="AG4">
        <f>SUM(AE7:AE14)</f>
        <v>14</v>
      </c>
      <c r="AK4" s="25" t="s">
        <v>122</v>
      </c>
      <c r="AL4">
        <f>SUM(AJ7:AJ14)</f>
        <v>13</v>
      </c>
      <c r="AP4" s="25" t="s">
        <v>122</v>
      </c>
      <c r="AQ4">
        <f>SUM(AO7:AO14)</f>
        <v>14</v>
      </c>
      <c r="AU4" s="25" t="s">
        <v>122</v>
      </c>
      <c r="AV4">
        <f>SUM(AT7:AT14)</f>
        <v>12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18</v>
      </c>
      <c r="C7" s="58">
        <v>24</v>
      </c>
      <c r="D7" s="55">
        <v>30</v>
      </c>
      <c r="E7" s="58">
        <v>24</v>
      </c>
      <c r="F7" s="55">
        <v>36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2</v>
      </c>
      <c r="P7" s="34">
        <f>O7/$Q$4</f>
        <v>2.5000000000000001E-2</v>
      </c>
      <c r="Q7" s="34">
        <f>IF(P7=0,0,(P7*((LOG(P7))/LOG(2))))</f>
        <v>-0.13304820237218404</v>
      </c>
      <c r="T7" s="34">
        <f>N7</f>
        <v>111</v>
      </c>
      <c r="U7" s="34">
        <f>COUNTIF(L7:L20,T7)</f>
        <v>1</v>
      </c>
      <c r="V7" s="34">
        <f>U7/(W4-U11)</f>
        <v>7.1428571428571425E-2</v>
      </c>
      <c r="W7" s="34">
        <f>IF(V7=0,0,(V7*((LOG(V7))/LOG(2))))</f>
        <v>-0.27195392300411453</v>
      </c>
      <c r="Y7" s="34">
        <f>N7</f>
        <v>111</v>
      </c>
      <c r="Z7" s="34">
        <f>COUNTIF(L21:L33,Y7)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COUNTIF(L34:L47,AD7)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COUNTIF(L48:L60,AI7)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COUNTIF(L61:L74,AN7)</f>
        <v>1</v>
      </c>
      <c r="AP7" s="34">
        <f>AO7/(AQ4-AO11)</f>
        <v>7.1428571428571425E-2</v>
      </c>
      <c r="AQ7" s="34">
        <f>IF(AP7=0,0,(AP7*((LOG(AP7))/LOG(2))))</f>
        <v>-0.27195392300411453</v>
      </c>
      <c r="AS7" s="34">
        <f>N7</f>
        <v>111</v>
      </c>
      <c r="AT7" s="34">
        <f>COUNTIF(L75:L87,AS7)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140</v>
      </c>
      <c r="C8" s="59">
        <v>24</v>
      </c>
      <c r="D8" s="56">
        <v>150</v>
      </c>
      <c r="E8" s="59">
        <v>24</v>
      </c>
      <c r="F8" s="56">
        <v>165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10</v>
      </c>
      <c r="P8" s="34">
        <f>O8/$Q$4</f>
        <v>0.125</v>
      </c>
      <c r="Q8" s="34">
        <f>IF(P8=0,0,(P8*((LOG(P8))/LOG(2))))</f>
        <v>-0.375</v>
      </c>
      <c r="T8" s="34">
        <f>N8</f>
        <v>112</v>
      </c>
      <c r="U8" s="34">
        <f>COUNTIF(L7:L20,T8)</f>
        <v>1</v>
      </c>
      <c r="V8" s="34">
        <f>U8/(W4-U11)</f>
        <v>7.1428571428571425E-2</v>
      </c>
      <c r="W8" s="34">
        <f>IF(V8=0,0,(V8*((LOG(V8))/LOG(2))))</f>
        <v>-0.27195392300411453</v>
      </c>
      <c r="Y8" s="34">
        <f>N8</f>
        <v>112</v>
      </c>
      <c r="Z8" s="34">
        <f>COUNTIF(L21:L33,Y8)</f>
        <v>1</v>
      </c>
      <c r="AA8" s="34">
        <f>Z8/(AB4-Z11)</f>
        <v>7.6923076923076927E-2</v>
      </c>
      <c r="AB8" s="34">
        <f>IF(AA8=0,0,(AA8*((LOG(AA8))/LOG(2))))</f>
        <v>-0.28464920908777636</v>
      </c>
      <c r="AD8" s="34">
        <f>N8</f>
        <v>112</v>
      </c>
      <c r="AE8" s="34">
        <f>COUNTIF(L34:L47,AD8)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COUNTIF(L48:L60,AI8)</f>
        <v>2</v>
      </c>
      <c r="AK8" s="34">
        <f>AJ8/(AL4-AJ11)</f>
        <v>0.15384615384615385</v>
      </c>
      <c r="AL8" s="34">
        <f>IF(AK8=0,0,(AK8*((LOG(AK8))/LOG(2))))</f>
        <v>-0.4154522643293988</v>
      </c>
      <c r="AN8" s="34">
        <f>N8</f>
        <v>112</v>
      </c>
      <c r="AO8" s="34">
        <f>COUNTIF(L61:L74,AN8)</f>
        <v>2</v>
      </c>
      <c r="AP8" s="34">
        <f>AO8/(AQ4-AO11)</f>
        <v>0.14285714285714285</v>
      </c>
      <c r="AQ8" s="34">
        <f>IF(AP8=0,0,(AP8*((LOG(AP8))/LOG(2))))</f>
        <v>-0.40105070315108626</v>
      </c>
      <c r="AS8" s="34">
        <f>N8</f>
        <v>112</v>
      </c>
      <c r="AT8" s="34">
        <f>COUNTIF(L75:L87,AS8)</f>
        <v>4</v>
      </c>
      <c r="AU8" s="34">
        <f>AT8/(AV4-AT11)</f>
        <v>0.33333333333333331</v>
      </c>
      <c r="AV8" s="34">
        <f>IF(AU8=0,0,(AU8*((LOG(AU8))/LOG(2))))</f>
        <v>-0.52832083357371862</v>
      </c>
    </row>
    <row r="9" spans="1:48" x14ac:dyDescent="0.25">
      <c r="A9" s="56">
        <v>21</v>
      </c>
      <c r="B9" s="56">
        <v>285</v>
      </c>
      <c r="C9" s="59">
        <v>22</v>
      </c>
      <c r="D9" s="56">
        <v>292</v>
      </c>
      <c r="E9" s="59">
        <v>24</v>
      </c>
      <c r="F9" s="56">
        <v>299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2</v>
      </c>
      <c r="P9" s="34">
        <f>O9/$Q$4</f>
        <v>2.5000000000000001E-2</v>
      </c>
      <c r="Q9" s="34">
        <f>IF(P9=0,0,(P9*((LOG(P9))/LOG(2))))</f>
        <v>-0.13304820237218404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COUNTIF(L21:L33,Y9)</f>
        <v>1</v>
      </c>
      <c r="AA9" s="34">
        <f>Z9/(AB4-Z11)</f>
        <v>7.6923076923076927E-2</v>
      </c>
      <c r="AB9" s="34">
        <f>IF(AA9=0,0,(AA9*((LOG(AA9))/LOG(2))))</f>
        <v>-0.28464920908777636</v>
      </c>
      <c r="AD9" s="34">
        <f>N9</f>
        <v>121</v>
      </c>
      <c r="AE9" s="34">
        <f>COUNTIF(L34:L47,AD9)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COUNTIF(L48:L60,AI9)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COUNTIF(L61:L74,AN9)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COUNTIF(L75:L87,AS9)</f>
        <v>1</v>
      </c>
      <c r="AU9" s="34">
        <f>AT9/(AV4-AT11)</f>
        <v>8.3333333333333329E-2</v>
      </c>
      <c r="AV9" s="34">
        <f>IF(AU9=0,0,(AU9*((LOG(AU9))/LOG(2))))</f>
        <v>-0.29874687506009634</v>
      </c>
    </row>
    <row r="10" spans="1:48" x14ac:dyDescent="0.25">
      <c r="A10" s="56">
        <v>12</v>
      </c>
      <c r="B10" s="56">
        <v>400</v>
      </c>
      <c r="C10" s="59">
        <v>24</v>
      </c>
      <c r="D10" s="56">
        <v>414</v>
      </c>
      <c r="E10" s="59">
        <v>24</v>
      </c>
      <c r="F10" s="56">
        <v>420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43</v>
      </c>
      <c r="P10" s="34">
        <f>O10/$Q$4</f>
        <v>0.53749999999999998</v>
      </c>
      <c r="Q10" s="34">
        <f>IF(P10=0,0,(P10*((LOG(P10))/LOG(2))))</f>
        <v>-0.48141904534957958</v>
      </c>
      <c r="T10" s="34">
        <f>N10</f>
        <v>122</v>
      </c>
      <c r="U10" s="34">
        <f>COUNTIF(L7:L20,T10)</f>
        <v>11</v>
      </c>
      <c r="V10" s="34">
        <f>U10/(W4-U11)</f>
        <v>0.7857142857142857</v>
      </c>
      <c r="W10" s="34">
        <f>IF(V10=0,0,(V10*((LOG(V10))/LOG(2))))</f>
        <v>-0.27336830983024107</v>
      </c>
      <c r="Y10" s="34">
        <f>N10</f>
        <v>122</v>
      </c>
      <c r="Z10" s="34">
        <f>COUNTIF(L21:L33,Y10)</f>
        <v>9</v>
      </c>
      <c r="AA10" s="34">
        <f>Z10/(AB4-Z11)</f>
        <v>0.69230769230769229</v>
      </c>
      <c r="AB10" s="34">
        <f>IF(AA10=0,0,(AA10*((LOG(AA10))/LOG(2))))</f>
        <v>-0.36727941925300139</v>
      </c>
      <c r="AD10" s="34">
        <f>N10</f>
        <v>122</v>
      </c>
      <c r="AE10" s="34">
        <f>COUNTIF(L34:L47,AD10)</f>
        <v>6</v>
      </c>
      <c r="AF10" s="34">
        <f>AE10/(AG4-AE11)</f>
        <v>0.42857142857142855</v>
      </c>
      <c r="AG10" s="34">
        <f>IF(AF10=0,0,(AF10*((LOG(AF10))/LOG(2))))</f>
        <v>-0.52388246628704915</v>
      </c>
      <c r="AI10" s="34">
        <f>N10</f>
        <v>122</v>
      </c>
      <c r="AJ10" s="34">
        <f>COUNTIF(L48:L60,AI10)</f>
        <v>4</v>
      </c>
      <c r="AK10" s="34">
        <f>AJ10/(AL4-AJ11)</f>
        <v>0.30769230769230771</v>
      </c>
      <c r="AL10" s="34">
        <f>IF(AK10=0,0,(AK10*((LOG(AK10))/LOG(2))))</f>
        <v>-0.52321222096648989</v>
      </c>
      <c r="AN10" s="34">
        <f>N10</f>
        <v>122</v>
      </c>
      <c r="AO10" s="34">
        <f>COUNTIF(L61:L74,AN10)</f>
        <v>6</v>
      </c>
      <c r="AP10" s="34">
        <f>AO10/(AQ4-AO11)</f>
        <v>0.42857142857142855</v>
      </c>
      <c r="AQ10" s="34">
        <f>IF(AP10=0,0,(AP10*((LOG(AP10))/LOG(2))))</f>
        <v>-0.52388246628704915</v>
      </c>
      <c r="AS10" s="34">
        <f>N10</f>
        <v>122</v>
      </c>
      <c r="AT10" s="34">
        <f>COUNTIF(L75:L87,AS10)</f>
        <v>7</v>
      </c>
      <c r="AU10" s="34">
        <f>AT10/(AV4-AT11)</f>
        <v>0.58333333333333337</v>
      </c>
      <c r="AV10" s="34">
        <f>IF(AU10=0,0,(AU10*((LOG(AU10))/LOG(2))))</f>
        <v>-0.45360442088707198</v>
      </c>
    </row>
    <row r="11" spans="1:48" x14ac:dyDescent="0.25">
      <c r="A11" s="56">
        <v>12</v>
      </c>
      <c r="B11" s="56">
        <v>520</v>
      </c>
      <c r="C11" s="59">
        <v>24</v>
      </c>
      <c r="D11" s="56">
        <v>536</v>
      </c>
      <c r="E11" s="59">
        <v>24</v>
      </c>
      <c r="F11" s="56">
        <v>543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COUNTIF(L7:L20,T11)</f>
        <v>0</v>
      </c>
      <c r="V11" s="53"/>
      <c r="W11" s="54"/>
      <c r="Y11" s="34">
        <f>N11</f>
        <v>211</v>
      </c>
      <c r="Z11" s="34">
        <f>COUNTIF(L21:L33,Y11)</f>
        <v>0</v>
      </c>
      <c r="AA11" s="53"/>
      <c r="AB11" s="54"/>
      <c r="AD11" s="34">
        <f>N11</f>
        <v>211</v>
      </c>
      <c r="AE11" s="34">
        <f>COUNTIF(L34:L47,AD11)</f>
        <v>0</v>
      </c>
      <c r="AF11" s="53"/>
      <c r="AG11" s="54"/>
      <c r="AI11" s="34">
        <f>N11</f>
        <v>211</v>
      </c>
      <c r="AJ11" s="34">
        <f>COUNTIF(L48:L60,AI11)</f>
        <v>0</v>
      </c>
      <c r="AK11" s="53"/>
      <c r="AL11" s="54"/>
      <c r="AN11" s="34">
        <f>N11</f>
        <v>211</v>
      </c>
      <c r="AO11" s="34">
        <f>COUNTIF(L61:L74,AN11)</f>
        <v>0</v>
      </c>
      <c r="AP11" s="53"/>
      <c r="AQ11" s="54"/>
      <c r="AS11" s="34">
        <f>N11</f>
        <v>211</v>
      </c>
      <c r="AT11" s="34">
        <f>COUNTIF(L75:L87,AS11)</f>
        <v>0</v>
      </c>
      <c r="AU11" s="53"/>
      <c r="AV11" s="54"/>
    </row>
    <row r="12" spans="1:48" x14ac:dyDescent="0.25">
      <c r="A12" s="56">
        <v>12</v>
      </c>
      <c r="B12" s="56">
        <v>642</v>
      </c>
      <c r="C12" s="59">
        <v>13</v>
      </c>
      <c r="D12" s="56">
        <v>652</v>
      </c>
      <c r="E12" s="59">
        <v>24</v>
      </c>
      <c r="F12" s="56">
        <v>664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1</v>
      </c>
      <c r="P12" s="34">
        <f>O12/$Q$4</f>
        <v>1.2500000000000001E-2</v>
      </c>
      <c r="Q12" s="34">
        <f>IF(P12=0,0,(P12*((LOG(P12))/LOG(2))))</f>
        <v>-7.902410118609203E-2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COUNTIF(L34:L47,AD12)</f>
        <v>1</v>
      </c>
      <c r="AF12" s="34">
        <f>AE12/(AG4-AE11)</f>
        <v>7.1428571428571425E-2</v>
      </c>
      <c r="AG12" s="34">
        <f>IF(AF12=0,0,(AF12*((LOG(AF12))/LOG(2))))</f>
        <v>-0.27195392300411453</v>
      </c>
      <c r="AI12" s="34">
        <f>N12</f>
        <v>212</v>
      </c>
      <c r="AJ12" s="34">
        <f>COUNTIF(L48:L60,AI12)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COUNTIF(L61:L74,AN12)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COUNTIF(L75:L87,AS12)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757</v>
      </c>
      <c r="C13" s="59">
        <v>24</v>
      </c>
      <c r="D13" s="56">
        <v>765</v>
      </c>
      <c r="E13" s="59">
        <v>24</v>
      </c>
      <c r="F13" s="56">
        <v>773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0</v>
      </c>
      <c r="P13" s="34">
        <f>O13/$Q$4</f>
        <v>0</v>
      </c>
      <c r="Q13" s="34">
        <f>IF(P13=0,0,(P13*((LOG(P13))/LOG(2))))</f>
        <v>0</v>
      </c>
      <c r="T13" s="34">
        <f>N13</f>
        <v>221</v>
      </c>
      <c r="U13" s="34">
        <f>COUNTIF(L7:L20,T13)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COUNTIF(L21:L33,Y13)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COUNTIF(L34:L47,AD13)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COUNTIF(L48:L60,AI13)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COUNTIF(L61:L74,AN13)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COUNTIF(L75:L87,AS13)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878</v>
      </c>
      <c r="C14" s="59">
        <v>24</v>
      </c>
      <c r="D14" s="56">
        <v>893</v>
      </c>
      <c r="E14" s="59">
        <v>24</v>
      </c>
      <c r="F14" s="56">
        <v>898</v>
      </c>
      <c r="G14" s="62"/>
      <c r="H14" s="62"/>
      <c r="I14" s="40"/>
      <c r="J14" s="40"/>
      <c r="K14" s="41">
        <v>0</v>
      </c>
      <c r="L14">
        <v>122</v>
      </c>
      <c r="N14" s="34">
        <v>222</v>
      </c>
      <c r="O14" s="34">
        <f>COUNTIF($L$7:$L$500,N14)</f>
        <v>22</v>
      </c>
      <c r="P14" s="34">
        <f>O14/$Q$4</f>
        <v>0.27500000000000002</v>
      </c>
      <c r="Q14" s="34">
        <f>IF(P14=0,0,(P14*((LOG(P14))/LOG(2))))</f>
        <v>-0.51218653096876798</v>
      </c>
      <c r="T14" s="34">
        <f>N14</f>
        <v>222</v>
      </c>
      <c r="U14" s="34">
        <f>COUNTIF(L7:L20,T14)</f>
        <v>1</v>
      </c>
      <c r="V14" s="34">
        <f>U14/(W4-U11)</f>
        <v>7.1428571428571425E-2</v>
      </c>
      <c r="W14" s="34">
        <f>IF(V14=0,0,(V14*((LOG(V14))/LOG(2))))</f>
        <v>-0.27195392300411453</v>
      </c>
      <c r="Y14" s="34">
        <f>N14</f>
        <v>222</v>
      </c>
      <c r="Z14" s="34">
        <f>COUNTIF(L21:L33,Y14)</f>
        <v>2</v>
      </c>
      <c r="AA14" s="34">
        <f>Z14/(AB4-Z11)</f>
        <v>0.15384615384615385</v>
      </c>
      <c r="AB14" s="34">
        <f>IF(AA14=0,0,(AA14*((LOG(AA14))/LOG(2))))</f>
        <v>-0.4154522643293988</v>
      </c>
      <c r="AD14" s="34">
        <f>N14</f>
        <v>222</v>
      </c>
      <c r="AE14" s="34">
        <f>COUNTIF(L34:L47,AD14)</f>
        <v>7</v>
      </c>
      <c r="AF14" s="34">
        <f>AE14/(AG4-AE11)</f>
        <v>0.5</v>
      </c>
      <c r="AG14" s="34">
        <f>IF(AF14=0,0,(AF14*((LOG(AF14))/LOG(2))))</f>
        <v>-0.5</v>
      </c>
      <c r="AI14" s="34">
        <f>N14</f>
        <v>222</v>
      </c>
      <c r="AJ14" s="34">
        <f>COUNTIF(L48:L60,AI14)</f>
        <v>7</v>
      </c>
      <c r="AK14" s="34">
        <f>AJ14/(AL4-AJ11)</f>
        <v>0.53846153846153844</v>
      </c>
      <c r="AL14" s="34">
        <f>IF(AK14=0,0,(AK14*((LOG(AK14))/LOG(2))))</f>
        <v>-0.48089181327572433</v>
      </c>
      <c r="AN14" s="34">
        <f>N14</f>
        <v>222</v>
      </c>
      <c r="AO14" s="34">
        <f>COUNTIF(L61:L74,AN14)</f>
        <v>5</v>
      </c>
      <c r="AP14" s="34">
        <f>AO14/(AQ4-AO11)</f>
        <v>0.35714285714285715</v>
      </c>
      <c r="AQ14" s="34">
        <f>IF(AP14=0,0,(AP14*((LOG(AP14))/LOG(2))))</f>
        <v>-0.53050958113222924</v>
      </c>
      <c r="AS14" s="34">
        <f>N14</f>
        <v>222</v>
      </c>
      <c r="AT14" s="34">
        <f>COUNTIF(L75:L87,AS14)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1007</v>
      </c>
      <c r="C15" s="59">
        <v>24</v>
      </c>
      <c r="D15" s="56">
        <v>1015</v>
      </c>
      <c r="E15" s="59">
        <v>24</v>
      </c>
      <c r="F15" s="56">
        <v>1021</v>
      </c>
      <c r="G15" s="62"/>
      <c r="H15" s="62"/>
      <c r="I15" s="40"/>
      <c r="J15" s="40"/>
      <c r="K15" s="41">
        <v>0</v>
      </c>
      <c r="L15">
        <v>122</v>
      </c>
      <c r="P15">
        <f>SUM(P7:P14)</f>
        <v>0.99999999999999989</v>
      </c>
      <c r="Q15">
        <f>-SUM(Q7:Q14)</f>
        <v>1.7137260822488076</v>
      </c>
      <c r="V15">
        <f>SUM(V7:V14)</f>
        <v>1</v>
      </c>
      <c r="W15">
        <f>-SUM(W7:W14)</f>
        <v>1.0892300788425846</v>
      </c>
      <c r="AA15">
        <f>SUM(AA7:AA14)</f>
        <v>1</v>
      </c>
      <c r="AB15">
        <f>-SUM(AB7:AB14)</f>
        <v>1.3520301017579528</v>
      </c>
      <c r="AF15">
        <f>SUM(AF7:AF14)</f>
        <v>1</v>
      </c>
      <c r="AG15">
        <f>-SUM(AG7:AG14)</f>
        <v>1.2958363892911637</v>
      </c>
      <c r="AK15">
        <f>SUM(AK7:AK14)</f>
        <v>1</v>
      </c>
      <c r="AL15">
        <f>-SUM(AL7:AL14)</f>
        <v>1.419556298571613</v>
      </c>
      <c r="AP15">
        <f>SUM(AP7:AP14)</f>
        <v>1</v>
      </c>
      <c r="AQ15">
        <f>-SUM(AQ7:AQ14)</f>
        <v>1.727396673574479</v>
      </c>
      <c r="AU15">
        <f>SUM(AU7:AU14)</f>
        <v>1</v>
      </c>
      <c r="AV15">
        <f>-SUM(AV7:AV14)</f>
        <v>1.2806721295208869</v>
      </c>
    </row>
    <row r="16" spans="1:48" x14ac:dyDescent="0.25">
      <c r="A16" s="56">
        <v>12</v>
      </c>
      <c r="B16" s="56">
        <v>1124</v>
      </c>
      <c r="C16" s="59">
        <v>13</v>
      </c>
      <c r="D16" s="56">
        <v>1144</v>
      </c>
      <c r="E16" s="59">
        <v>13</v>
      </c>
      <c r="F16" s="56">
        <v>1152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0.27107649067295209</v>
      </c>
      <c r="V16" s="27" t="s">
        <v>120</v>
      </c>
      <c r="W16" s="27">
        <f>W15/(LOG(W4)/LOG(2))</f>
        <v>0.28608577375653055</v>
      </c>
      <c r="AA16" s="27" t="s">
        <v>123</v>
      </c>
      <c r="AB16" s="27">
        <f>AB15/(LOG(AB4)/LOG(2))</f>
        <v>0.36537011942925046</v>
      </c>
      <c r="AF16" s="27" t="s">
        <v>124</v>
      </c>
      <c r="AG16" s="27">
        <f>AG15/(LOG(AG4)/LOG(2))</f>
        <v>0.34035082513159992</v>
      </c>
      <c r="AK16" s="27" t="s">
        <v>125</v>
      </c>
      <c r="AL16" s="27">
        <f>AL15/(LOG(AL4)/LOG(2))</f>
        <v>0.38361827423166994</v>
      </c>
      <c r="AP16" s="27" t="s">
        <v>126</v>
      </c>
      <c r="AQ16" s="27">
        <f>AQ15/(LOG(AQ4)/LOG(2))</f>
        <v>0.45369993313913176</v>
      </c>
      <c r="AU16" s="27" t="s">
        <v>127</v>
      </c>
      <c r="AV16" s="27">
        <f>AV15/(LOG(AV4)/LOG(2))</f>
        <v>0.35723445622186145</v>
      </c>
    </row>
    <row r="17" spans="1:22" x14ac:dyDescent="0.25">
      <c r="A17" s="56">
        <v>12</v>
      </c>
      <c r="B17" s="56">
        <v>1252</v>
      </c>
      <c r="C17" s="59">
        <v>24</v>
      </c>
      <c r="D17" s="56">
        <v>1284</v>
      </c>
      <c r="E17" s="59">
        <v>24</v>
      </c>
      <c r="F17" s="56">
        <v>1300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1404</v>
      </c>
      <c r="C18" s="59">
        <v>24</v>
      </c>
      <c r="D18" s="56">
        <v>1415</v>
      </c>
      <c r="E18" s="59">
        <v>24</v>
      </c>
      <c r="F18" s="56">
        <v>1423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6">
        <v>12</v>
      </c>
      <c r="B19" s="56">
        <v>1524</v>
      </c>
      <c r="C19" s="59">
        <v>24</v>
      </c>
      <c r="D19" s="56">
        <v>1535</v>
      </c>
      <c r="E19" s="59">
        <v>24</v>
      </c>
      <c r="F19" s="56">
        <v>1550</v>
      </c>
      <c r="G19" s="62"/>
      <c r="H19" s="62"/>
      <c r="I19" s="40"/>
      <c r="J19" s="40"/>
      <c r="K19" s="41">
        <v>0</v>
      </c>
      <c r="L19">
        <v>122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1650</v>
      </c>
      <c r="C20" s="59">
        <v>24</v>
      </c>
      <c r="D20" s="56">
        <v>1662</v>
      </c>
      <c r="E20" s="59">
        <v>24</v>
      </c>
      <c r="F20" s="56">
        <v>1668</v>
      </c>
      <c r="G20" s="62"/>
      <c r="H20" s="62"/>
      <c r="I20" s="40"/>
      <c r="J20" s="40"/>
      <c r="K20" s="41">
        <v>0</v>
      </c>
      <c r="L20">
        <v>122</v>
      </c>
      <c r="N20" s="38">
        <f>COUNTIF(L7:L87,G3)</f>
        <v>0</v>
      </c>
      <c r="O20" s="38"/>
      <c r="P20" s="45">
        <v>14</v>
      </c>
      <c r="Q20" s="45">
        <v>13</v>
      </c>
      <c r="R20" s="45">
        <v>14</v>
      </c>
      <c r="S20" s="45">
        <v>13</v>
      </c>
      <c r="T20" s="45">
        <v>14</v>
      </c>
      <c r="U20" s="45">
        <v>13</v>
      </c>
      <c r="V20" s="44"/>
    </row>
    <row r="21" spans="1:22" x14ac:dyDescent="0.25">
      <c r="A21" s="57">
        <v>12</v>
      </c>
      <c r="B21" s="57">
        <v>1774</v>
      </c>
      <c r="C21" s="60">
        <v>24</v>
      </c>
      <c r="D21" s="57">
        <v>1784</v>
      </c>
      <c r="E21" s="60">
        <v>24</v>
      </c>
      <c r="F21" s="57">
        <v>1803</v>
      </c>
      <c r="G21" s="63"/>
      <c r="H21" s="63"/>
      <c r="I21" s="39"/>
      <c r="J21" s="39"/>
      <c r="K21" s="49">
        <v>0</v>
      </c>
      <c r="L21">
        <v>122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1905</v>
      </c>
      <c r="C22" s="60">
        <v>24</v>
      </c>
      <c r="D22" s="57">
        <v>1922</v>
      </c>
      <c r="E22" s="60">
        <v>13</v>
      </c>
      <c r="F22" s="57">
        <v>1938</v>
      </c>
      <c r="G22" s="63"/>
      <c r="H22" s="63"/>
      <c r="I22" s="39"/>
      <c r="J22" s="39"/>
      <c r="K22" s="49">
        <v>0</v>
      </c>
      <c r="L22">
        <v>121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12</v>
      </c>
      <c r="B23" s="57">
        <v>2031</v>
      </c>
      <c r="C23" s="60">
        <v>24</v>
      </c>
      <c r="D23" s="57">
        <v>2042</v>
      </c>
      <c r="E23" s="60">
        <v>24</v>
      </c>
      <c r="F23" s="57">
        <v>2084</v>
      </c>
      <c r="G23" s="63"/>
      <c r="H23" s="63"/>
      <c r="I23" s="39"/>
      <c r="J23" s="39"/>
      <c r="K23" s="49">
        <v>0</v>
      </c>
      <c r="L23">
        <v>122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2183</v>
      </c>
      <c r="C24" s="60">
        <v>24</v>
      </c>
      <c r="D24" s="57">
        <v>2195</v>
      </c>
      <c r="E24" s="60">
        <v>24</v>
      </c>
      <c r="F24" s="57">
        <v>2202</v>
      </c>
      <c r="G24" s="63"/>
      <c r="H24" s="63"/>
      <c r="I24" s="39"/>
      <c r="J24" s="39"/>
      <c r="K24" s="49">
        <v>0</v>
      </c>
      <c r="L24">
        <v>122</v>
      </c>
      <c r="O24" s="43" t="s">
        <v>109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12</v>
      </c>
      <c r="B25" s="57">
        <v>2303</v>
      </c>
      <c r="C25" s="60">
        <v>24</v>
      </c>
      <c r="D25" s="57">
        <v>2314</v>
      </c>
      <c r="E25" s="60">
        <v>24</v>
      </c>
      <c r="F25" s="57">
        <v>2320</v>
      </c>
      <c r="G25" s="63"/>
      <c r="H25" s="63"/>
      <c r="I25" s="39"/>
      <c r="J25" s="39"/>
      <c r="K25" s="49">
        <v>0</v>
      </c>
      <c r="L25">
        <v>122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2421</v>
      </c>
      <c r="C26" s="60">
        <v>24</v>
      </c>
      <c r="D26" s="57">
        <v>2468</v>
      </c>
      <c r="E26" s="60">
        <v>24</v>
      </c>
      <c r="F26" s="57">
        <v>2473</v>
      </c>
      <c r="G26" s="63"/>
      <c r="H26" s="63"/>
      <c r="I26" s="39"/>
      <c r="J26" s="39"/>
      <c r="K26" s="49">
        <v>0</v>
      </c>
      <c r="L26">
        <v>122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2576</v>
      </c>
      <c r="C27" s="60">
        <v>24</v>
      </c>
      <c r="D27" s="57">
        <v>2586</v>
      </c>
      <c r="E27" s="60">
        <v>24</v>
      </c>
      <c r="F27" s="57">
        <v>2593</v>
      </c>
      <c r="G27" s="63"/>
      <c r="H27" s="63"/>
      <c r="I27" s="39"/>
      <c r="J27" s="39"/>
      <c r="K27" s="49">
        <v>0</v>
      </c>
      <c r="L27">
        <v>122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2699</v>
      </c>
      <c r="C28" s="60">
        <v>24</v>
      </c>
      <c r="D28" s="57">
        <v>2710</v>
      </c>
      <c r="E28" s="60">
        <v>24</v>
      </c>
      <c r="F28" s="57">
        <v>2744</v>
      </c>
      <c r="G28" s="63"/>
      <c r="H28" s="63"/>
      <c r="I28" s="39"/>
      <c r="J28" s="39"/>
      <c r="K28" s="49">
        <v>0</v>
      </c>
      <c r="L28">
        <v>122</v>
      </c>
      <c r="N28" s="39"/>
      <c r="O28" s="48" t="s">
        <v>113</v>
      </c>
      <c r="P28">
        <f>F20/P20</f>
        <v>119.14285714285714</v>
      </c>
      <c r="Q28">
        <f>(F33-F20)/Q20</f>
        <v>138.23076923076923</v>
      </c>
      <c r="R28">
        <f>(F47-F33)/R20</f>
        <v>191.42857142857142</v>
      </c>
      <c r="S28">
        <f>(F60-F47)/S20</f>
        <v>429.69230769230768</v>
      </c>
      <c r="T28">
        <f>(F74-F60)/T20</f>
        <v>349.78571428571428</v>
      </c>
      <c r="U28">
        <f>(F87-F74)/U20</f>
        <v>-1279.0769230769231</v>
      </c>
    </row>
    <row r="29" spans="1:22" x14ac:dyDescent="0.25">
      <c r="A29" s="57">
        <v>21</v>
      </c>
      <c r="B29" s="57">
        <v>2861</v>
      </c>
      <c r="C29" s="60">
        <v>22</v>
      </c>
      <c r="D29" s="57">
        <v>2870</v>
      </c>
      <c r="E29" s="60">
        <v>24</v>
      </c>
      <c r="F29" s="57">
        <v>2880</v>
      </c>
      <c r="G29" s="63"/>
      <c r="H29" s="63"/>
      <c r="I29" s="39"/>
      <c r="J29" s="39"/>
      <c r="K29" s="49">
        <v>0</v>
      </c>
      <c r="L29">
        <v>222</v>
      </c>
    </row>
    <row r="30" spans="1:22" x14ac:dyDescent="0.25">
      <c r="A30" s="57">
        <v>21</v>
      </c>
      <c r="B30" s="57">
        <v>3004</v>
      </c>
      <c r="C30" s="60">
        <v>22</v>
      </c>
      <c r="D30" s="57">
        <v>3014</v>
      </c>
      <c r="E30" s="60">
        <v>24</v>
      </c>
      <c r="F30" s="57">
        <v>3023</v>
      </c>
      <c r="G30" s="63"/>
      <c r="H30" s="63"/>
      <c r="I30" s="39"/>
      <c r="J30" s="39"/>
      <c r="K30" s="49">
        <v>0</v>
      </c>
      <c r="L30">
        <v>222</v>
      </c>
    </row>
    <row r="31" spans="1:22" x14ac:dyDescent="0.25">
      <c r="A31" s="57">
        <v>12</v>
      </c>
      <c r="B31" s="57">
        <v>3191</v>
      </c>
      <c r="C31" s="60">
        <v>13</v>
      </c>
      <c r="D31" s="57">
        <v>3211</v>
      </c>
      <c r="E31" s="60">
        <v>24</v>
      </c>
      <c r="F31" s="57">
        <v>3229</v>
      </c>
      <c r="G31" s="63"/>
      <c r="H31" s="63"/>
      <c r="I31" s="39"/>
      <c r="J31" s="39"/>
      <c r="K31" s="49">
        <v>0</v>
      </c>
      <c r="L31">
        <v>112</v>
      </c>
    </row>
    <row r="32" spans="1:22" x14ac:dyDescent="0.25">
      <c r="A32" s="57">
        <v>12</v>
      </c>
      <c r="B32" s="57">
        <v>3328</v>
      </c>
      <c r="C32" s="60">
        <v>24</v>
      </c>
      <c r="D32" s="57">
        <v>3340</v>
      </c>
      <c r="E32" s="60">
        <v>24</v>
      </c>
      <c r="F32" s="57">
        <v>3347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25">
      <c r="A33" s="57">
        <v>12</v>
      </c>
      <c r="B33" s="57">
        <v>3446</v>
      </c>
      <c r="C33" s="60">
        <v>24</v>
      </c>
      <c r="D33" s="57">
        <v>3458</v>
      </c>
      <c r="E33" s="60">
        <v>24</v>
      </c>
      <c r="F33" s="57">
        <v>3465</v>
      </c>
      <c r="G33" s="63"/>
      <c r="H33" s="63"/>
      <c r="I33" s="39"/>
      <c r="J33" s="39"/>
      <c r="K33" s="49">
        <v>0</v>
      </c>
      <c r="L33">
        <v>122</v>
      </c>
    </row>
    <row r="34" spans="1:12" x14ac:dyDescent="0.25">
      <c r="A34" s="56">
        <v>21</v>
      </c>
      <c r="B34" s="56">
        <v>3613</v>
      </c>
      <c r="C34" s="59">
        <v>22</v>
      </c>
      <c r="D34" s="56">
        <v>3620</v>
      </c>
      <c r="E34" s="59">
        <v>24</v>
      </c>
      <c r="F34" s="56">
        <v>3639</v>
      </c>
      <c r="G34" s="62"/>
      <c r="H34" s="62"/>
      <c r="I34" s="40"/>
      <c r="J34" s="40"/>
      <c r="K34" s="41">
        <v>0</v>
      </c>
      <c r="L34">
        <v>222</v>
      </c>
    </row>
    <row r="35" spans="1:12" x14ac:dyDescent="0.25">
      <c r="A35" s="56">
        <v>12</v>
      </c>
      <c r="B35" s="56">
        <v>3760</v>
      </c>
      <c r="C35" s="59">
        <v>24</v>
      </c>
      <c r="D35" s="56">
        <v>3773</v>
      </c>
      <c r="E35" s="59">
        <v>24</v>
      </c>
      <c r="F35" s="56">
        <v>3780</v>
      </c>
      <c r="G35" s="62"/>
      <c r="H35" s="62"/>
      <c r="I35" s="40"/>
      <c r="J35" s="40"/>
      <c r="K35" s="41">
        <v>0</v>
      </c>
      <c r="L35">
        <v>122</v>
      </c>
    </row>
    <row r="36" spans="1:12" x14ac:dyDescent="0.25">
      <c r="A36" s="56">
        <v>12</v>
      </c>
      <c r="B36" s="56">
        <v>3883</v>
      </c>
      <c r="C36" s="59">
        <v>24</v>
      </c>
      <c r="D36" s="56">
        <v>3907</v>
      </c>
      <c r="E36" s="59">
        <v>24</v>
      </c>
      <c r="F36" s="56">
        <v>3913</v>
      </c>
      <c r="G36" s="62"/>
      <c r="H36" s="62"/>
      <c r="I36" s="40"/>
      <c r="J36" s="40"/>
      <c r="K36" s="41">
        <v>0</v>
      </c>
      <c r="L36">
        <v>122</v>
      </c>
    </row>
    <row r="37" spans="1:12" x14ac:dyDescent="0.25">
      <c r="A37" s="56">
        <v>21</v>
      </c>
      <c r="B37" s="56">
        <v>4032</v>
      </c>
      <c r="C37" s="59">
        <v>22</v>
      </c>
      <c r="D37" s="56">
        <v>4039</v>
      </c>
      <c r="E37" s="59">
        <v>24</v>
      </c>
      <c r="F37" s="56">
        <v>4051</v>
      </c>
      <c r="G37" s="62"/>
      <c r="H37" s="62"/>
      <c r="I37" s="40"/>
      <c r="J37" s="40"/>
      <c r="K37" s="41">
        <v>0</v>
      </c>
      <c r="L37">
        <v>222</v>
      </c>
    </row>
    <row r="38" spans="1:12" x14ac:dyDescent="0.25">
      <c r="A38" s="56">
        <v>12</v>
      </c>
      <c r="B38" s="56">
        <v>4168</v>
      </c>
      <c r="C38" s="59">
        <v>24</v>
      </c>
      <c r="D38" s="56">
        <v>4179</v>
      </c>
      <c r="E38" s="59">
        <v>24</v>
      </c>
      <c r="F38" s="56">
        <v>4186</v>
      </c>
      <c r="G38" s="62"/>
      <c r="H38" s="62"/>
      <c r="I38" s="40"/>
      <c r="J38" s="40"/>
      <c r="K38" s="41">
        <v>0</v>
      </c>
      <c r="L38">
        <v>122</v>
      </c>
    </row>
    <row r="39" spans="1:12" x14ac:dyDescent="0.25">
      <c r="A39" s="56">
        <v>12</v>
      </c>
      <c r="B39" s="56">
        <v>4449</v>
      </c>
      <c r="C39" s="59">
        <v>24</v>
      </c>
      <c r="D39" s="56">
        <v>4463</v>
      </c>
      <c r="E39" s="59">
        <v>24</v>
      </c>
      <c r="F39" s="56">
        <v>4470</v>
      </c>
      <c r="G39" s="62"/>
      <c r="H39" s="62"/>
      <c r="I39" s="40"/>
      <c r="J39" s="40"/>
      <c r="K39" s="41">
        <v>0</v>
      </c>
      <c r="L39">
        <v>122</v>
      </c>
    </row>
    <row r="40" spans="1:12" x14ac:dyDescent="0.25">
      <c r="A40" s="56">
        <v>21</v>
      </c>
      <c r="B40" s="56">
        <v>4577</v>
      </c>
      <c r="C40" s="59">
        <v>22</v>
      </c>
      <c r="D40" s="56">
        <v>4589</v>
      </c>
      <c r="E40" s="59">
        <v>24</v>
      </c>
      <c r="F40" s="56">
        <v>4609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25">
      <c r="A41" s="56">
        <v>21</v>
      </c>
      <c r="B41" s="56">
        <v>4833</v>
      </c>
      <c r="C41" s="59">
        <v>22</v>
      </c>
      <c r="D41" s="56">
        <v>4841</v>
      </c>
      <c r="E41" s="59">
        <v>24</v>
      </c>
      <c r="F41" s="56">
        <v>4859</v>
      </c>
      <c r="G41" s="62"/>
      <c r="H41" s="62"/>
      <c r="I41" s="40"/>
      <c r="J41" s="40"/>
      <c r="K41" s="41">
        <v>0</v>
      </c>
      <c r="L41">
        <v>222</v>
      </c>
    </row>
    <row r="42" spans="1:12" x14ac:dyDescent="0.25">
      <c r="A42" s="56">
        <v>12</v>
      </c>
      <c r="B42" s="56">
        <v>4986</v>
      </c>
      <c r="C42" s="59">
        <v>24</v>
      </c>
      <c r="D42" s="56">
        <v>5020</v>
      </c>
      <c r="E42" s="59">
        <v>24</v>
      </c>
      <c r="F42" s="56">
        <v>5026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12</v>
      </c>
      <c r="B43" s="56">
        <v>5232</v>
      </c>
      <c r="C43" s="59">
        <v>24</v>
      </c>
      <c r="D43" s="56">
        <v>5244</v>
      </c>
      <c r="E43" s="59">
        <v>24</v>
      </c>
      <c r="F43" s="56">
        <v>5251</v>
      </c>
      <c r="G43" s="62"/>
      <c r="H43" s="62"/>
      <c r="I43" s="40"/>
      <c r="J43" s="40"/>
      <c r="K43" s="41">
        <v>0</v>
      </c>
      <c r="L43">
        <v>122</v>
      </c>
    </row>
    <row r="44" spans="1:12" x14ac:dyDescent="0.25">
      <c r="A44" s="56">
        <v>21</v>
      </c>
      <c r="B44" s="56">
        <v>5393</v>
      </c>
      <c r="C44" s="59">
        <v>22</v>
      </c>
      <c r="D44" s="56">
        <v>5400</v>
      </c>
      <c r="E44" s="59">
        <v>24</v>
      </c>
      <c r="F44" s="56">
        <v>5413</v>
      </c>
      <c r="G44" s="62"/>
      <c r="H44" s="62"/>
      <c r="I44" s="40"/>
      <c r="J44" s="40"/>
      <c r="K44" s="41">
        <v>0</v>
      </c>
      <c r="L44">
        <v>222</v>
      </c>
    </row>
    <row r="45" spans="1:12" x14ac:dyDescent="0.25">
      <c r="A45" s="56">
        <v>21</v>
      </c>
      <c r="B45" s="56">
        <v>5602</v>
      </c>
      <c r="C45" s="59">
        <v>22</v>
      </c>
      <c r="D45" s="56">
        <v>5609</v>
      </c>
      <c r="E45" s="59">
        <v>24</v>
      </c>
      <c r="F45" s="56">
        <v>5656</v>
      </c>
      <c r="G45" s="62"/>
      <c r="H45" s="62"/>
      <c r="I45" s="40"/>
      <c r="J45" s="40"/>
      <c r="K45" s="41">
        <v>0</v>
      </c>
      <c r="L45">
        <v>222</v>
      </c>
    </row>
    <row r="46" spans="1:12" x14ac:dyDescent="0.25">
      <c r="A46" s="56">
        <v>21</v>
      </c>
      <c r="B46" s="56">
        <v>5842</v>
      </c>
      <c r="C46" s="59">
        <v>11</v>
      </c>
      <c r="D46" s="56">
        <v>5867</v>
      </c>
      <c r="E46" s="59">
        <v>22</v>
      </c>
      <c r="F46" s="56">
        <v>5883</v>
      </c>
      <c r="G46" s="62"/>
      <c r="H46" s="62"/>
      <c r="I46" s="40"/>
      <c r="J46" s="40"/>
      <c r="K46" s="41">
        <v>0</v>
      </c>
      <c r="L46">
        <v>212</v>
      </c>
    </row>
    <row r="47" spans="1:12" x14ac:dyDescent="0.25">
      <c r="A47" s="56">
        <v>21</v>
      </c>
      <c r="B47" s="56">
        <v>6132</v>
      </c>
      <c r="C47" s="59">
        <v>22</v>
      </c>
      <c r="D47" s="56">
        <v>6138</v>
      </c>
      <c r="E47" s="59">
        <v>24</v>
      </c>
      <c r="F47" s="56">
        <v>6145</v>
      </c>
      <c r="G47" s="62"/>
      <c r="H47" s="62"/>
      <c r="I47" s="40"/>
      <c r="J47" s="40"/>
      <c r="K47" s="41">
        <v>0</v>
      </c>
      <c r="L47">
        <v>222</v>
      </c>
    </row>
    <row r="48" spans="1:12" x14ac:dyDescent="0.25">
      <c r="A48" s="57">
        <v>21</v>
      </c>
      <c r="B48" s="57">
        <v>6430</v>
      </c>
      <c r="C48" s="60">
        <v>22</v>
      </c>
      <c r="D48" s="57">
        <v>6457</v>
      </c>
      <c r="E48" s="60">
        <v>24</v>
      </c>
      <c r="F48" s="57">
        <v>6475</v>
      </c>
      <c r="G48" s="63"/>
      <c r="H48" s="63"/>
      <c r="I48" s="39"/>
      <c r="J48" s="39"/>
      <c r="K48" s="49">
        <v>0</v>
      </c>
      <c r="L48">
        <v>222</v>
      </c>
    </row>
    <row r="49" spans="1:12" x14ac:dyDescent="0.25">
      <c r="A49" s="57">
        <v>21</v>
      </c>
      <c r="B49" s="57">
        <v>9411</v>
      </c>
      <c r="C49" s="60">
        <v>22</v>
      </c>
      <c r="D49" s="57">
        <v>9422</v>
      </c>
      <c r="E49" s="60">
        <v>24</v>
      </c>
      <c r="F49" s="57">
        <v>9455</v>
      </c>
      <c r="G49" s="63"/>
      <c r="H49" s="63"/>
      <c r="I49" s="39"/>
      <c r="J49" s="39"/>
      <c r="K49" s="49">
        <v>0</v>
      </c>
      <c r="L49">
        <v>222</v>
      </c>
    </row>
    <row r="50" spans="1:12" x14ac:dyDescent="0.25">
      <c r="A50" s="57">
        <v>12</v>
      </c>
      <c r="B50" s="57">
        <v>9564</v>
      </c>
      <c r="C50" s="60">
        <v>13</v>
      </c>
      <c r="D50" s="57">
        <v>9582</v>
      </c>
      <c r="E50" s="60">
        <v>24</v>
      </c>
      <c r="F50" s="57">
        <v>9594</v>
      </c>
      <c r="G50" s="63"/>
      <c r="H50" s="63"/>
      <c r="I50" s="39"/>
      <c r="J50" s="39"/>
      <c r="K50" s="49">
        <v>0</v>
      </c>
      <c r="L50">
        <v>112</v>
      </c>
    </row>
    <row r="51" spans="1:12" x14ac:dyDescent="0.25">
      <c r="A51" s="57">
        <v>21</v>
      </c>
      <c r="B51" s="57">
        <v>9726</v>
      </c>
      <c r="C51" s="60">
        <v>22</v>
      </c>
      <c r="D51" s="57">
        <v>9734</v>
      </c>
      <c r="E51" s="60">
        <v>24</v>
      </c>
      <c r="F51" s="57">
        <v>9742</v>
      </c>
      <c r="G51" s="63"/>
      <c r="H51" s="63"/>
      <c r="I51" s="39"/>
      <c r="J51" s="39"/>
      <c r="K51" s="49">
        <v>0</v>
      </c>
      <c r="L51">
        <v>222</v>
      </c>
    </row>
    <row r="52" spans="1:12" x14ac:dyDescent="0.25">
      <c r="A52" s="57">
        <v>12</v>
      </c>
      <c r="B52" s="57">
        <v>9851</v>
      </c>
      <c r="C52" s="60">
        <v>13</v>
      </c>
      <c r="D52" s="57">
        <v>9898</v>
      </c>
      <c r="E52" s="60">
        <v>24</v>
      </c>
      <c r="F52" s="57">
        <v>9914</v>
      </c>
      <c r="G52" s="63"/>
      <c r="H52" s="63"/>
      <c r="I52" s="39"/>
      <c r="J52" s="39"/>
      <c r="K52" s="49">
        <v>0</v>
      </c>
      <c r="L52">
        <v>112</v>
      </c>
    </row>
    <row r="53" spans="1:12" x14ac:dyDescent="0.25">
      <c r="A53" s="57">
        <v>12</v>
      </c>
      <c r="B53" s="57">
        <v>10090</v>
      </c>
      <c r="C53" s="60">
        <v>24</v>
      </c>
      <c r="D53" s="57">
        <v>10102</v>
      </c>
      <c r="E53" s="60">
        <v>24</v>
      </c>
      <c r="F53" s="57">
        <v>10109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12</v>
      </c>
      <c r="B54" s="57">
        <v>10299</v>
      </c>
      <c r="C54" s="60">
        <v>24</v>
      </c>
      <c r="D54" s="57">
        <v>10310</v>
      </c>
      <c r="E54" s="60">
        <v>24</v>
      </c>
      <c r="F54" s="57">
        <v>10314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21</v>
      </c>
      <c r="B55" s="57">
        <v>10532</v>
      </c>
      <c r="C55" s="60">
        <v>22</v>
      </c>
      <c r="D55" s="57">
        <v>10547</v>
      </c>
      <c r="E55" s="60">
        <v>24</v>
      </c>
      <c r="F55" s="57">
        <v>10559</v>
      </c>
      <c r="G55" s="63"/>
      <c r="H55" s="63"/>
      <c r="I55" s="39"/>
      <c r="J55" s="39"/>
      <c r="K55" s="49">
        <v>0</v>
      </c>
      <c r="L55">
        <v>222</v>
      </c>
    </row>
    <row r="56" spans="1:12" x14ac:dyDescent="0.25">
      <c r="A56" s="57">
        <v>12</v>
      </c>
      <c r="B56" s="57">
        <v>10681</v>
      </c>
      <c r="C56" s="60">
        <v>24</v>
      </c>
      <c r="D56" s="57">
        <v>10693</v>
      </c>
      <c r="E56" s="60">
        <v>24</v>
      </c>
      <c r="F56" s="57">
        <v>10699</v>
      </c>
      <c r="G56" s="63"/>
      <c r="H56" s="63"/>
      <c r="I56" s="39"/>
      <c r="J56" s="39"/>
      <c r="K56" s="49">
        <v>0</v>
      </c>
      <c r="L56">
        <v>122</v>
      </c>
    </row>
    <row r="57" spans="1:12" x14ac:dyDescent="0.25">
      <c r="A57" s="57">
        <v>21</v>
      </c>
      <c r="B57" s="57">
        <v>10883</v>
      </c>
      <c r="C57" s="60">
        <v>22</v>
      </c>
      <c r="D57" s="57">
        <v>10890</v>
      </c>
      <c r="E57" s="60">
        <v>24</v>
      </c>
      <c r="F57" s="57">
        <v>10914</v>
      </c>
      <c r="G57" s="63"/>
      <c r="H57" s="63"/>
      <c r="I57" s="39"/>
      <c r="J57" s="39"/>
      <c r="K57" s="49">
        <v>0</v>
      </c>
      <c r="L57">
        <v>222</v>
      </c>
    </row>
    <row r="58" spans="1:12" x14ac:dyDescent="0.25">
      <c r="A58" s="57">
        <v>12</v>
      </c>
      <c r="B58" s="57">
        <v>11121</v>
      </c>
      <c r="C58" s="60">
        <v>24</v>
      </c>
      <c r="D58" s="57">
        <v>11135</v>
      </c>
      <c r="E58" s="60">
        <v>24</v>
      </c>
      <c r="F58" s="57">
        <v>11141</v>
      </c>
      <c r="G58" s="63"/>
      <c r="H58" s="63"/>
      <c r="I58" s="39"/>
      <c r="J58" s="39"/>
      <c r="K58" s="49">
        <v>0</v>
      </c>
      <c r="L58">
        <v>122</v>
      </c>
    </row>
    <row r="59" spans="1:12" x14ac:dyDescent="0.25">
      <c r="A59" s="57">
        <v>21</v>
      </c>
      <c r="B59" s="57">
        <v>11562</v>
      </c>
      <c r="C59" s="60">
        <v>22</v>
      </c>
      <c r="D59" s="57">
        <v>11570</v>
      </c>
      <c r="E59" s="60">
        <v>24</v>
      </c>
      <c r="F59" s="57">
        <v>11578</v>
      </c>
      <c r="G59" s="63"/>
      <c r="H59" s="63"/>
      <c r="I59" s="39"/>
      <c r="J59" s="39"/>
      <c r="K59" s="49">
        <v>0</v>
      </c>
      <c r="L59">
        <v>222</v>
      </c>
    </row>
    <row r="60" spans="1:12" x14ac:dyDescent="0.25">
      <c r="A60" s="57">
        <v>21</v>
      </c>
      <c r="B60" s="57">
        <v>11718</v>
      </c>
      <c r="C60" s="60">
        <v>22</v>
      </c>
      <c r="D60" s="57">
        <v>11724</v>
      </c>
      <c r="E60" s="60">
        <v>24</v>
      </c>
      <c r="F60" s="57">
        <v>11731</v>
      </c>
      <c r="G60" s="63"/>
      <c r="H60" s="63"/>
      <c r="I60" s="39"/>
      <c r="J60" s="39"/>
      <c r="K60" s="49">
        <v>0</v>
      </c>
      <c r="L60">
        <v>222</v>
      </c>
    </row>
    <row r="61" spans="1:12" x14ac:dyDescent="0.25">
      <c r="A61" s="56">
        <v>12</v>
      </c>
      <c r="B61" s="56">
        <v>12150</v>
      </c>
      <c r="C61" s="59">
        <v>24</v>
      </c>
      <c r="D61" s="56">
        <v>12161</v>
      </c>
      <c r="E61" s="59">
        <v>24</v>
      </c>
      <c r="F61" s="56">
        <v>12176</v>
      </c>
      <c r="G61" s="62"/>
      <c r="H61" s="62"/>
      <c r="I61" s="40"/>
      <c r="J61" s="40"/>
      <c r="K61" s="41">
        <v>0</v>
      </c>
      <c r="L61">
        <v>122</v>
      </c>
    </row>
    <row r="62" spans="1:12" x14ac:dyDescent="0.25">
      <c r="A62" s="56">
        <v>21</v>
      </c>
      <c r="B62" s="56">
        <v>12474</v>
      </c>
      <c r="C62" s="59">
        <v>22</v>
      </c>
      <c r="D62" s="56">
        <v>12480</v>
      </c>
      <c r="E62" s="59">
        <v>24</v>
      </c>
      <c r="F62" s="56">
        <v>12489</v>
      </c>
      <c r="G62" s="62"/>
      <c r="H62" s="62"/>
      <c r="I62" s="40"/>
      <c r="J62" s="40"/>
      <c r="K62" s="41">
        <v>0</v>
      </c>
      <c r="L62">
        <v>222</v>
      </c>
    </row>
    <row r="63" spans="1:12" x14ac:dyDescent="0.25">
      <c r="A63" s="56">
        <v>12</v>
      </c>
      <c r="B63" s="56">
        <v>13150</v>
      </c>
      <c r="C63" s="59">
        <v>13</v>
      </c>
      <c r="D63" s="56">
        <v>13157</v>
      </c>
      <c r="E63" s="59">
        <v>13</v>
      </c>
      <c r="F63" s="56">
        <v>13164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13313</v>
      </c>
      <c r="C64" s="59">
        <v>24</v>
      </c>
      <c r="D64" s="56">
        <v>13324</v>
      </c>
      <c r="E64" s="59">
        <v>24</v>
      </c>
      <c r="F64" s="56">
        <v>13330</v>
      </c>
      <c r="G64" s="62"/>
      <c r="H64" s="62"/>
      <c r="I64" s="40"/>
      <c r="J64" s="40"/>
      <c r="K64" s="41">
        <v>0</v>
      </c>
      <c r="L64">
        <v>122</v>
      </c>
    </row>
    <row r="65" spans="1:12" x14ac:dyDescent="0.25">
      <c r="A65" s="56">
        <v>12</v>
      </c>
      <c r="B65" s="56">
        <v>13433</v>
      </c>
      <c r="C65" s="59">
        <v>13</v>
      </c>
      <c r="D65" s="56">
        <v>13440</v>
      </c>
      <c r="E65" s="59">
        <v>24</v>
      </c>
      <c r="F65" s="56">
        <v>13457</v>
      </c>
      <c r="G65" s="62"/>
      <c r="H65" s="62"/>
      <c r="I65" s="40"/>
      <c r="J65" s="40"/>
      <c r="K65" s="41">
        <v>0</v>
      </c>
      <c r="L65">
        <v>112</v>
      </c>
    </row>
    <row r="66" spans="1:12" x14ac:dyDescent="0.25">
      <c r="A66" s="56">
        <v>21</v>
      </c>
      <c r="B66" s="56">
        <v>13577</v>
      </c>
      <c r="C66" s="59">
        <v>22</v>
      </c>
      <c r="D66" s="56">
        <v>13590</v>
      </c>
      <c r="E66" s="59">
        <v>24</v>
      </c>
      <c r="F66" s="56">
        <v>13596</v>
      </c>
      <c r="G66" s="62"/>
      <c r="H66" s="62"/>
      <c r="I66" s="40"/>
      <c r="J66" s="40"/>
      <c r="K66" s="41">
        <v>0</v>
      </c>
      <c r="L66">
        <v>222</v>
      </c>
    </row>
    <row r="67" spans="1:12" x14ac:dyDescent="0.25">
      <c r="A67" s="56">
        <v>12</v>
      </c>
      <c r="B67" s="56">
        <v>14122</v>
      </c>
      <c r="C67" s="59">
        <v>24</v>
      </c>
      <c r="D67" s="56">
        <v>14136</v>
      </c>
      <c r="E67" s="59">
        <v>24</v>
      </c>
      <c r="F67" s="56">
        <v>14142</v>
      </c>
      <c r="G67" s="62"/>
      <c r="H67" s="62"/>
      <c r="I67" s="40"/>
      <c r="J67" s="40"/>
      <c r="K67" s="41">
        <v>0</v>
      </c>
      <c r="L67">
        <v>122</v>
      </c>
    </row>
    <row r="68" spans="1:12" x14ac:dyDescent="0.25">
      <c r="A68" s="56">
        <v>21</v>
      </c>
      <c r="B68" s="56">
        <v>14578</v>
      </c>
      <c r="C68" s="59">
        <v>22</v>
      </c>
      <c r="D68" s="56">
        <v>14585</v>
      </c>
      <c r="E68" s="59">
        <v>24</v>
      </c>
      <c r="F68" s="56">
        <v>14598</v>
      </c>
      <c r="G68" s="62"/>
      <c r="H68" s="62"/>
      <c r="I68" s="40"/>
      <c r="J68" s="40"/>
      <c r="K68" s="41">
        <v>0</v>
      </c>
      <c r="L68">
        <v>222</v>
      </c>
    </row>
    <row r="69" spans="1:12" x14ac:dyDescent="0.25">
      <c r="A69" s="56">
        <v>12</v>
      </c>
      <c r="B69" s="56">
        <v>14963</v>
      </c>
      <c r="C69" s="59">
        <v>13</v>
      </c>
      <c r="D69" s="56">
        <v>14977</v>
      </c>
      <c r="E69" s="59">
        <v>24</v>
      </c>
      <c r="F69" s="56">
        <v>14994</v>
      </c>
      <c r="G69" s="62"/>
      <c r="H69" s="62"/>
      <c r="I69" s="40"/>
      <c r="J69" s="40"/>
      <c r="K69" s="41">
        <v>0</v>
      </c>
      <c r="L69">
        <v>112</v>
      </c>
    </row>
    <row r="70" spans="1:12" x14ac:dyDescent="0.25">
      <c r="A70" s="56">
        <v>12</v>
      </c>
      <c r="B70" s="56">
        <v>15406</v>
      </c>
      <c r="C70" s="59">
        <v>24</v>
      </c>
      <c r="D70" s="56">
        <v>15419</v>
      </c>
      <c r="E70" s="59">
        <v>24</v>
      </c>
      <c r="F70" s="56">
        <v>15426</v>
      </c>
      <c r="G70" s="62"/>
      <c r="H70" s="62"/>
      <c r="I70" s="40"/>
      <c r="J70" s="40"/>
      <c r="K70" s="41">
        <v>0</v>
      </c>
      <c r="L70">
        <v>122</v>
      </c>
    </row>
    <row r="71" spans="1:12" x14ac:dyDescent="0.25">
      <c r="A71" s="56">
        <v>12</v>
      </c>
      <c r="B71" s="56">
        <v>15640</v>
      </c>
      <c r="C71" s="59">
        <v>24</v>
      </c>
      <c r="D71" s="56">
        <v>15658</v>
      </c>
      <c r="E71" s="59">
        <v>24</v>
      </c>
      <c r="F71" s="56">
        <v>15665</v>
      </c>
      <c r="G71" s="62"/>
      <c r="H71" s="62"/>
      <c r="I71" s="40"/>
      <c r="J71" s="40"/>
      <c r="K71" s="41">
        <v>0</v>
      </c>
      <c r="L71">
        <v>122</v>
      </c>
    </row>
    <row r="72" spans="1:12" x14ac:dyDescent="0.25">
      <c r="A72" s="56">
        <v>21</v>
      </c>
      <c r="B72" s="56">
        <v>15864</v>
      </c>
      <c r="C72" s="59">
        <v>22</v>
      </c>
      <c r="D72" s="56">
        <v>15871</v>
      </c>
      <c r="E72" s="59">
        <v>24</v>
      </c>
      <c r="F72" s="56">
        <v>15878</v>
      </c>
      <c r="G72" s="62"/>
      <c r="H72" s="62"/>
      <c r="I72" s="40"/>
      <c r="J72" s="40"/>
      <c r="K72" s="41">
        <v>0</v>
      </c>
      <c r="L72">
        <v>222</v>
      </c>
    </row>
    <row r="73" spans="1:12" x14ac:dyDescent="0.25">
      <c r="A73" s="56">
        <v>12</v>
      </c>
      <c r="B73" s="56">
        <v>16200</v>
      </c>
      <c r="C73" s="59">
        <v>24</v>
      </c>
      <c r="D73" s="56">
        <v>16211</v>
      </c>
      <c r="E73" s="59">
        <v>24</v>
      </c>
      <c r="F73" s="56">
        <v>16217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21</v>
      </c>
      <c r="B74" s="56">
        <v>16378</v>
      </c>
      <c r="C74" s="59">
        <v>22</v>
      </c>
      <c r="D74" s="56">
        <v>16384</v>
      </c>
      <c r="E74" s="59">
        <v>24</v>
      </c>
      <c r="F74" s="56">
        <v>16628</v>
      </c>
      <c r="G74" s="62"/>
      <c r="H74" s="62"/>
      <c r="I74" s="40"/>
      <c r="J74" s="40"/>
      <c r="K74" s="41">
        <v>0</v>
      </c>
      <c r="L74">
        <v>222</v>
      </c>
    </row>
    <row r="75" spans="1:12" x14ac:dyDescent="0.25">
      <c r="A75" s="57">
        <v>12</v>
      </c>
      <c r="B75" s="57">
        <v>16769</v>
      </c>
      <c r="C75" s="60">
        <v>24</v>
      </c>
      <c r="D75" s="57">
        <v>16808</v>
      </c>
      <c r="E75" s="60">
        <v>24</v>
      </c>
      <c r="F75" s="57">
        <v>16831</v>
      </c>
      <c r="G75" s="63"/>
      <c r="H75" s="63"/>
      <c r="I75" s="39"/>
      <c r="J75" s="39"/>
      <c r="K75" s="49">
        <v>0</v>
      </c>
      <c r="L75">
        <v>122</v>
      </c>
    </row>
    <row r="76" spans="1:12" x14ac:dyDescent="0.25">
      <c r="A76" s="57">
        <v>12</v>
      </c>
      <c r="B76" s="57">
        <v>17005</v>
      </c>
      <c r="C76" s="60">
        <v>24</v>
      </c>
      <c r="D76" s="57">
        <v>17027</v>
      </c>
      <c r="E76" s="60">
        <v>24</v>
      </c>
      <c r="F76" s="57">
        <v>17035</v>
      </c>
      <c r="G76" s="63"/>
      <c r="H76" s="63"/>
      <c r="I76" s="39"/>
      <c r="J76" s="39"/>
      <c r="K76" s="49">
        <v>0</v>
      </c>
      <c r="L76">
        <v>122</v>
      </c>
    </row>
    <row r="77" spans="1:12" x14ac:dyDescent="0.25">
      <c r="A77" s="57">
        <v>12</v>
      </c>
      <c r="B77" s="57">
        <v>17140</v>
      </c>
      <c r="C77" s="60">
        <v>24</v>
      </c>
      <c r="D77" s="57">
        <v>17153</v>
      </c>
      <c r="E77" s="60">
        <v>13</v>
      </c>
      <c r="F77" s="57">
        <v>17170</v>
      </c>
      <c r="G77" s="63"/>
      <c r="H77" s="63"/>
      <c r="I77" s="39"/>
      <c r="J77" s="39"/>
      <c r="K77" s="49">
        <v>0</v>
      </c>
      <c r="L77">
        <v>121</v>
      </c>
    </row>
    <row r="78" spans="1:12" x14ac:dyDescent="0.25">
      <c r="A78" s="57">
        <v>12</v>
      </c>
      <c r="B78" s="57">
        <v>17606</v>
      </c>
      <c r="C78" s="60">
        <v>24</v>
      </c>
      <c r="D78" s="57">
        <v>17619</v>
      </c>
      <c r="E78" s="60">
        <v>24</v>
      </c>
      <c r="F78" s="57">
        <v>17625</v>
      </c>
      <c r="G78" s="63"/>
      <c r="H78" s="63"/>
      <c r="I78" s="39"/>
      <c r="J78" s="39"/>
      <c r="K78" s="49">
        <v>0</v>
      </c>
      <c r="L78">
        <v>122</v>
      </c>
    </row>
    <row r="79" spans="1:12" x14ac:dyDescent="0.25">
      <c r="A79" s="57">
        <v>12</v>
      </c>
      <c r="B79" s="57">
        <v>18037</v>
      </c>
      <c r="C79" s="60">
        <v>13</v>
      </c>
      <c r="D79" s="57">
        <v>18044</v>
      </c>
      <c r="E79" s="60">
        <v>24</v>
      </c>
      <c r="F79" s="57">
        <v>18056</v>
      </c>
      <c r="G79" s="63"/>
      <c r="H79" s="63"/>
      <c r="I79" s="39"/>
      <c r="J79" s="39"/>
      <c r="K79" s="49">
        <v>0</v>
      </c>
      <c r="L79">
        <v>112</v>
      </c>
    </row>
    <row r="80" spans="1:12" x14ac:dyDescent="0.25">
      <c r="A80" s="57">
        <v>12</v>
      </c>
      <c r="B80" s="57">
        <v>18356</v>
      </c>
      <c r="C80" s="60">
        <v>24</v>
      </c>
      <c r="D80" s="57">
        <v>18372</v>
      </c>
      <c r="E80" s="60">
        <v>24</v>
      </c>
      <c r="F80" s="57">
        <v>18378</v>
      </c>
      <c r="G80" s="63"/>
      <c r="H80" s="63"/>
      <c r="I80" s="39"/>
      <c r="J80" s="39"/>
      <c r="K80" s="49">
        <v>0</v>
      </c>
      <c r="L80">
        <v>122</v>
      </c>
    </row>
    <row r="81" spans="1:12" x14ac:dyDescent="0.25">
      <c r="A81" s="57">
        <v>12</v>
      </c>
      <c r="B81" s="57">
        <v>18814</v>
      </c>
      <c r="C81" s="60">
        <v>24</v>
      </c>
      <c r="D81" s="57">
        <v>18832</v>
      </c>
      <c r="E81" s="60">
        <v>24</v>
      </c>
      <c r="F81" s="57">
        <v>18842</v>
      </c>
      <c r="G81" s="63"/>
      <c r="H81" s="63"/>
      <c r="I81" s="39"/>
      <c r="J81" s="39"/>
      <c r="K81" s="49">
        <v>0</v>
      </c>
      <c r="L81">
        <v>122</v>
      </c>
    </row>
    <row r="82" spans="1:12" x14ac:dyDescent="0.25">
      <c r="A82" s="57">
        <v>12</v>
      </c>
      <c r="B82" s="57">
        <v>20850</v>
      </c>
      <c r="C82" s="60">
        <v>24</v>
      </c>
      <c r="D82" s="57">
        <v>20908</v>
      </c>
      <c r="E82" s="60">
        <v>24</v>
      </c>
      <c r="F82" s="57">
        <v>20915</v>
      </c>
      <c r="G82" s="63"/>
      <c r="H82" s="63"/>
      <c r="I82" s="39"/>
      <c r="J82" s="39"/>
      <c r="K82" s="49">
        <v>0</v>
      </c>
      <c r="L82">
        <v>122</v>
      </c>
    </row>
    <row r="83" spans="1:12" x14ac:dyDescent="0.25">
      <c r="A83" s="57">
        <v>12</v>
      </c>
      <c r="B83" s="57">
        <v>21153</v>
      </c>
      <c r="C83" s="60">
        <v>24</v>
      </c>
      <c r="D83" s="57">
        <v>21165</v>
      </c>
      <c r="E83" s="60">
        <v>24</v>
      </c>
      <c r="F83" s="57">
        <v>21171</v>
      </c>
      <c r="G83" s="63"/>
      <c r="H83" s="63"/>
      <c r="I83" s="39"/>
      <c r="J83" s="39"/>
      <c r="K83" s="49">
        <v>0</v>
      </c>
      <c r="L83">
        <v>122</v>
      </c>
    </row>
    <row r="84" spans="1:12" x14ac:dyDescent="0.25">
      <c r="A84" s="57">
        <v>12</v>
      </c>
      <c r="B84" s="57">
        <v>21316</v>
      </c>
      <c r="C84" s="60">
        <v>13</v>
      </c>
      <c r="D84" s="57">
        <v>21327</v>
      </c>
      <c r="E84" s="60">
        <v>24</v>
      </c>
      <c r="F84" s="57">
        <v>21364</v>
      </c>
      <c r="G84" s="63"/>
      <c r="H84" s="63"/>
      <c r="I84" s="39"/>
      <c r="J84" s="39"/>
      <c r="K84" s="49">
        <v>0</v>
      </c>
      <c r="L84">
        <v>112</v>
      </c>
    </row>
    <row r="85" spans="1:12" x14ac:dyDescent="0.25">
      <c r="A85" s="57">
        <v>12</v>
      </c>
      <c r="B85" s="57">
        <v>21534</v>
      </c>
      <c r="C85" s="60">
        <v>13</v>
      </c>
      <c r="D85" s="57">
        <v>21540</v>
      </c>
      <c r="E85" s="60">
        <v>24</v>
      </c>
      <c r="F85" s="57">
        <v>21552</v>
      </c>
      <c r="G85" s="63"/>
      <c r="H85" s="63"/>
      <c r="I85" s="39"/>
      <c r="J85" s="39"/>
      <c r="K85" s="49">
        <v>0</v>
      </c>
      <c r="L85">
        <v>112</v>
      </c>
    </row>
    <row r="86" spans="1:12" x14ac:dyDescent="0.25">
      <c r="A86" s="57">
        <v>12</v>
      </c>
      <c r="B86" s="57">
        <v>21782</v>
      </c>
      <c r="C86" s="60">
        <v>13</v>
      </c>
      <c r="D86" s="57">
        <v>21789</v>
      </c>
      <c r="E86" s="60">
        <v>24</v>
      </c>
      <c r="F86" s="57">
        <v>21813</v>
      </c>
      <c r="G86" s="63"/>
      <c r="H86" s="63"/>
      <c r="I86" s="39"/>
      <c r="J86" s="39"/>
      <c r="K86" s="49">
        <v>0</v>
      </c>
      <c r="L86">
        <v>112</v>
      </c>
    </row>
    <row r="87" spans="1:12" x14ac:dyDescent="0.25">
      <c r="A87" s="57">
        <v>21</v>
      </c>
      <c r="B87" s="57">
        <v>21986</v>
      </c>
      <c r="C87" s="60">
        <v>22</v>
      </c>
      <c r="D87" s="57">
        <v>21994</v>
      </c>
      <c r="E87" s="60"/>
      <c r="F87" s="57"/>
      <c r="G87" s="63"/>
      <c r="H87" s="63"/>
      <c r="I87" s="39"/>
      <c r="J87" s="39"/>
      <c r="K87" s="49"/>
      <c r="L87">
        <v>22</v>
      </c>
    </row>
    <row r="88" spans="1:12" x14ac:dyDescent="0.25">
      <c r="A88" s="17"/>
      <c r="B88" s="17"/>
      <c r="C88" s="17"/>
      <c r="D88" s="17"/>
      <c r="E88" s="17"/>
      <c r="F88" s="17"/>
      <c r="G88" s="17"/>
      <c r="H8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6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129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99</v>
      </c>
      <c r="V3" s="25" t="s">
        <v>121</v>
      </c>
      <c r="W3">
        <f>COUNTA(L7:L23)</f>
        <v>17</v>
      </c>
      <c r="AA3" s="25" t="s">
        <v>121</v>
      </c>
      <c r="AB3">
        <f>COUNTA(L24:L39)</f>
        <v>16</v>
      </c>
      <c r="AF3" s="25" t="s">
        <v>121</v>
      </c>
      <c r="AG3">
        <f>COUNTA(L40:L56)</f>
        <v>17</v>
      </c>
      <c r="AK3" s="25" t="s">
        <v>121</v>
      </c>
      <c r="AL3">
        <f>COUNTA(L57:L72)</f>
        <v>16</v>
      </c>
      <c r="AP3" s="25" t="s">
        <v>121</v>
      </c>
      <c r="AQ3">
        <f>COUNTA(L73:L89)</f>
        <v>17</v>
      </c>
      <c r="AU3" s="25" t="s">
        <v>121</v>
      </c>
      <c r="AV3">
        <f>COUNTA(L90:L105)</f>
        <v>16</v>
      </c>
    </row>
    <row r="4" spans="1:48" x14ac:dyDescent="0.25">
      <c r="P4" s="25" t="s">
        <v>89</v>
      </c>
      <c r="Q4" s="26">
        <f>SUM(O7:O14)</f>
        <v>98</v>
      </c>
      <c r="V4" s="25" t="s">
        <v>122</v>
      </c>
      <c r="W4">
        <f>SUM(U7:U14)</f>
        <v>17</v>
      </c>
      <c r="AA4" s="25" t="s">
        <v>122</v>
      </c>
      <c r="AB4">
        <f>SUM(Z7:Z14)</f>
        <v>16</v>
      </c>
      <c r="AF4" s="25" t="s">
        <v>122</v>
      </c>
      <c r="AG4">
        <f>SUM(AE7:AE14)</f>
        <v>17</v>
      </c>
      <c r="AK4" s="25" t="s">
        <v>122</v>
      </c>
      <c r="AL4">
        <f>SUM(AJ7:AJ14)</f>
        <v>16</v>
      </c>
      <c r="AP4" s="25" t="s">
        <v>122</v>
      </c>
      <c r="AQ4">
        <f>SUM(AO7:AO14)</f>
        <v>17</v>
      </c>
      <c r="AU4" s="25" t="s">
        <v>122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11</v>
      </c>
      <c r="C7" s="58">
        <v>24</v>
      </c>
      <c r="D7" s="55">
        <v>28</v>
      </c>
      <c r="E7" s="58">
        <v>24</v>
      </c>
      <c r="F7" s="55">
        <v>39</v>
      </c>
      <c r="G7" s="61"/>
      <c r="H7" s="61"/>
      <c r="I7" s="40"/>
      <c r="J7" s="40"/>
      <c r="K7" s="41">
        <v>0</v>
      </c>
      <c r="L7">
        <v>122</v>
      </c>
      <c r="N7" s="34">
        <v>111</v>
      </c>
      <c r="O7" s="34">
        <f>COUNTIF($L$7:$L$500,N7)</f>
        <v>3</v>
      </c>
      <c r="P7" s="34">
        <f>O7/$Q$4</f>
        <v>3.0612244897959183E-2</v>
      </c>
      <c r="Q7" s="34">
        <f>IF(P7=0,0,(P7*((LOG(P7))/LOG(2))))</f>
        <v>-0.15397185745083833</v>
      </c>
      <c r="T7" s="34">
        <f>N7</f>
        <v>111</v>
      </c>
      <c r="U7" s="34">
        <f>COUNTIF(L7:L23,T7)</f>
        <v>1</v>
      </c>
      <c r="V7" s="34">
        <f>U7/(W4-U11)</f>
        <v>5.8823529411764705E-2</v>
      </c>
      <c r="W7" s="34">
        <f>IF(V7=0,0,(V7*((LOG(V7))/LOG(2))))</f>
        <v>-0.24043899066178465</v>
      </c>
      <c r="Y7" s="34">
        <f>N7</f>
        <v>111</v>
      </c>
      <c r="Z7" s="34">
        <f>COUNTIF(L24:L39,Y7)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COUNTIF(L40:L56,AD7)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COUNTIF(L57:L72,AI7)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COUNTIF(L73:L89,AN7)</f>
        <v>1</v>
      </c>
      <c r="AP7" s="34">
        <f>AO7/(AQ4-AO11)</f>
        <v>5.8823529411764705E-2</v>
      </c>
      <c r="AQ7" s="34">
        <f>IF(AP7=0,0,(AP7*((LOG(AP7))/LOG(2))))</f>
        <v>-0.24043899066178465</v>
      </c>
      <c r="AS7" s="34">
        <f>N7</f>
        <v>111</v>
      </c>
      <c r="AT7" s="34">
        <f>COUNTIF(L90:L105,AS7)</f>
        <v>1</v>
      </c>
      <c r="AU7" s="34">
        <f>AT7/(AV4-AT11)</f>
        <v>6.6666666666666666E-2</v>
      </c>
      <c r="AV7" s="34">
        <f>IF(AU7=0,0,(AU7*((LOG(AU7))/LOG(2))))</f>
        <v>-0.26045937304056793</v>
      </c>
    </row>
    <row r="8" spans="1:48" x14ac:dyDescent="0.25">
      <c r="A8" s="56">
        <v>21</v>
      </c>
      <c r="B8" s="56">
        <v>152</v>
      </c>
      <c r="C8" s="59">
        <v>22</v>
      </c>
      <c r="D8" s="56">
        <v>160</v>
      </c>
      <c r="E8" s="59">
        <v>24</v>
      </c>
      <c r="F8" s="56">
        <v>167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7</v>
      </c>
      <c r="P8" s="34">
        <f>O8/$Q$4</f>
        <v>7.1428571428571425E-2</v>
      </c>
      <c r="Q8" s="34">
        <f>IF(P8=0,0,(P8*((LOG(P8))/LOG(2))))</f>
        <v>-0.27195392300411453</v>
      </c>
      <c r="T8" s="34">
        <f>N8</f>
        <v>112</v>
      </c>
      <c r="U8" s="34">
        <f>COUNTIF(L7:L23,T8)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COUNTIF(L24:L39,Y8)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COUNTIF(L40:L56,AD8)</f>
        <v>1</v>
      </c>
      <c r="AF8" s="34">
        <f>AE8/(AG4-AE11)</f>
        <v>5.8823529411764705E-2</v>
      </c>
      <c r="AG8" s="34">
        <f>IF(AF8=0,0,(AF8*((LOG(AF8))/LOG(2))))</f>
        <v>-0.24043899066178465</v>
      </c>
      <c r="AI8" s="34">
        <f>N8</f>
        <v>112</v>
      </c>
      <c r="AJ8" s="34">
        <f>COUNTIF(L57:L72,AI8)</f>
        <v>1</v>
      </c>
      <c r="AK8" s="34">
        <f>AJ8/(AL4-AJ11)</f>
        <v>6.25E-2</v>
      </c>
      <c r="AL8" s="34">
        <f>IF(AK8=0,0,(AK8*((LOG(AK8))/LOG(2))))</f>
        <v>-0.25</v>
      </c>
      <c r="AN8" s="34">
        <f>N8</f>
        <v>112</v>
      </c>
      <c r="AO8" s="34">
        <f>COUNTIF(L73:L89,AN8)</f>
        <v>3</v>
      </c>
      <c r="AP8" s="34">
        <f>AO8/(AQ4-AO11)</f>
        <v>0.17647058823529413</v>
      </c>
      <c r="AQ8" s="34">
        <f>IF(AP8=0,0,(AP8*((LOG(AP8))/LOG(2))))</f>
        <v>-0.44161770715220888</v>
      </c>
      <c r="AS8" s="34">
        <f>N8</f>
        <v>112</v>
      </c>
      <c r="AT8" s="34">
        <f>COUNTIF(L90:L105,AS8)</f>
        <v>2</v>
      </c>
      <c r="AU8" s="34">
        <f>AT8/(AV4-AT11)</f>
        <v>0.13333333333333333</v>
      </c>
      <c r="AV8" s="34">
        <f>IF(AU8=0,0,(AU8*((LOG(AU8))/LOG(2))))</f>
        <v>-0.3875854127478025</v>
      </c>
    </row>
    <row r="9" spans="1:48" x14ac:dyDescent="0.25">
      <c r="A9" s="56">
        <v>21</v>
      </c>
      <c r="B9" s="56">
        <v>279</v>
      </c>
      <c r="C9" s="59">
        <v>22</v>
      </c>
      <c r="D9" s="56">
        <v>287</v>
      </c>
      <c r="E9" s="59">
        <v>24</v>
      </c>
      <c r="F9" s="56">
        <v>307</v>
      </c>
      <c r="G9" s="62"/>
      <c r="H9" s="62"/>
      <c r="I9" s="40"/>
      <c r="J9" s="40"/>
      <c r="K9" s="41">
        <v>0</v>
      </c>
      <c r="L9">
        <v>222</v>
      </c>
      <c r="N9" s="34">
        <v>121</v>
      </c>
      <c r="O9" s="34">
        <f>COUNTIF($L$7:$L$500,N9)</f>
        <v>10</v>
      </c>
      <c r="P9" s="34">
        <f>O9/$Q$4</f>
        <v>0.10204081632653061</v>
      </c>
      <c r="Q9" s="34">
        <f>IF(P9=0,0,(P9*((LOG(P9))/LOG(2))))</f>
        <v>-0.33599813767631082</v>
      </c>
      <c r="T9" s="34">
        <f>N9</f>
        <v>121</v>
      </c>
      <c r="U9" s="34">
        <f>COUNTIF(L7:L23,T9)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COUNTIF(L24:L39,Y9)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COUNTIF(L40:L56,AD9)</f>
        <v>1</v>
      </c>
      <c r="AF9" s="34">
        <f>AE9/(AG4-AE11)</f>
        <v>5.8823529411764705E-2</v>
      </c>
      <c r="AG9" s="34">
        <f>IF(AF9=0,0,(AF9*((LOG(AF9))/LOG(2))))</f>
        <v>-0.24043899066178465</v>
      </c>
      <c r="AI9" s="34">
        <f>N9</f>
        <v>121</v>
      </c>
      <c r="AJ9" s="34">
        <f>COUNTIF(L57:L72,AI9)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COUNTIF(L73:L89,AN9)</f>
        <v>3</v>
      </c>
      <c r="AP9" s="34">
        <f>AO9/(AQ4-AO11)</f>
        <v>0.17647058823529413</v>
      </c>
      <c r="AQ9" s="34">
        <f>IF(AP9=0,0,(AP9*((LOG(AP9))/LOG(2))))</f>
        <v>-0.44161770715220888</v>
      </c>
      <c r="AS9" s="34">
        <f>N9</f>
        <v>121</v>
      </c>
      <c r="AT9" s="34">
        <f>COUNTIF(L90:L105,AS9)</f>
        <v>6</v>
      </c>
      <c r="AU9" s="34">
        <f>AT9/(AV4-AT11)</f>
        <v>0.4</v>
      </c>
      <c r="AV9" s="34">
        <f>IF(AU9=0,0,(AU9*((LOG(AU9))/LOG(2))))</f>
        <v>-0.52877123795494496</v>
      </c>
    </row>
    <row r="10" spans="1:48" x14ac:dyDescent="0.25">
      <c r="A10" s="56">
        <v>12</v>
      </c>
      <c r="B10" s="56">
        <v>411</v>
      </c>
      <c r="C10" s="59">
        <v>24</v>
      </c>
      <c r="D10" s="56">
        <v>419</v>
      </c>
      <c r="E10" s="59">
        <v>24</v>
      </c>
      <c r="F10" s="56">
        <v>439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55</v>
      </c>
      <c r="P10" s="34">
        <f>O10/$Q$4</f>
        <v>0.56122448979591832</v>
      </c>
      <c r="Q10" s="34">
        <f>IF(P10=0,0,(P10*((LOG(P10))/LOG(2))))</f>
        <v>-0.46769650186204265</v>
      </c>
      <c r="T10" s="34">
        <f>N10</f>
        <v>122</v>
      </c>
      <c r="U10" s="34">
        <f>COUNTIF(L7:L23,T10)</f>
        <v>13</v>
      </c>
      <c r="V10" s="34">
        <f>U10/(W4-U11)</f>
        <v>0.76470588235294112</v>
      </c>
      <c r="W10" s="34">
        <f>IF(V10=0,0,(V10*((LOG(V10))/LOG(2))))</f>
        <v>-0.29595885884824796</v>
      </c>
      <c r="Y10" s="34">
        <f>N10</f>
        <v>122</v>
      </c>
      <c r="Z10" s="34">
        <f>COUNTIF(L24:L39,Y10)</f>
        <v>12</v>
      </c>
      <c r="AA10" s="34">
        <f>Z10/(AB4-Z11)</f>
        <v>0.75</v>
      </c>
      <c r="AB10" s="34">
        <f>IF(AA10=0,0,(AA10*((LOG(AA10))/LOG(2))))</f>
        <v>-0.31127812445913283</v>
      </c>
      <c r="AD10" s="34">
        <f>N10</f>
        <v>122</v>
      </c>
      <c r="AE10" s="34">
        <f>COUNTIF(L40:L56,AD10)</f>
        <v>10</v>
      </c>
      <c r="AF10" s="34">
        <f>AE10/(AG4-AE11)</f>
        <v>0.58823529411764708</v>
      </c>
      <c r="AG10" s="34">
        <f>IF(AF10=0,0,(AF10*((LOG(AF10))/LOG(2))))</f>
        <v>-0.45031455668410414</v>
      </c>
      <c r="AI10" s="34">
        <f>N10</f>
        <v>122</v>
      </c>
      <c r="AJ10" s="34">
        <f>COUNTIF(L57:L72,AI10)</f>
        <v>9</v>
      </c>
      <c r="AK10" s="34">
        <f>AJ10/(AL4-AJ11)</f>
        <v>0.5625</v>
      </c>
      <c r="AL10" s="34">
        <f>IF(AK10=0,0,(AK10*((LOG(AK10))/LOG(2))))</f>
        <v>-0.4669171866886993</v>
      </c>
      <c r="AN10" s="34">
        <f>N10</f>
        <v>122</v>
      </c>
      <c r="AO10" s="34">
        <f>COUNTIF(L73:L89,AN10)</f>
        <v>6</v>
      </c>
      <c r="AP10" s="34">
        <f>AO10/(AQ4-AO11)</f>
        <v>0.35294117647058826</v>
      </c>
      <c r="AQ10" s="34">
        <f>IF(AP10=0,0,(AP10*((LOG(AP10))/LOG(2))))</f>
        <v>-0.53029423783382934</v>
      </c>
      <c r="AS10" s="34">
        <f>N10</f>
        <v>122</v>
      </c>
      <c r="AT10" s="34">
        <f>COUNTIF(L90:L105,AS10)</f>
        <v>5</v>
      </c>
      <c r="AU10" s="34">
        <f>AT10/(AV4-AT11)</f>
        <v>0.33333333333333331</v>
      </c>
      <c r="AV10" s="34">
        <f>IF(AU10=0,0,(AU10*((LOG(AU10))/LOG(2))))</f>
        <v>-0.52832083357371862</v>
      </c>
    </row>
    <row r="11" spans="1:48" x14ac:dyDescent="0.25">
      <c r="A11" s="56">
        <v>12</v>
      </c>
      <c r="B11" s="56">
        <v>549</v>
      </c>
      <c r="C11" s="59">
        <v>24</v>
      </c>
      <c r="D11" s="56">
        <v>560</v>
      </c>
      <c r="E11" s="59">
        <v>24</v>
      </c>
      <c r="F11" s="56">
        <v>568</v>
      </c>
      <c r="G11" s="62"/>
      <c r="H11" s="62"/>
      <c r="I11" s="40"/>
      <c r="J11" s="40"/>
      <c r="K11" s="41">
        <v>0</v>
      </c>
      <c r="L11">
        <v>122</v>
      </c>
      <c r="N11" s="34">
        <v>211</v>
      </c>
      <c r="O11" s="34">
        <f>COUNTIF($L$7:$L$500,N11)</f>
        <v>0</v>
      </c>
      <c r="P11" s="34">
        <f>O11/$Q$4</f>
        <v>0</v>
      </c>
      <c r="Q11" s="34">
        <f>IF(P11=0,0,(P11*((LOG(P11))/LOG(2))))</f>
        <v>0</v>
      </c>
      <c r="T11" s="34">
        <f>N11</f>
        <v>211</v>
      </c>
      <c r="U11" s="34">
        <f>COUNTIF(L7:L23,T11)</f>
        <v>0</v>
      </c>
      <c r="V11" s="53"/>
      <c r="W11" s="54"/>
      <c r="Y11" s="34">
        <f>N11</f>
        <v>211</v>
      </c>
      <c r="Z11" s="34">
        <f>COUNTIF(L24:L39,Y11)</f>
        <v>0</v>
      </c>
      <c r="AA11" s="53"/>
      <c r="AB11" s="54"/>
      <c r="AD11" s="34">
        <f>N11</f>
        <v>211</v>
      </c>
      <c r="AE11" s="34">
        <f>COUNTIF(L40:L56,AD11)</f>
        <v>0</v>
      </c>
      <c r="AF11" s="53"/>
      <c r="AG11" s="54"/>
      <c r="AI11" s="34">
        <f>N11</f>
        <v>211</v>
      </c>
      <c r="AJ11" s="34">
        <f>COUNTIF(L57:L72,AI11)</f>
        <v>0</v>
      </c>
      <c r="AK11" s="53"/>
      <c r="AL11" s="54"/>
      <c r="AN11" s="34">
        <f>N11</f>
        <v>211</v>
      </c>
      <c r="AO11" s="34">
        <f>COUNTIF(L73:L89,AN11)</f>
        <v>0</v>
      </c>
      <c r="AP11" s="53"/>
      <c r="AQ11" s="54"/>
      <c r="AS11" s="34">
        <f>N11</f>
        <v>211</v>
      </c>
      <c r="AT11" s="34">
        <f>COUNTIF(L90:L105,AS11)</f>
        <v>0</v>
      </c>
      <c r="AU11" s="53"/>
      <c r="AV11" s="54"/>
    </row>
    <row r="12" spans="1:48" x14ac:dyDescent="0.25">
      <c r="A12" s="56">
        <v>12</v>
      </c>
      <c r="B12" s="56">
        <v>669</v>
      </c>
      <c r="C12" s="59">
        <v>24</v>
      </c>
      <c r="D12" s="56">
        <v>677</v>
      </c>
      <c r="E12" s="59">
        <v>24</v>
      </c>
      <c r="F12" s="56">
        <v>690</v>
      </c>
      <c r="G12" s="62"/>
      <c r="H12" s="62"/>
      <c r="I12" s="40"/>
      <c r="J12" s="40"/>
      <c r="K12" s="41">
        <v>0</v>
      </c>
      <c r="L12">
        <v>122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COUNTIF(L24:L39,Y12)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COUNTIF(L40:L56,AD12)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COUNTIF(L57:L72,AI12)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COUNTIF(L73:L89,AN12)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COUNTIF(L90:L105,AS12)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791</v>
      </c>
      <c r="C13" s="59">
        <v>24</v>
      </c>
      <c r="D13" s="56">
        <v>805</v>
      </c>
      <c r="E13" s="59">
        <v>24</v>
      </c>
      <c r="F13" s="56">
        <v>813</v>
      </c>
      <c r="G13" s="62"/>
      <c r="H13" s="62"/>
      <c r="I13" s="40"/>
      <c r="J13" s="40"/>
      <c r="K13" s="41">
        <v>0</v>
      </c>
      <c r="L13">
        <v>122</v>
      </c>
      <c r="N13" s="34">
        <v>221</v>
      </c>
      <c r="O13" s="34">
        <f>COUNTIF($L$7:$L$500,N13)</f>
        <v>1</v>
      </c>
      <c r="P13" s="34">
        <f>O13/$Q$4</f>
        <v>1.020408163265306E-2</v>
      </c>
      <c r="Q13" s="34">
        <f>IF(P13=0,0,(P13*((LOG(P13))/LOG(2))))</f>
        <v>-6.7497039225665384E-2</v>
      </c>
      <c r="T13" s="34">
        <f>N13</f>
        <v>221</v>
      </c>
      <c r="U13" s="34">
        <f>COUNTIF(L7:L23,T13)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COUNTIF(L24:L39,Y13)</f>
        <v>1</v>
      </c>
      <c r="AA13" s="34">
        <f>Z13/(AB4-Z11)</f>
        <v>6.25E-2</v>
      </c>
      <c r="AB13" s="34">
        <f>IF(AA13=0,0,(AA13*((LOG(AA13))/LOG(2))))</f>
        <v>-0.25</v>
      </c>
      <c r="AD13" s="34">
        <f>N13</f>
        <v>221</v>
      </c>
      <c r="AE13" s="34">
        <f>COUNTIF(L40:L56,AD13)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COUNTIF(L57:L72,AI13)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COUNTIF(L73:L89,AN13)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COUNTIF(L90:L105,AS13)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911</v>
      </c>
      <c r="C14" s="59">
        <v>13</v>
      </c>
      <c r="D14" s="56">
        <v>939</v>
      </c>
      <c r="E14" s="59">
        <v>13</v>
      </c>
      <c r="F14" s="56">
        <v>948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22</v>
      </c>
      <c r="P14" s="34">
        <f>O14/$Q$4</f>
        <v>0.22448979591836735</v>
      </c>
      <c r="Q14" s="34">
        <f>IF(P14=0,0,(P14*((LOG(P14))/LOG(2))))</f>
        <v>-0.48383796898483716</v>
      </c>
      <c r="T14" s="34">
        <f>N14</f>
        <v>222</v>
      </c>
      <c r="U14" s="34">
        <f>COUNTIF(L7:L23,T14)</f>
        <v>3</v>
      </c>
      <c r="V14" s="34">
        <f>U14/(W4-U11)</f>
        <v>0.17647058823529413</v>
      </c>
      <c r="W14" s="34">
        <f>IF(V14=0,0,(V14*((LOG(V14))/LOG(2))))</f>
        <v>-0.44161770715220888</v>
      </c>
      <c r="Y14" s="34">
        <f>N14</f>
        <v>222</v>
      </c>
      <c r="Z14" s="34">
        <f>COUNTIF(L24:L39,Y14)</f>
        <v>3</v>
      </c>
      <c r="AA14" s="34">
        <f>Z14/(AB4-Z11)</f>
        <v>0.1875</v>
      </c>
      <c r="AB14" s="34">
        <f>IF(AA14=0,0,(AA14*((LOG(AA14))/LOG(2))))</f>
        <v>-0.45281953111478312</v>
      </c>
      <c r="AD14" s="34">
        <f>N14</f>
        <v>222</v>
      </c>
      <c r="AE14" s="34">
        <f>COUNTIF(L40:L56,AD14)</f>
        <v>5</v>
      </c>
      <c r="AF14" s="34">
        <f>AE14/(AG4-AE11)</f>
        <v>0.29411764705882354</v>
      </c>
      <c r="AG14" s="34">
        <f>IF(AF14=0,0,(AF14*((LOG(AF14))/LOG(2))))</f>
        <v>-0.51927492540087561</v>
      </c>
      <c r="AI14" s="34">
        <f>N14</f>
        <v>222</v>
      </c>
      <c r="AJ14" s="34">
        <f>COUNTIF(L57:L72,AI14)</f>
        <v>6</v>
      </c>
      <c r="AK14" s="34">
        <f>AJ14/(AL4-AJ11)</f>
        <v>0.375</v>
      </c>
      <c r="AL14" s="34">
        <f>IF(AK14=0,0,(AK14*((LOG(AK14))/LOG(2))))</f>
        <v>-0.53063906222956647</v>
      </c>
      <c r="AN14" s="34">
        <f>N14</f>
        <v>222</v>
      </c>
      <c r="AO14" s="34">
        <f>COUNTIF(L73:L89,AN14)</f>
        <v>4</v>
      </c>
      <c r="AP14" s="34">
        <f>AO14/(AQ4-AO11)</f>
        <v>0.23529411764705882</v>
      </c>
      <c r="AQ14" s="34">
        <f>IF(AP14=0,0,(AP14*((LOG(AP14))/LOG(2))))</f>
        <v>-0.49116772735302094</v>
      </c>
      <c r="AS14" s="34">
        <f>N14</f>
        <v>222</v>
      </c>
      <c r="AT14" s="34">
        <f>COUNTIF(L90:L105,AS14)</f>
        <v>1</v>
      </c>
      <c r="AU14" s="34">
        <f>AT14/(AV4-AT11)</f>
        <v>6.6666666666666666E-2</v>
      </c>
      <c r="AV14" s="34">
        <f>IF(AU14=0,0,(AU14*((LOG(AU14))/LOG(2))))</f>
        <v>-0.26045937304056793</v>
      </c>
    </row>
    <row r="15" spans="1:48" x14ac:dyDescent="0.25">
      <c r="A15" s="56">
        <v>12</v>
      </c>
      <c r="B15" s="56">
        <v>1043</v>
      </c>
      <c r="C15" s="59">
        <v>24</v>
      </c>
      <c r="D15" s="56">
        <v>1052</v>
      </c>
      <c r="E15" s="59">
        <v>24</v>
      </c>
      <c r="F15" s="56">
        <v>1060</v>
      </c>
      <c r="G15" s="62"/>
      <c r="H15" s="62"/>
      <c r="I15" s="40"/>
      <c r="J15" s="40"/>
      <c r="K15" s="41">
        <v>0</v>
      </c>
      <c r="L15">
        <v>122</v>
      </c>
      <c r="P15">
        <f>SUM(P7:P14)</f>
        <v>1</v>
      </c>
      <c r="Q15">
        <f>-SUM(Q7:Q14)</f>
        <v>1.7809554282038087</v>
      </c>
      <c r="V15">
        <f>SUM(V7:V14)</f>
        <v>1</v>
      </c>
      <c r="W15">
        <f>-SUM(W7:W14)</f>
        <v>0.97801555666224149</v>
      </c>
      <c r="AA15">
        <f>SUM(AA7:AA14)</f>
        <v>1</v>
      </c>
      <c r="AB15">
        <f>-SUM(AB7:AB14)</f>
        <v>1.0140976555739161</v>
      </c>
      <c r="AF15">
        <f>SUM(AF7:AF14)</f>
        <v>1</v>
      </c>
      <c r="AG15">
        <f>-SUM(AG7:AG14)</f>
        <v>1.450467463408549</v>
      </c>
      <c r="AK15">
        <f>SUM(AK7:AK14)</f>
        <v>1</v>
      </c>
      <c r="AL15">
        <f>-SUM(AL7:AL14)</f>
        <v>1.2475562489182659</v>
      </c>
      <c r="AP15">
        <f>SUM(AP7:AP14)</f>
        <v>1</v>
      </c>
      <c r="AQ15">
        <f>-SUM(AQ7:AQ14)</f>
        <v>2.1451363701530526</v>
      </c>
      <c r="AU15">
        <f>SUM(AU7:AU14)</f>
        <v>1</v>
      </c>
      <c r="AV15">
        <f>-SUM(AV7:AV14)</f>
        <v>1.965596230357602</v>
      </c>
    </row>
    <row r="16" spans="1:48" x14ac:dyDescent="0.25">
      <c r="A16" s="56">
        <v>12</v>
      </c>
      <c r="B16" s="56">
        <v>1162</v>
      </c>
      <c r="C16" s="59">
        <v>24</v>
      </c>
      <c r="D16" s="56">
        <v>1179</v>
      </c>
      <c r="E16" s="59">
        <v>24</v>
      </c>
      <c r="F16" s="56">
        <v>1229</v>
      </c>
      <c r="G16" s="62"/>
      <c r="H16" s="62"/>
      <c r="I16" s="40"/>
      <c r="J16" s="40"/>
      <c r="K16" s="41">
        <v>0</v>
      </c>
      <c r="L16">
        <v>122</v>
      </c>
      <c r="P16" s="27" t="s">
        <v>93</v>
      </c>
      <c r="Q16" s="27">
        <f>Q15/(LOG(Q4)/LOG(2))</f>
        <v>0.26924165536727807</v>
      </c>
      <c r="V16" s="27" t="s">
        <v>120</v>
      </c>
      <c r="W16" s="27">
        <f>W15/(LOG(W4)/LOG(2))</f>
        <v>0.239272036137476</v>
      </c>
      <c r="AA16" s="27" t="s">
        <v>123</v>
      </c>
      <c r="AB16" s="27">
        <f>AB15/(LOG(AB4)/LOG(2))</f>
        <v>0.25352441389347902</v>
      </c>
      <c r="AF16" s="27" t="s">
        <v>124</v>
      </c>
      <c r="AG16" s="27">
        <f>AG15/(LOG(AG4)/LOG(2))</f>
        <v>0.35485765124774971</v>
      </c>
      <c r="AK16" s="27" t="s">
        <v>125</v>
      </c>
      <c r="AL16" s="27">
        <f>AL15/(LOG(AL4)/LOG(2))</f>
        <v>0.31188906222956647</v>
      </c>
      <c r="AP16" s="27" t="s">
        <v>126</v>
      </c>
      <c r="AQ16" s="27">
        <f>AQ15/(LOG(AQ4)/LOG(2))</f>
        <v>0.52480877587546793</v>
      </c>
      <c r="AU16" s="27" t="s">
        <v>127</v>
      </c>
      <c r="AV16" s="27">
        <f>AV15/(LOG(AV4)/LOG(2))</f>
        <v>0.50311012869595084</v>
      </c>
    </row>
    <row r="17" spans="1:22" x14ac:dyDescent="0.25">
      <c r="A17" s="56">
        <v>12</v>
      </c>
      <c r="B17" s="56">
        <v>1335</v>
      </c>
      <c r="C17" s="59">
        <v>24</v>
      </c>
      <c r="D17" s="56">
        <v>1344</v>
      </c>
      <c r="E17" s="59">
        <v>24</v>
      </c>
      <c r="F17" s="56">
        <v>1348</v>
      </c>
      <c r="G17" s="62"/>
      <c r="H17" s="62"/>
      <c r="I17" s="40"/>
      <c r="J17" s="40"/>
      <c r="K17" s="41">
        <v>0</v>
      </c>
      <c r="L17">
        <v>122</v>
      </c>
    </row>
    <row r="18" spans="1:22" x14ac:dyDescent="0.25">
      <c r="A18" s="56">
        <v>12</v>
      </c>
      <c r="B18" s="56">
        <v>1455</v>
      </c>
      <c r="C18" s="59">
        <v>24</v>
      </c>
      <c r="D18" s="56">
        <v>1465</v>
      </c>
      <c r="E18" s="59">
        <v>24</v>
      </c>
      <c r="F18" s="56">
        <v>1476</v>
      </c>
      <c r="G18" s="62"/>
      <c r="H18" s="62"/>
      <c r="I18" s="40"/>
      <c r="J18" s="40"/>
      <c r="K18" s="41">
        <v>0</v>
      </c>
      <c r="L18">
        <v>122</v>
      </c>
    </row>
    <row r="19" spans="1:22" x14ac:dyDescent="0.25">
      <c r="A19" s="56">
        <v>12</v>
      </c>
      <c r="B19" s="56">
        <v>1581</v>
      </c>
      <c r="C19" s="59">
        <v>24</v>
      </c>
      <c r="D19" s="56">
        <v>1594</v>
      </c>
      <c r="E19" s="59">
        <v>24</v>
      </c>
      <c r="F19" s="56">
        <v>1604</v>
      </c>
      <c r="G19" s="62"/>
      <c r="H19" s="62"/>
      <c r="I19" s="40"/>
      <c r="J19" s="40"/>
      <c r="K19" s="41">
        <v>0</v>
      </c>
      <c r="L19">
        <v>122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1708</v>
      </c>
      <c r="C20" s="59">
        <v>24</v>
      </c>
      <c r="D20" s="56">
        <v>1722</v>
      </c>
      <c r="E20" s="59">
        <v>24</v>
      </c>
      <c r="F20" s="56">
        <v>1730</v>
      </c>
      <c r="G20" s="62"/>
      <c r="H20" s="62"/>
      <c r="I20" s="40"/>
      <c r="J20" s="40"/>
      <c r="K20" s="41">
        <v>0</v>
      </c>
      <c r="L20">
        <v>122</v>
      </c>
      <c r="N20" s="38">
        <f>COUNTIF(L7:L105,G3)</f>
        <v>0</v>
      </c>
      <c r="O20" s="38"/>
      <c r="P20" s="45">
        <v>17</v>
      </c>
      <c r="Q20" s="45">
        <v>16</v>
      </c>
      <c r="R20" s="45">
        <v>17</v>
      </c>
      <c r="S20" s="45">
        <v>16</v>
      </c>
      <c r="T20" s="45">
        <v>17</v>
      </c>
      <c r="U20" s="45">
        <v>16</v>
      </c>
      <c r="V20" s="44"/>
    </row>
    <row r="21" spans="1:22" x14ac:dyDescent="0.25">
      <c r="A21" s="56">
        <v>12</v>
      </c>
      <c r="B21" s="56">
        <v>1833</v>
      </c>
      <c r="C21" s="59">
        <v>24</v>
      </c>
      <c r="D21" s="56">
        <v>1842</v>
      </c>
      <c r="E21" s="59">
        <v>24</v>
      </c>
      <c r="F21" s="56">
        <v>1846</v>
      </c>
      <c r="G21" s="62"/>
      <c r="H21" s="62"/>
      <c r="I21" s="40"/>
      <c r="J21" s="40"/>
      <c r="K21" s="41">
        <v>0</v>
      </c>
      <c r="L21">
        <v>122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1961</v>
      </c>
      <c r="C22" s="59">
        <v>24</v>
      </c>
      <c r="D22" s="56">
        <v>1973</v>
      </c>
      <c r="E22" s="59">
        <v>24</v>
      </c>
      <c r="F22" s="56">
        <v>1991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21</v>
      </c>
      <c r="B23" s="56">
        <v>2113</v>
      </c>
      <c r="C23" s="59">
        <v>22</v>
      </c>
      <c r="D23" s="56">
        <v>2126</v>
      </c>
      <c r="E23" s="59">
        <v>24</v>
      </c>
      <c r="F23" s="56">
        <v>2156</v>
      </c>
      <c r="G23" s="62"/>
      <c r="H23" s="62"/>
      <c r="I23" s="40"/>
      <c r="J23" s="40"/>
      <c r="K23" s="41">
        <v>0</v>
      </c>
      <c r="L23">
        <v>222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2266</v>
      </c>
      <c r="C24" s="60">
        <v>24</v>
      </c>
      <c r="D24" s="57">
        <v>2277</v>
      </c>
      <c r="E24" s="60">
        <v>24</v>
      </c>
      <c r="F24" s="57">
        <v>2286</v>
      </c>
      <c r="G24" s="63"/>
      <c r="H24" s="63"/>
      <c r="I24" s="39"/>
      <c r="J24" s="39"/>
      <c r="K24" s="49">
        <v>0</v>
      </c>
      <c r="L24">
        <v>122</v>
      </c>
      <c r="O24" s="43" t="s">
        <v>109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12</v>
      </c>
      <c r="B25" s="57">
        <v>2391</v>
      </c>
      <c r="C25" s="60">
        <v>24</v>
      </c>
      <c r="D25" s="57">
        <v>2402</v>
      </c>
      <c r="E25" s="60">
        <v>24</v>
      </c>
      <c r="F25" s="57">
        <v>2411</v>
      </c>
      <c r="G25" s="63"/>
      <c r="H25" s="63"/>
      <c r="I25" s="39"/>
      <c r="J25" s="39"/>
      <c r="K25" s="49">
        <v>0</v>
      </c>
      <c r="L25">
        <v>122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2528</v>
      </c>
      <c r="C26" s="60">
        <v>22</v>
      </c>
      <c r="D26" s="57">
        <v>2539</v>
      </c>
      <c r="E26" s="60">
        <v>24</v>
      </c>
      <c r="F26" s="57">
        <v>2544</v>
      </c>
      <c r="G26" s="63"/>
      <c r="H26" s="63"/>
      <c r="I26" s="39"/>
      <c r="J26" s="39"/>
      <c r="K26" s="49">
        <v>0</v>
      </c>
      <c r="L26">
        <v>222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2646</v>
      </c>
      <c r="C27" s="60">
        <v>24</v>
      </c>
      <c r="D27" s="57">
        <v>2658</v>
      </c>
      <c r="E27" s="60">
        <v>24</v>
      </c>
      <c r="F27" s="57">
        <v>2667</v>
      </c>
      <c r="G27" s="63"/>
      <c r="H27" s="63"/>
      <c r="I27" s="39"/>
      <c r="J27" s="39"/>
      <c r="K27" s="49">
        <v>0</v>
      </c>
      <c r="L27">
        <v>122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2792</v>
      </c>
      <c r="C28" s="60">
        <v>22</v>
      </c>
      <c r="D28" s="57">
        <v>2800</v>
      </c>
      <c r="E28" s="60">
        <v>24</v>
      </c>
      <c r="F28" s="57">
        <v>2830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113</v>
      </c>
      <c r="P28">
        <f>F23/P20</f>
        <v>126.82352941176471</v>
      </c>
      <c r="Q28">
        <f>(F39-F23)/Q20</f>
        <v>153.5</v>
      </c>
      <c r="R28">
        <f>(F56-F39)/R20</f>
        <v>138.88235294117646</v>
      </c>
      <c r="S28">
        <f>(F72-F56)/S20</f>
        <v>139.1875</v>
      </c>
      <c r="T28">
        <f>(F89-F72)/T20</f>
        <v>236.70588235294119</v>
      </c>
      <c r="U28">
        <f>(F105-F89)/U20</f>
        <v>-826.5</v>
      </c>
    </row>
    <row r="29" spans="1:22" x14ac:dyDescent="0.25">
      <c r="A29" s="57">
        <v>12</v>
      </c>
      <c r="B29" s="57">
        <v>2972</v>
      </c>
      <c r="C29" s="60">
        <v>24</v>
      </c>
      <c r="D29" s="57">
        <v>2984</v>
      </c>
      <c r="E29" s="60">
        <v>24</v>
      </c>
      <c r="F29" s="57">
        <v>2989</v>
      </c>
      <c r="G29" s="63"/>
      <c r="H29" s="63"/>
      <c r="I29" s="39"/>
      <c r="J29" s="39"/>
      <c r="K29" s="49">
        <v>0</v>
      </c>
      <c r="L29">
        <v>122</v>
      </c>
    </row>
    <row r="30" spans="1:22" x14ac:dyDescent="0.25">
      <c r="A30" s="57">
        <v>12</v>
      </c>
      <c r="B30" s="57">
        <v>3099</v>
      </c>
      <c r="C30" s="60">
        <v>24</v>
      </c>
      <c r="D30" s="57">
        <v>3112</v>
      </c>
      <c r="E30" s="60">
        <v>24</v>
      </c>
      <c r="F30" s="57">
        <v>3118</v>
      </c>
      <c r="G30" s="63"/>
      <c r="H30" s="63"/>
      <c r="I30" s="39"/>
      <c r="J30" s="39"/>
      <c r="K30" s="49">
        <v>0</v>
      </c>
      <c r="L30">
        <v>122</v>
      </c>
    </row>
    <row r="31" spans="1:22" x14ac:dyDescent="0.25">
      <c r="A31" s="57">
        <v>12</v>
      </c>
      <c r="B31" s="57">
        <v>3226</v>
      </c>
      <c r="C31" s="60">
        <v>24</v>
      </c>
      <c r="D31" s="57">
        <v>3240</v>
      </c>
      <c r="E31" s="60">
        <v>24</v>
      </c>
      <c r="F31" s="57">
        <v>3249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7">
        <v>12</v>
      </c>
      <c r="B32" s="57">
        <v>3358</v>
      </c>
      <c r="C32" s="60">
        <v>24</v>
      </c>
      <c r="D32" s="57">
        <v>3370</v>
      </c>
      <c r="E32" s="60">
        <v>24</v>
      </c>
      <c r="F32" s="57">
        <v>3417</v>
      </c>
      <c r="G32" s="63"/>
      <c r="H32" s="63"/>
      <c r="I32" s="39"/>
      <c r="J32" s="39"/>
      <c r="K32" s="49">
        <v>0</v>
      </c>
      <c r="L32">
        <v>122</v>
      </c>
    </row>
    <row r="33" spans="1:12" x14ac:dyDescent="0.25">
      <c r="A33" s="57">
        <v>12</v>
      </c>
      <c r="B33" s="57">
        <v>3524</v>
      </c>
      <c r="C33" s="60">
        <v>24</v>
      </c>
      <c r="D33" s="57">
        <v>3536</v>
      </c>
      <c r="E33" s="60">
        <v>24</v>
      </c>
      <c r="F33" s="57">
        <v>3548</v>
      </c>
      <c r="G33" s="63"/>
      <c r="H33" s="63"/>
      <c r="I33" s="39"/>
      <c r="J33" s="39"/>
      <c r="K33" s="49">
        <v>0</v>
      </c>
      <c r="L33">
        <v>122</v>
      </c>
    </row>
    <row r="34" spans="1:12" x14ac:dyDescent="0.25">
      <c r="A34" s="57">
        <v>12</v>
      </c>
      <c r="B34" s="57">
        <v>3718</v>
      </c>
      <c r="C34" s="60">
        <v>24</v>
      </c>
      <c r="D34" s="57">
        <v>3739</v>
      </c>
      <c r="E34" s="60">
        <v>24</v>
      </c>
      <c r="F34" s="57">
        <v>3778</v>
      </c>
      <c r="G34" s="63"/>
      <c r="H34" s="63"/>
      <c r="I34" s="39"/>
      <c r="J34" s="39"/>
      <c r="K34" s="49">
        <v>0</v>
      </c>
      <c r="L34">
        <v>122</v>
      </c>
    </row>
    <row r="35" spans="1:12" x14ac:dyDescent="0.25">
      <c r="A35" s="57">
        <v>12</v>
      </c>
      <c r="B35" s="57">
        <v>3888</v>
      </c>
      <c r="C35" s="60">
        <v>24</v>
      </c>
      <c r="D35" s="57">
        <v>3902</v>
      </c>
      <c r="E35" s="60">
        <v>24</v>
      </c>
      <c r="F35" s="57">
        <v>3912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4082</v>
      </c>
      <c r="C36" s="60">
        <v>24</v>
      </c>
      <c r="D36" s="57">
        <v>4092</v>
      </c>
      <c r="E36" s="60">
        <v>24</v>
      </c>
      <c r="F36" s="57">
        <v>4100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21</v>
      </c>
      <c r="B37" s="57">
        <v>4211</v>
      </c>
      <c r="C37" s="60">
        <v>22</v>
      </c>
      <c r="D37" s="57">
        <v>4216</v>
      </c>
      <c r="E37" s="60">
        <v>24</v>
      </c>
      <c r="F37" s="57">
        <v>4230</v>
      </c>
      <c r="G37" s="63"/>
      <c r="H37" s="63"/>
      <c r="I37" s="39"/>
      <c r="J37" s="39"/>
      <c r="K37" s="49">
        <v>0</v>
      </c>
      <c r="L37">
        <v>222</v>
      </c>
    </row>
    <row r="38" spans="1:12" x14ac:dyDescent="0.25">
      <c r="A38" s="57">
        <v>21</v>
      </c>
      <c r="B38" s="57">
        <v>4370</v>
      </c>
      <c r="C38" s="60">
        <v>22</v>
      </c>
      <c r="D38" s="57">
        <v>4381</v>
      </c>
      <c r="E38" s="60">
        <v>13</v>
      </c>
      <c r="F38" s="57">
        <v>4487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25">
      <c r="A39" s="57">
        <v>12</v>
      </c>
      <c r="B39" s="57">
        <v>4599</v>
      </c>
      <c r="C39" s="60">
        <v>24</v>
      </c>
      <c r="D39" s="57">
        <v>4608</v>
      </c>
      <c r="E39" s="60">
        <v>24</v>
      </c>
      <c r="F39" s="57">
        <v>4612</v>
      </c>
      <c r="G39" s="63"/>
      <c r="H39" s="63"/>
      <c r="I39" s="39"/>
      <c r="J39" s="39"/>
      <c r="K39" s="49">
        <v>0</v>
      </c>
      <c r="L39">
        <v>122</v>
      </c>
    </row>
    <row r="40" spans="1:12" x14ac:dyDescent="0.25">
      <c r="A40" s="56">
        <v>12</v>
      </c>
      <c r="B40" s="56">
        <v>4722</v>
      </c>
      <c r="C40" s="59">
        <v>24</v>
      </c>
      <c r="D40" s="56">
        <v>4747</v>
      </c>
      <c r="E40" s="59">
        <v>13</v>
      </c>
      <c r="F40" s="56">
        <v>4768</v>
      </c>
      <c r="G40" s="62"/>
      <c r="H40" s="62"/>
      <c r="I40" s="40"/>
      <c r="J40" s="40"/>
      <c r="K40" s="41">
        <v>0</v>
      </c>
      <c r="L40">
        <v>121</v>
      </c>
    </row>
    <row r="41" spans="1:12" x14ac:dyDescent="0.25">
      <c r="A41" s="56">
        <v>12</v>
      </c>
      <c r="B41" s="56">
        <v>4903</v>
      </c>
      <c r="C41" s="59">
        <v>24</v>
      </c>
      <c r="D41" s="56">
        <v>4931</v>
      </c>
      <c r="E41" s="59">
        <v>24</v>
      </c>
      <c r="F41" s="56">
        <v>4958</v>
      </c>
      <c r="G41" s="62"/>
      <c r="H41" s="62"/>
      <c r="I41" s="40"/>
      <c r="J41" s="40"/>
      <c r="K41" s="41">
        <v>0</v>
      </c>
      <c r="L41">
        <v>122</v>
      </c>
    </row>
    <row r="42" spans="1:12" x14ac:dyDescent="0.25">
      <c r="A42" s="56">
        <v>12</v>
      </c>
      <c r="B42" s="56">
        <v>5062</v>
      </c>
      <c r="C42" s="59">
        <v>24</v>
      </c>
      <c r="D42" s="56">
        <v>5076</v>
      </c>
      <c r="E42" s="59">
        <v>24</v>
      </c>
      <c r="F42" s="56">
        <v>5081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21</v>
      </c>
      <c r="B43" s="56">
        <v>5208</v>
      </c>
      <c r="C43" s="59">
        <v>22</v>
      </c>
      <c r="D43" s="56">
        <v>5215</v>
      </c>
      <c r="E43" s="59">
        <v>24</v>
      </c>
      <c r="F43" s="56">
        <v>5247</v>
      </c>
      <c r="G43" s="62"/>
      <c r="H43" s="62"/>
      <c r="I43" s="40"/>
      <c r="J43" s="40"/>
      <c r="K43" s="41">
        <v>0</v>
      </c>
      <c r="L43">
        <v>222</v>
      </c>
    </row>
    <row r="44" spans="1:12" x14ac:dyDescent="0.25">
      <c r="A44" s="56">
        <v>12</v>
      </c>
      <c r="B44" s="56">
        <v>5352</v>
      </c>
      <c r="C44" s="59">
        <v>24</v>
      </c>
      <c r="D44" s="56">
        <v>5363</v>
      </c>
      <c r="E44" s="59">
        <v>24</v>
      </c>
      <c r="F44" s="56">
        <v>5370</v>
      </c>
      <c r="G44" s="62"/>
      <c r="H44" s="62"/>
      <c r="I44" s="40"/>
      <c r="J44" s="40"/>
      <c r="K44" s="41">
        <v>0</v>
      </c>
      <c r="L44">
        <v>122</v>
      </c>
    </row>
    <row r="45" spans="1:12" x14ac:dyDescent="0.25">
      <c r="A45" s="56">
        <v>12</v>
      </c>
      <c r="B45" s="56">
        <v>5482</v>
      </c>
      <c r="C45" s="59">
        <v>24</v>
      </c>
      <c r="D45" s="56">
        <v>5490</v>
      </c>
      <c r="E45" s="59">
        <v>24</v>
      </c>
      <c r="F45" s="56">
        <v>5495</v>
      </c>
      <c r="G45" s="62"/>
      <c r="H45" s="62"/>
      <c r="I45" s="40"/>
      <c r="J45" s="40"/>
      <c r="K45" s="41">
        <v>0</v>
      </c>
      <c r="L45">
        <v>122</v>
      </c>
    </row>
    <row r="46" spans="1:12" x14ac:dyDescent="0.25">
      <c r="A46" s="56">
        <v>12</v>
      </c>
      <c r="B46" s="56">
        <v>5605</v>
      </c>
      <c r="C46" s="59">
        <v>24</v>
      </c>
      <c r="D46" s="56">
        <v>5616</v>
      </c>
      <c r="E46" s="59">
        <v>24</v>
      </c>
      <c r="F46" s="56">
        <v>5621</v>
      </c>
      <c r="G46" s="62"/>
      <c r="H46" s="62"/>
      <c r="I46" s="40"/>
      <c r="J46" s="40"/>
      <c r="K46" s="41">
        <v>0</v>
      </c>
      <c r="L46">
        <v>122</v>
      </c>
    </row>
    <row r="47" spans="1:12" x14ac:dyDescent="0.25">
      <c r="A47" s="56">
        <v>21</v>
      </c>
      <c r="B47" s="56">
        <v>5750</v>
      </c>
      <c r="C47" s="59">
        <v>22</v>
      </c>
      <c r="D47" s="56">
        <v>5758</v>
      </c>
      <c r="E47" s="59">
        <v>24</v>
      </c>
      <c r="F47" s="56">
        <v>5779</v>
      </c>
      <c r="G47" s="62"/>
      <c r="H47" s="62"/>
      <c r="I47" s="40"/>
      <c r="J47" s="40"/>
      <c r="K47" s="41">
        <v>0</v>
      </c>
      <c r="L47">
        <v>222</v>
      </c>
    </row>
    <row r="48" spans="1:12" x14ac:dyDescent="0.25">
      <c r="A48" s="56">
        <v>21</v>
      </c>
      <c r="B48" s="56">
        <v>5899</v>
      </c>
      <c r="C48" s="59">
        <v>22</v>
      </c>
      <c r="D48" s="56">
        <v>5906</v>
      </c>
      <c r="E48" s="59">
        <v>24</v>
      </c>
      <c r="F48" s="56">
        <v>5914</v>
      </c>
      <c r="G48" s="62"/>
      <c r="H48" s="62"/>
      <c r="I48" s="40"/>
      <c r="J48" s="40"/>
      <c r="K48" s="41">
        <v>0</v>
      </c>
      <c r="L48">
        <v>222</v>
      </c>
    </row>
    <row r="49" spans="1:12" x14ac:dyDescent="0.25">
      <c r="A49" s="56">
        <v>12</v>
      </c>
      <c r="B49" s="56">
        <v>6017</v>
      </c>
      <c r="C49" s="59">
        <v>24</v>
      </c>
      <c r="D49" s="56">
        <v>6030</v>
      </c>
      <c r="E49" s="59">
        <v>24</v>
      </c>
      <c r="F49" s="56">
        <v>6035</v>
      </c>
      <c r="G49" s="62"/>
      <c r="H49" s="62"/>
      <c r="I49" s="40"/>
      <c r="J49" s="40"/>
      <c r="K49" s="41">
        <v>0</v>
      </c>
      <c r="L49">
        <v>122</v>
      </c>
    </row>
    <row r="50" spans="1:12" x14ac:dyDescent="0.25">
      <c r="A50" s="56">
        <v>21</v>
      </c>
      <c r="B50" s="56">
        <v>6152</v>
      </c>
      <c r="C50" s="59">
        <v>22</v>
      </c>
      <c r="D50" s="56">
        <v>6169</v>
      </c>
      <c r="E50" s="59">
        <v>24</v>
      </c>
      <c r="F50" s="56">
        <v>6176</v>
      </c>
      <c r="G50" s="62"/>
      <c r="H50" s="62"/>
      <c r="I50" s="40"/>
      <c r="J50" s="40"/>
      <c r="K50" s="41">
        <v>0</v>
      </c>
      <c r="L50">
        <v>222</v>
      </c>
    </row>
    <row r="51" spans="1:12" x14ac:dyDescent="0.25">
      <c r="A51" s="56">
        <v>21</v>
      </c>
      <c r="B51" s="56">
        <v>6293</v>
      </c>
      <c r="C51" s="59">
        <v>22</v>
      </c>
      <c r="D51" s="56">
        <v>6298</v>
      </c>
      <c r="E51" s="59">
        <v>24</v>
      </c>
      <c r="F51" s="56">
        <v>6305</v>
      </c>
      <c r="G51" s="62"/>
      <c r="H51" s="62"/>
      <c r="I51" s="40"/>
      <c r="J51" s="40"/>
      <c r="K51" s="41">
        <v>0</v>
      </c>
      <c r="L51">
        <v>222</v>
      </c>
    </row>
    <row r="52" spans="1:12" x14ac:dyDescent="0.25">
      <c r="A52" s="56">
        <v>12</v>
      </c>
      <c r="B52" s="56">
        <v>6420</v>
      </c>
      <c r="C52" s="59">
        <v>13</v>
      </c>
      <c r="D52" s="56">
        <v>6480</v>
      </c>
      <c r="E52" s="59">
        <v>24</v>
      </c>
      <c r="F52" s="56">
        <v>6491</v>
      </c>
      <c r="G52" s="62"/>
      <c r="H52" s="62"/>
      <c r="I52" s="40"/>
      <c r="J52" s="40"/>
      <c r="K52" s="41">
        <v>0</v>
      </c>
      <c r="L52">
        <v>112</v>
      </c>
    </row>
    <row r="53" spans="1:12" x14ac:dyDescent="0.25">
      <c r="A53" s="56">
        <v>12</v>
      </c>
      <c r="B53" s="56">
        <v>6584</v>
      </c>
      <c r="C53" s="59">
        <v>24</v>
      </c>
      <c r="D53" s="56">
        <v>6597</v>
      </c>
      <c r="E53" s="59">
        <v>24</v>
      </c>
      <c r="F53" s="56">
        <v>6604</v>
      </c>
      <c r="G53" s="62"/>
      <c r="H53" s="62"/>
      <c r="I53" s="40"/>
      <c r="J53" s="40"/>
      <c r="K53" s="41">
        <v>0</v>
      </c>
      <c r="L53">
        <v>122</v>
      </c>
    </row>
    <row r="54" spans="1:12" x14ac:dyDescent="0.25">
      <c r="A54" s="56">
        <v>12</v>
      </c>
      <c r="B54" s="56">
        <v>6708</v>
      </c>
      <c r="C54" s="59">
        <v>24</v>
      </c>
      <c r="D54" s="56">
        <v>6717</v>
      </c>
      <c r="E54" s="59">
        <v>24</v>
      </c>
      <c r="F54" s="56">
        <v>6721</v>
      </c>
      <c r="G54" s="62"/>
      <c r="H54" s="62"/>
      <c r="I54" s="40"/>
      <c r="J54" s="40"/>
      <c r="K54" s="41">
        <v>0</v>
      </c>
      <c r="L54">
        <v>122</v>
      </c>
    </row>
    <row r="55" spans="1:12" x14ac:dyDescent="0.25">
      <c r="A55" s="56">
        <v>12</v>
      </c>
      <c r="B55" s="56">
        <v>6825</v>
      </c>
      <c r="C55" s="59">
        <v>24</v>
      </c>
      <c r="D55" s="56">
        <v>6841</v>
      </c>
      <c r="E55" s="59">
        <v>24</v>
      </c>
      <c r="F55" s="56">
        <v>6848</v>
      </c>
      <c r="G55" s="62"/>
      <c r="H55" s="62"/>
      <c r="I55" s="40"/>
      <c r="J55" s="40"/>
      <c r="K55" s="41">
        <v>0</v>
      </c>
      <c r="L55">
        <v>122</v>
      </c>
    </row>
    <row r="56" spans="1:12" x14ac:dyDescent="0.25">
      <c r="A56" s="56">
        <v>12</v>
      </c>
      <c r="B56" s="56">
        <v>6952</v>
      </c>
      <c r="C56" s="59">
        <v>24</v>
      </c>
      <c r="D56" s="56">
        <v>6966</v>
      </c>
      <c r="E56" s="59">
        <v>24</v>
      </c>
      <c r="F56" s="56">
        <v>6973</v>
      </c>
      <c r="G56" s="62"/>
      <c r="H56" s="62"/>
      <c r="I56" s="40"/>
      <c r="J56" s="40"/>
      <c r="K56" s="41">
        <v>0</v>
      </c>
      <c r="L56">
        <v>122</v>
      </c>
    </row>
    <row r="57" spans="1:12" x14ac:dyDescent="0.25">
      <c r="A57" s="57">
        <v>21</v>
      </c>
      <c r="B57" s="57">
        <v>7092</v>
      </c>
      <c r="C57" s="60">
        <v>22</v>
      </c>
      <c r="D57" s="57">
        <v>7099</v>
      </c>
      <c r="E57" s="60">
        <v>24</v>
      </c>
      <c r="F57" s="57">
        <v>7119</v>
      </c>
      <c r="G57" s="63"/>
      <c r="H57" s="63"/>
      <c r="I57" s="39"/>
      <c r="J57" s="39"/>
      <c r="K57" s="49">
        <v>0</v>
      </c>
      <c r="L57">
        <v>222</v>
      </c>
    </row>
    <row r="58" spans="1:12" x14ac:dyDescent="0.25">
      <c r="A58" s="57">
        <v>12</v>
      </c>
      <c r="B58" s="57">
        <v>7222</v>
      </c>
      <c r="C58" s="60">
        <v>24</v>
      </c>
      <c r="D58" s="57">
        <v>7231</v>
      </c>
      <c r="E58" s="60">
        <v>24</v>
      </c>
      <c r="F58" s="57">
        <v>7235</v>
      </c>
      <c r="G58" s="63"/>
      <c r="H58" s="63"/>
      <c r="I58" s="39"/>
      <c r="J58" s="39"/>
      <c r="K58" s="49">
        <v>0</v>
      </c>
      <c r="L58">
        <v>122</v>
      </c>
    </row>
    <row r="59" spans="1:12" x14ac:dyDescent="0.25">
      <c r="A59" s="57">
        <v>12</v>
      </c>
      <c r="B59" s="57">
        <v>7343</v>
      </c>
      <c r="C59" s="60">
        <v>24</v>
      </c>
      <c r="D59" s="57">
        <v>7354</v>
      </c>
      <c r="E59" s="60">
        <v>24</v>
      </c>
      <c r="F59" s="57">
        <v>7362</v>
      </c>
      <c r="G59" s="63"/>
      <c r="H59" s="63"/>
      <c r="I59" s="39"/>
      <c r="J59" s="39"/>
      <c r="K59" s="49">
        <v>0</v>
      </c>
      <c r="L59">
        <v>122</v>
      </c>
    </row>
    <row r="60" spans="1:12" x14ac:dyDescent="0.25">
      <c r="A60" s="57">
        <v>12</v>
      </c>
      <c r="B60" s="57">
        <v>7479</v>
      </c>
      <c r="C60" s="60">
        <v>24</v>
      </c>
      <c r="D60" s="57">
        <v>7498</v>
      </c>
      <c r="E60" s="60">
        <v>24</v>
      </c>
      <c r="F60" s="57">
        <v>7505</v>
      </c>
      <c r="G60" s="63"/>
      <c r="H60" s="63"/>
      <c r="I60" s="39"/>
      <c r="J60" s="39"/>
      <c r="K60" s="49">
        <v>0</v>
      </c>
      <c r="L60">
        <v>122</v>
      </c>
    </row>
    <row r="61" spans="1:12" x14ac:dyDescent="0.25">
      <c r="A61" s="57">
        <v>12</v>
      </c>
      <c r="B61" s="57">
        <v>7605</v>
      </c>
      <c r="C61" s="60">
        <v>24</v>
      </c>
      <c r="D61" s="57">
        <v>7618</v>
      </c>
      <c r="E61" s="60">
        <v>24</v>
      </c>
      <c r="F61" s="57">
        <v>7627</v>
      </c>
      <c r="G61" s="63"/>
      <c r="H61" s="63"/>
      <c r="I61" s="39"/>
      <c r="J61" s="39"/>
      <c r="K61" s="49">
        <v>0</v>
      </c>
      <c r="L61">
        <v>122</v>
      </c>
    </row>
    <row r="62" spans="1:12" x14ac:dyDescent="0.25">
      <c r="A62" s="57">
        <v>12</v>
      </c>
      <c r="B62" s="57">
        <v>7737</v>
      </c>
      <c r="C62" s="60">
        <v>13</v>
      </c>
      <c r="D62" s="57">
        <v>7746</v>
      </c>
      <c r="E62" s="60">
        <v>24</v>
      </c>
      <c r="F62" s="57">
        <v>7757</v>
      </c>
      <c r="G62" s="63"/>
      <c r="H62" s="63"/>
      <c r="I62" s="39"/>
      <c r="J62" s="39"/>
      <c r="K62" s="49">
        <v>0</v>
      </c>
      <c r="L62">
        <v>112</v>
      </c>
    </row>
    <row r="63" spans="1:12" x14ac:dyDescent="0.25">
      <c r="A63" s="57">
        <v>21</v>
      </c>
      <c r="B63" s="57">
        <v>7873</v>
      </c>
      <c r="C63" s="60">
        <v>22</v>
      </c>
      <c r="D63" s="57">
        <v>7878</v>
      </c>
      <c r="E63" s="60">
        <v>24</v>
      </c>
      <c r="F63" s="57">
        <v>7888</v>
      </c>
      <c r="G63" s="63"/>
      <c r="H63" s="63"/>
      <c r="I63" s="39"/>
      <c r="J63" s="39"/>
      <c r="K63" s="49">
        <v>0</v>
      </c>
      <c r="L63">
        <v>222</v>
      </c>
    </row>
    <row r="64" spans="1:12" x14ac:dyDescent="0.25">
      <c r="A64" s="57">
        <v>21</v>
      </c>
      <c r="B64" s="57">
        <v>8006</v>
      </c>
      <c r="C64" s="60">
        <v>22</v>
      </c>
      <c r="D64" s="57">
        <v>8012</v>
      </c>
      <c r="E64" s="60">
        <v>24</v>
      </c>
      <c r="F64" s="57">
        <v>8033</v>
      </c>
      <c r="G64" s="63"/>
      <c r="H64" s="63"/>
      <c r="I64" s="39"/>
      <c r="J64" s="39"/>
      <c r="K64" s="49">
        <v>0</v>
      </c>
      <c r="L64">
        <v>222</v>
      </c>
    </row>
    <row r="65" spans="1:12" x14ac:dyDescent="0.25">
      <c r="A65" s="57">
        <v>12</v>
      </c>
      <c r="B65" s="57">
        <v>8133</v>
      </c>
      <c r="C65" s="60">
        <v>24</v>
      </c>
      <c r="D65" s="57">
        <v>8144</v>
      </c>
      <c r="E65" s="60">
        <v>24</v>
      </c>
      <c r="F65" s="57">
        <v>8151</v>
      </c>
      <c r="G65" s="63"/>
      <c r="H65" s="63"/>
      <c r="I65" s="39"/>
      <c r="J65" s="39"/>
      <c r="K65" s="49">
        <v>0</v>
      </c>
      <c r="L65">
        <v>122</v>
      </c>
    </row>
    <row r="66" spans="1:12" x14ac:dyDescent="0.25">
      <c r="A66" s="57">
        <v>12</v>
      </c>
      <c r="B66" s="57">
        <v>8262</v>
      </c>
      <c r="C66" s="60">
        <v>24</v>
      </c>
      <c r="D66" s="57">
        <v>8275</v>
      </c>
      <c r="E66" s="60">
        <v>24</v>
      </c>
      <c r="F66" s="57">
        <v>8280</v>
      </c>
      <c r="G66" s="63"/>
      <c r="H66" s="63"/>
      <c r="I66" s="39"/>
      <c r="J66" s="39"/>
      <c r="K66" s="49">
        <v>0</v>
      </c>
      <c r="L66">
        <v>122</v>
      </c>
    </row>
    <row r="67" spans="1:12" x14ac:dyDescent="0.25">
      <c r="A67" s="57">
        <v>12</v>
      </c>
      <c r="B67" s="57">
        <v>8381</v>
      </c>
      <c r="C67" s="60">
        <v>24</v>
      </c>
      <c r="D67" s="57">
        <v>8393</v>
      </c>
      <c r="E67" s="60">
        <v>24</v>
      </c>
      <c r="F67" s="57">
        <v>8398</v>
      </c>
      <c r="G67" s="63"/>
      <c r="H67" s="63"/>
      <c r="I67" s="39"/>
      <c r="J67" s="39"/>
      <c r="K67" s="49">
        <v>0</v>
      </c>
      <c r="L67">
        <v>122</v>
      </c>
    </row>
    <row r="68" spans="1:12" x14ac:dyDescent="0.25">
      <c r="A68" s="57">
        <v>21</v>
      </c>
      <c r="B68" s="57">
        <v>8511</v>
      </c>
      <c r="C68" s="60">
        <v>22</v>
      </c>
      <c r="D68" s="57">
        <v>8516</v>
      </c>
      <c r="E68" s="60">
        <v>24</v>
      </c>
      <c r="F68" s="57">
        <v>8525</v>
      </c>
      <c r="G68" s="63"/>
      <c r="H68" s="63"/>
      <c r="I68" s="39"/>
      <c r="J68" s="39"/>
      <c r="K68" s="49">
        <v>0</v>
      </c>
      <c r="L68">
        <v>222</v>
      </c>
    </row>
    <row r="69" spans="1:12" x14ac:dyDescent="0.25">
      <c r="A69" s="57">
        <v>12</v>
      </c>
      <c r="B69" s="57">
        <v>8665</v>
      </c>
      <c r="C69" s="60">
        <v>24</v>
      </c>
      <c r="D69" s="57">
        <v>8706</v>
      </c>
      <c r="E69" s="60">
        <v>24</v>
      </c>
      <c r="F69" s="57">
        <v>8775</v>
      </c>
      <c r="G69" s="63"/>
      <c r="H69" s="63"/>
      <c r="I69" s="39"/>
      <c r="J69" s="39"/>
      <c r="K69" s="49">
        <v>0</v>
      </c>
      <c r="L69">
        <v>122</v>
      </c>
    </row>
    <row r="70" spans="1:12" x14ac:dyDescent="0.25">
      <c r="A70" s="57">
        <v>21</v>
      </c>
      <c r="B70" s="57">
        <v>8896</v>
      </c>
      <c r="C70" s="60">
        <v>22</v>
      </c>
      <c r="D70" s="57">
        <v>8928</v>
      </c>
      <c r="E70" s="60">
        <v>24</v>
      </c>
      <c r="F70" s="57">
        <v>8933</v>
      </c>
      <c r="G70" s="63"/>
      <c r="H70" s="63"/>
      <c r="I70" s="39"/>
      <c r="J70" s="39"/>
      <c r="K70" s="49">
        <v>0</v>
      </c>
      <c r="L70">
        <v>222</v>
      </c>
    </row>
    <row r="71" spans="1:12" x14ac:dyDescent="0.25">
      <c r="A71" s="57">
        <v>12</v>
      </c>
      <c r="B71" s="57">
        <v>9039</v>
      </c>
      <c r="C71" s="60">
        <v>24</v>
      </c>
      <c r="D71" s="57">
        <v>9051</v>
      </c>
      <c r="E71" s="60">
        <v>24</v>
      </c>
      <c r="F71" s="57">
        <v>9063</v>
      </c>
      <c r="G71" s="63"/>
      <c r="H71" s="63"/>
      <c r="I71" s="39"/>
      <c r="J71" s="39"/>
      <c r="K71" s="49">
        <v>0</v>
      </c>
      <c r="L71">
        <v>122</v>
      </c>
    </row>
    <row r="72" spans="1:12" x14ac:dyDescent="0.25">
      <c r="A72" s="57">
        <v>21</v>
      </c>
      <c r="B72" s="57">
        <v>9184</v>
      </c>
      <c r="C72" s="60">
        <v>22</v>
      </c>
      <c r="D72" s="57">
        <v>9189</v>
      </c>
      <c r="E72" s="60">
        <v>24</v>
      </c>
      <c r="F72" s="57">
        <v>9200</v>
      </c>
      <c r="G72" s="63"/>
      <c r="H72" s="63"/>
      <c r="I72" s="39"/>
      <c r="J72" s="39"/>
      <c r="K72" s="49">
        <v>0</v>
      </c>
      <c r="L72">
        <v>222</v>
      </c>
    </row>
    <row r="73" spans="1:12" x14ac:dyDescent="0.25">
      <c r="A73" s="56">
        <v>12</v>
      </c>
      <c r="B73" s="56">
        <v>9304</v>
      </c>
      <c r="C73" s="59">
        <v>24</v>
      </c>
      <c r="D73" s="56">
        <v>9315</v>
      </c>
      <c r="E73" s="59">
        <v>24</v>
      </c>
      <c r="F73" s="56">
        <v>9321</v>
      </c>
      <c r="G73" s="62"/>
      <c r="H73" s="62"/>
      <c r="I73" s="40"/>
      <c r="J73" s="40"/>
      <c r="K73" s="41">
        <v>0</v>
      </c>
      <c r="L73">
        <v>122</v>
      </c>
    </row>
    <row r="74" spans="1:12" x14ac:dyDescent="0.25">
      <c r="A74" s="56">
        <v>12</v>
      </c>
      <c r="B74" s="56">
        <v>9466</v>
      </c>
      <c r="C74" s="59">
        <v>24</v>
      </c>
      <c r="D74" s="56">
        <v>9482</v>
      </c>
      <c r="E74" s="59">
        <v>24</v>
      </c>
      <c r="F74" s="56">
        <v>9489</v>
      </c>
      <c r="G74" s="62"/>
      <c r="H74" s="62"/>
      <c r="I74" s="40"/>
      <c r="J74" s="40"/>
      <c r="K74" s="41">
        <v>0</v>
      </c>
      <c r="L74">
        <v>122</v>
      </c>
    </row>
    <row r="75" spans="1:12" x14ac:dyDescent="0.25">
      <c r="A75" s="56">
        <v>12</v>
      </c>
      <c r="B75" s="56">
        <v>9623</v>
      </c>
      <c r="C75" s="59">
        <v>13</v>
      </c>
      <c r="D75" s="56">
        <v>9669</v>
      </c>
      <c r="E75" s="59">
        <v>24</v>
      </c>
      <c r="F75" s="56">
        <v>9688</v>
      </c>
      <c r="G75" s="62"/>
      <c r="H75" s="62"/>
      <c r="I75" s="40"/>
      <c r="J75" s="40"/>
      <c r="K75" s="41">
        <v>0</v>
      </c>
      <c r="L75">
        <v>112</v>
      </c>
    </row>
    <row r="76" spans="1:12" x14ac:dyDescent="0.25">
      <c r="A76" s="56">
        <v>21</v>
      </c>
      <c r="B76" s="56">
        <v>9817</v>
      </c>
      <c r="C76" s="59">
        <v>22</v>
      </c>
      <c r="D76" s="56">
        <v>9824</v>
      </c>
      <c r="E76" s="59">
        <v>24</v>
      </c>
      <c r="F76" s="56">
        <v>9847</v>
      </c>
      <c r="G76" s="62"/>
      <c r="H76" s="62"/>
      <c r="I76" s="40"/>
      <c r="J76" s="40"/>
      <c r="K76" s="41">
        <v>0</v>
      </c>
      <c r="L76">
        <v>222</v>
      </c>
    </row>
    <row r="77" spans="1:12" x14ac:dyDescent="0.25">
      <c r="A77" s="56">
        <v>21</v>
      </c>
      <c r="B77" s="56">
        <v>9985</v>
      </c>
      <c r="C77" s="59">
        <v>22</v>
      </c>
      <c r="D77" s="56">
        <v>9992</v>
      </c>
      <c r="E77" s="59">
        <v>24</v>
      </c>
      <c r="F77" s="56">
        <v>10015</v>
      </c>
      <c r="G77" s="62"/>
      <c r="H77" s="62"/>
      <c r="I77" s="40"/>
      <c r="J77" s="40"/>
      <c r="K77" s="41">
        <v>0</v>
      </c>
      <c r="L77">
        <v>222</v>
      </c>
    </row>
    <row r="78" spans="1:12" x14ac:dyDescent="0.25">
      <c r="A78" s="56">
        <v>21</v>
      </c>
      <c r="B78" s="56">
        <v>10166</v>
      </c>
      <c r="C78" s="59">
        <v>22</v>
      </c>
      <c r="D78" s="56">
        <v>10173</v>
      </c>
      <c r="E78" s="59">
        <v>24</v>
      </c>
      <c r="F78" s="56">
        <v>10181</v>
      </c>
      <c r="G78" s="62"/>
      <c r="H78" s="62"/>
      <c r="I78" s="40"/>
      <c r="J78" s="40"/>
      <c r="K78" s="41">
        <v>0</v>
      </c>
      <c r="L78">
        <v>222</v>
      </c>
    </row>
    <row r="79" spans="1:12" x14ac:dyDescent="0.25">
      <c r="A79" s="56">
        <v>12</v>
      </c>
      <c r="B79" s="56">
        <v>10344</v>
      </c>
      <c r="C79" s="59">
        <v>24</v>
      </c>
      <c r="D79" s="56">
        <v>10398</v>
      </c>
      <c r="E79" s="59">
        <v>24</v>
      </c>
      <c r="F79" s="56">
        <v>10427</v>
      </c>
      <c r="G79" s="62"/>
      <c r="H79" s="62"/>
      <c r="I79" s="40"/>
      <c r="J79" s="40"/>
      <c r="K79" s="41">
        <v>0</v>
      </c>
      <c r="L79">
        <v>122</v>
      </c>
    </row>
    <row r="80" spans="1:12" x14ac:dyDescent="0.25">
      <c r="A80" s="56">
        <v>12</v>
      </c>
      <c r="B80" s="56">
        <v>10623</v>
      </c>
      <c r="C80" s="59">
        <v>24</v>
      </c>
      <c r="D80" s="56">
        <v>10636</v>
      </c>
      <c r="E80" s="59">
        <v>13</v>
      </c>
      <c r="F80" s="56">
        <v>10684</v>
      </c>
      <c r="G80" s="62"/>
      <c r="H80" s="62"/>
      <c r="I80" s="40"/>
      <c r="J80" s="40"/>
      <c r="K80" s="41">
        <v>0</v>
      </c>
      <c r="L80">
        <v>121</v>
      </c>
    </row>
    <row r="81" spans="1:12" x14ac:dyDescent="0.25">
      <c r="A81" s="56">
        <v>12</v>
      </c>
      <c r="B81" s="56">
        <v>10833</v>
      </c>
      <c r="C81" s="59">
        <v>24</v>
      </c>
      <c r="D81" s="56">
        <v>10846</v>
      </c>
      <c r="E81" s="59">
        <v>24</v>
      </c>
      <c r="F81" s="56">
        <v>10852</v>
      </c>
      <c r="G81" s="62"/>
      <c r="H81" s="62"/>
      <c r="I81" s="40"/>
      <c r="J81" s="40"/>
      <c r="K81" s="41">
        <v>0</v>
      </c>
      <c r="L81">
        <v>122</v>
      </c>
    </row>
    <row r="82" spans="1:12" x14ac:dyDescent="0.25">
      <c r="A82" s="56">
        <v>21</v>
      </c>
      <c r="B82" s="56">
        <v>11108</v>
      </c>
      <c r="C82" s="59">
        <v>22</v>
      </c>
      <c r="D82" s="56">
        <v>11116</v>
      </c>
      <c r="E82" s="59">
        <v>24</v>
      </c>
      <c r="F82" s="56">
        <v>11128</v>
      </c>
      <c r="G82" s="62"/>
      <c r="H82" s="62"/>
      <c r="I82" s="40"/>
      <c r="J82" s="40"/>
      <c r="K82" s="41">
        <v>0</v>
      </c>
      <c r="L82">
        <v>222</v>
      </c>
    </row>
    <row r="83" spans="1:12" x14ac:dyDescent="0.25">
      <c r="A83" s="56">
        <v>12</v>
      </c>
      <c r="B83" s="56">
        <v>11236</v>
      </c>
      <c r="C83" s="59">
        <v>13</v>
      </c>
      <c r="D83" s="56">
        <v>11274</v>
      </c>
      <c r="E83" s="59">
        <v>24</v>
      </c>
      <c r="F83" s="56">
        <v>11286</v>
      </c>
      <c r="G83" s="62"/>
      <c r="H83" s="62"/>
      <c r="I83" s="40"/>
      <c r="J83" s="40"/>
      <c r="K83" s="41">
        <v>0</v>
      </c>
      <c r="L83">
        <v>112</v>
      </c>
    </row>
    <row r="84" spans="1:12" x14ac:dyDescent="0.25">
      <c r="A84" s="56">
        <v>12</v>
      </c>
      <c r="B84" s="56">
        <v>11601</v>
      </c>
      <c r="C84" s="59">
        <v>13</v>
      </c>
      <c r="D84" s="56">
        <v>11673</v>
      </c>
      <c r="E84" s="59">
        <v>24</v>
      </c>
      <c r="F84" s="56">
        <v>11709</v>
      </c>
      <c r="G84" s="62"/>
      <c r="H84" s="62"/>
      <c r="I84" s="40"/>
      <c r="J84" s="40"/>
      <c r="K84" s="41">
        <v>0</v>
      </c>
      <c r="L84">
        <v>112</v>
      </c>
    </row>
    <row r="85" spans="1:12" x14ac:dyDescent="0.25">
      <c r="A85" s="56">
        <v>12</v>
      </c>
      <c r="B85" s="56">
        <v>11816</v>
      </c>
      <c r="C85" s="59">
        <v>24</v>
      </c>
      <c r="D85" s="56">
        <v>11839</v>
      </c>
      <c r="E85" s="59">
        <v>13</v>
      </c>
      <c r="F85" s="56">
        <v>11860</v>
      </c>
      <c r="G85" s="62"/>
      <c r="H85" s="62"/>
      <c r="I85" s="40"/>
      <c r="J85" s="40"/>
      <c r="K85" s="41">
        <v>0</v>
      </c>
      <c r="L85">
        <v>121</v>
      </c>
    </row>
    <row r="86" spans="1:12" x14ac:dyDescent="0.25">
      <c r="A86" s="56">
        <v>12</v>
      </c>
      <c r="B86" s="56">
        <v>12047</v>
      </c>
      <c r="C86" s="59">
        <v>24</v>
      </c>
      <c r="D86" s="56">
        <v>12074</v>
      </c>
      <c r="E86" s="59">
        <v>24</v>
      </c>
      <c r="F86" s="56">
        <v>12079</v>
      </c>
      <c r="G86" s="62"/>
      <c r="H86" s="62"/>
      <c r="I86" s="40"/>
      <c r="J86" s="40"/>
      <c r="K86" s="41">
        <v>0</v>
      </c>
      <c r="L86">
        <v>122</v>
      </c>
    </row>
    <row r="87" spans="1:12" x14ac:dyDescent="0.25">
      <c r="A87" s="56">
        <v>12</v>
      </c>
      <c r="B87" s="56">
        <v>12415</v>
      </c>
      <c r="C87" s="59">
        <v>13</v>
      </c>
      <c r="D87" s="56">
        <v>12423</v>
      </c>
      <c r="E87" s="59">
        <v>13</v>
      </c>
      <c r="F87" s="56">
        <v>12459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12</v>
      </c>
      <c r="B88" s="56">
        <v>12670</v>
      </c>
      <c r="C88" s="59">
        <v>24</v>
      </c>
      <c r="D88" s="56">
        <v>12692</v>
      </c>
      <c r="E88" s="59">
        <v>24</v>
      </c>
      <c r="F88" s="56">
        <v>12699</v>
      </c>
      <c r="G88" s="62"/>
      <c r="H88" s="62"/>
      <c r="I88" s="40"/>
      <c r="J88" s="40"/>
      <c r="K88" s="41">
        <v>0</v>
      </c>
      <c r="L88">
        <v>122</v>
      </c>
    </row>
    <row r="89" spans="1:12" x14ac:dyDescent="0.25">
      <c r="A89" s="56">
        <v>12</v>
      </c>
      <c r="B89" s="56">
        <v>13184</v>
      </c>
      <c r="C89" s="59">
        <v>24</v>
      </c>
      <c r="D89" s="56">
        <v>13203</v>
      </c>
      <c r="E89" s="59">
        <v>13</v>
      </c>
      <c r="F89" s="56">
        <v>13224</v>
      </c>
      <c r="G89" s="62"/>
      <c r="H89" s="62"/>
      <c r="I89" s="40"/>
      <c r="J89" s="40"/>
      <c r="K89" s="41">
        <v>0</v>
      </c>
      <c r="L89">
        <v>121</v>
      </c>
    </row>
    <row r="90" spans="1:12" x14ac:dyDescent="0.25">
      <c r="A90" s="57">
        <v>12</v>
      </c>
      <c r="B90" s="57">
        <v>13402</v>
      </c>
      <c r="C90" s="60">
        <v>13</v>
      </c>
      <c r="D90" s="57">
        <v>13418</v>
      </c>
      <c r="E90" s="60">
        <v>24</v>
      </c>
      <c r="F90" s="57">
        <v>13441</v>
      </c>
      <c r="G90" s="63"/>
      <c r="H90" s="63"/>
      <c r="I90" s="39"/>
      <c r="J90" s="39"/>
      <c r="K90" s="49">
        <v>0</v>
      </c>
      <c r="L90">
        <v>112</v>
      </c>
    </row>
    <row r="91" spans="1:12" x14ac:dyDescent="0.25">
      <c r="A91" s="57">
        <v>12</v>
      </c>
      <c r="B91" s="57">
        <v>13676</v>
      </c>
      <c r="C91" s="60">
        <v>24</v>
      </c>
      <c r="D91" s="57">
        <v>13695</v>
      </c>
      <c r="E91" s="60">
        <v>24</v>
      </c>
      <c r="F91" s="57">
        <v>13708</v>
      </c>
      <c r="G91" s="63"/>
      <c r="H91" s="63"/>
      <c r="I91" s="39"/>
      <c r="J91" s="39"/>
      <c r="K91" s="49">
        <v>0</v>
      </c>
      <c r="L91">
        <v>122</v>
      </c>
    </row>
    <row r="92" spans="1:12" x14ac:dyDescent="0.25">
      <c r="A92" s="57">
        <v>12</v>
      </c>
      <c r="B92" s="57">
        <v>13988</v>
      </c>
      <c r="C92" s="60">
        <v>24</v>
      </c>
      <c r="D92" s="57">
        <v>14021</v>
      </c>
      <c r="E92" s="60">
        <v>24</v>
      </c>
      <c r="F92" s="57">
        <v>14030</v>
      </c>
      <c r="G92" s="63"/>
      <c r="H92" s="63"/>
      <c r="I92" s="39"/>
      <c r="J92" s="39"/>
      <c r="K92" s="49">
        <v>0</v>
      </c>
      <c r="L92">
        <v>122</v>
      </c>
    </row>
    <row r="93" spans="1:12" x14ac:dyDescent="0.25">
      <c r="A93" s="57">
        <v>12</v>
      </c>
      <c r="B93" s="57">
        <v>14216</v>
      </c>
      <c r="C93" s="60">
        <v>24</v>
      </c>
      <c r="D93" s="57">
        <v>14231</v>
      </c>
      <c r="E93" s="60">
        <v>24</v>
      </c>
      <c r="F93" s="57">
        <v>14238</v>
      </c>
      <c r="G93" s="63"/>
      <c r="H93" s="63"/>
      <c r="I93" s="39"/>
      <c r="J93" s="39"/>
      <c r="K93" s="49">
        <v>0</v>
      </c>
      <c r="L93">
        <v>122</v>
      </c>
    </row>
    <row r="94" spans="1:12" x14ac:dyDescent="0.25">
      <c r="A94" s="57">
        <v>12</v>
      </c>
      <c r="B94" s="57">
        <v>14368</v>
      </c>
      <c r="C94" s="60">
        <v>24</v>
      </c>
      <c r="D94" s="57">
        <v>14388</v>
      </c>
      <c r="E94" s="60">
        <v>13</v>
      </c>
      <c r="F94" s="57">
        <v>14406</v>
      </c>
      <c r="G94" s="63"/>
      <c r="H94" s="63"/>
      <c r="I94" s="39"/>
      <c r="J94" s="39"/>
      <c r="K94" s="49">
        <v>0</v>
      </c>
      <c r="L94">
        <v>121</v>
      </c>
    </row>
    <row r="95" spans="1:12" x14ac:dyDescent="0.25">
      <c r="A95" s="57">
        <v>21</v>
      </c>
      <c r="B95" s="57">
        <v>14681</v>
      </c>
      <c r="C95" s="60">
        <v>22</v>
      </c>
      <c r="D95" s="57">
        <v>14689</v>
      </c>
      <c r="E95" s="60">
        <v>24</v>
      </c>
      <c r="F95" s="57">
        <v>14699</v>
      </c>
      <c r="G95" s="63"/>
      <c r="H95" s="63"/>
      <c r="I95" s="39"/>
      <c r="J95" s="39"/>
      <c r="K95" s="49">
        <v>0</v>
      </c>
      <c r="L95">
        <v>222</v>
      </c>
    </row>
    <row r="96" spans="1:12" x14ac:dyDescent="0.25">
      <c r="A96" s="57">
        <v>12</v>
      </c>
      <c r="B96" s="57">
        <v>14885</v>
      </c>
      <c r="C96" s="60">
        <v>24</v>
      </c>
      <c r="D96" s="57">
        <v>14900</v>
      </c>
      <c r="E96" s="60">
        <v>24</v>
      </c>
      <c r="F96" s="57">
        <v>14905</v>
      </c>
      <c r="G96" s="63"/>
      <c r="H96" s="63"/>
      <c r="I96" s="39"/>
      <c r="J96" s="39"/>
      <c r="K96" s="49">
        <v>0</v>
      </c>
      <c r="L96">
        <v>122</v>
      </c>
    </row>
    <row r="97" spans="1:12" x14ac:dyDescent="0.25">
      <c r="A97" s="57">
        <v>12</v>
      </c>
      <c r="B97" s="57">
        <v>15050</v>
      </c>
      <c r="C97" s="60">
        <v>13</v>
      </c>
      <c r="D97" s="57">
        <v>15236</v>
      </c>
      <c r="E97" s="60">
        <v>24</v>
      </c>
      <c r="F97" s="57">
        <v>15262</v>
      </c>
      <c r="G97" s="63"/>
      <c r="H97" s="63"/>
      <c r="I97" s="39"/>
      <c r="J97" s="39"/>
      <c r="K97" s="49">
        <v>0</v>
      </c>
      <c r="L97">
        <v>112</v>
      </c>
    </row>
    <row r="98" spans="1:12" x14ac:dyDescent="0.25">
      <c r="A98" s="57">
        <v>12</v>
      </c>
      <c r="B98" s="57">
        <v>16513</v>
      </c>
      <c r="C98" s="60">
        <v>24</v>
      </c>
      <c r="D98" s="57">
        <v>16652</v>
      </c>
      <c r="E98" s="60">
        <v>13</v>
      </c>
      <c r="F98" s="57">
        <v>16775</v>
      </c>
      <c r="G98" s="63"/>
      <c r="H98" s="63"/>
      <c r="I98" s="39"/>
      <c r="J98" s="39"/>
      <c r="K98" s="49">
        <v>0</v>
      </c>
      <c r="L98">
        <v>121</v>
      </c>
    </row>
    <row r="99" spans="1:12" x14ac:dyDescent="0.25">
      <c r="A99" s="57">
        <v>12</v>
      </c>
      <c r="B99" s="57">
        <v>17561</v>
      </c>
      <c r="C99" s="60">
        <v>24</v>
      </c>
      <c r="D99" s="57">
        <v>17580</v>
      </c>
      <c r="E99" s="60">
        <v>24</v>
      </c>
      <c r="F99" s="57">
        <v>18422</v>
      </c>
      <c r="G99" s="63"/>
      <c r="H99" s="63"/>
      <c r="I99" s="39"/>
      <c r="J99" s="39"/>
      <c r="K99" s="49">
        <v>0</v>
      </c>
      <c r="L99">
        <v>122</v>
      </c>
    </row>
    <row r="100" spans="1:12" x14ac:dyDescent="0.25">
      <c r="A100" s="57">
        <v>12</v>
      </c>
      <c r="B100" s="57">
        <v>18796</v>
      </c>
      <c r="C100" s="60">
        <v>24</v>
      </c>
      <c r="D100" s="57">
        <v>18829</v>
      </c>
      <c r="E100" s="60">
        <v>13</v>
      </c>
      <c r="F100" s="57">
        <v>18851</v>
      </c>
      <c r="G100" s="63"/>
      <c r="H100" s="63"/>
      <c r="I100" s="39"/>
      <c r="J100" s="39"/>
      <c r="K100" s="49">
        <v>0</v>
      </c>
      <c r="L100">
        <v>121</v>
      </c>
    </row>
    <row r="101" spans="1:12" x14ac:dyDescent="0.25">
      <c r="A101" s="57">
        <v>12</v>
      </c>
      <c r="B101" s="57">
        <v>19407</v>
      </c>
      <c r="C101" s="60">
        <v>24</v>
      </c>
      <c r="D101" s="57">
        <v>19451</v>
      </c>
      <c r="E101" s="60">
        <v>13</v>
      </c>
      <c r="F101" s="57">
        <v>20734</v>
      </c>
      <c r="G101" s="63"/>
      <c r="H101" s="63"/>
      <c r="I101" s="39"/>
      <c r="J101" s="39"/>
      <c r="K101" s="49">
        <v>0</v>
      </c>
      <c r="L101">
        <v>121</v>
      </c>
    </row>
    <row r="102" spans="1:12" x14ac:dyDescent="0.25">
      <c r="A102" s="57">
        <v>12</v>
      </c>
      <c r="B102" s="57">
        <v>20880</v>
      </c>
      <c r="C102" s="60">
        <v>13</v>
      </c>
      <c r="D102" s="57">
        <v>20927</v>
      </c>
      <c r="E102" s="60">
        <v>13</v>
      </c>
      <c r="F102" s="57">
        <v>20979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21641</v>
      </c>
      <c r="C103" s="60">
        <v>24</v>
      </c>
      <c r="D103" s="57">
        <v>22070</v>
      </c>
      <c r="E103" s="60">
        <v>13</v>
      </c>
      <c r="F103" s="57">
        <v>22652</v>
      </c>
      <c r="G103" s="63"/>
      <c r="H103" s="63"/>
      <c r="I103" s="39"/>
      <c r="J103" s="39"/>
      <c r="K103" s="49">
        <v>0</v>
      </c>
      <c r="L103">
        <v>121</v>
      </c>
    </row>
    <row r="104" spans="1:12" x14ac:dyDescent="0.25">
      <c r="A104" s="57">
        <v>12</v>
      </c>
      <c r="B104" s="57">
        <v>23045</v>
      </c>
      <c r="C104" s="60">
        <v>24</v>
      </c>
      <c r="D104" s="57">
        <v>23062</v>
      </c>
      <c r="E104" s="60">
        <v>13</v>
      </c>
      <c r="F104" s="57">
        <v>23129</v>
      </c>
      <c r="G104" s="63"/>
      <c r="H104" s="63"/>
      <c r="I104" s="39"/>
      <c r="J104" s="39"/>
      <c r="K104" s="49">
        <v>0</v>
      </c>
      <c r="L104">
        <v>121</v>
      </c>
    </row>
    <row r="105" spans="1:12" x14ac:dyDescent="0.25">
      <c r="A105" s="57">
        <v>12</v>
      </c>
      <c r="B105" s="57">
        <v>23558</v>
      </c>
      <c r="C105" s="60">
        <v>13</v>
      </c>
      <c r="D105" s="57">
        <v>23578</v>
      </c>
      <c r="E105" s="60"/>
      <c r="F105" s="57"/>
      <c r="G105" s="63"/>
      <c r="H105" s="63"/>
      <c r="I105" s="39"/>
      <c r="J105" s="39"/>
      <c r="K105" s="49"/>
      <c r="L105">
        <v>11</v>
      </c>
    </row>
    <row r="106" spans="1:12" x14ac:dyDescent="0.25">
      <c r="A106" s="17"/>
      <c r="B106" s="17"/>
      <c r="C106" s="17"/>
      <c r="D106" s="17"/>
      <c r="E106" s="17"/>
      <c r="F106" s="17"/>
      <c r="G106" s="17"/>
      <c r="H10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130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92</v>
      </c>
      <c r="V3" s="25" t="s">
        <v>121</v>
      </c>
      <c r="W3">
        <f>COUNTA(L7:L21)</f>
        <v>15</v>
      </c>
      <c r="AA3" s="25" t="s">
        <v>121</v>
      </c>
      <c r="AB3">
        <f>COUNTA(L22:L37)</f>
        <v>16</v>
      </c>
      <c r="AF3" s="25" t="s">
        <v>121</v>
      </c>
      <c r="AG3">
        <f>COUNTA(L38:L52)</f>
        <v>15</v>
      </c>
      <c r="AK3" s="25" t="s">
        <v>121</v>
      </c>
      <c r="AL3">
        <f>COUNTA(L53:L67)</f>
        <v>15</v>
      </c>
      <c r="AP3" s="25" t="s">
        <v>121</v>
      </c>
      <c r="AQ3">
        <f>COUNTA(L68:L83)</f>
        <v>16</v>
      </c>
      <c r="AU3" s="25" t="s">
        <v>121</v>
      </c>
      <c r="AV3">
        <f>COUNTA(L84:L98)</f>
        <v>15</v>
      </c>
    </row>
    <row r="4" spans="1:48" x14ac:dyDescent="0.25">
      <c r="P4" s="25" t="s">
        <v>89</v>
      </c>
      <c r="Q4" s="26">
        <f>SUM(O7:O14)</f>
        <v>91</v>
      </c>
      <c r="V4" s="25" t="s">
        <v>122</v>
      </c>
      <c r="W4">
        <f>SUM(U7:U14)</f>
        <v>15</v>
      </c>
      <c r="AA4" s="25" t="s">
        <v>122</v>
      </c>
      <c r="AB4">
        <f>SUM(Z7:Z14)</f>
        <v>16</v>
      </c>
      <c r="AF4" s="25" t="s">
        <v>122</v>
      </c>
      <c r="AG4">
        <f>SUM(AE7:AE14)</f>
        <v>15</v>
      </c>
      <c r="AK4" s="25" t="s">
        <v>122</v>
      </c>
      <c r="AL4">
        <f>SUM(AJ7:AJ14)</f>
        <v>15</v>
      </c>
      <c r="AP4" s="25" t="s">
        <v>122</v>
      </c>
      <c r="AQ4">
        <f>SUM(AO7:AO14)</f>
        <v>16</v>
      </c>
      <c r="AU4" s="25" t="s">
        <v>122</v>
      </c>
      <c r="AV4">
        <f>SUM(AT7:AT14)</f>
        <v>14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11</v>
      </c>
      <c r="C7" s="58">
        <v>13</v>
      </c>
      <c r="D7" s="55">
        <v>61</v>
      </c>
      <c r="E7" s="58">
        <v>13</v>
      </c>
      <c r="F7" s="55">
        <v>77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28</v>
      </c>
      <c r="P7" s="34">
        <f>O7/$Q$4</f>
        <v>0.30769230769230771</v>
      </c>
      <c r="Q7" s="34">
        <f>IF(P7=0,0,(P7*((LOG(P7))/LOG(2))))</f>
        <v>-0.52321222096648989</v>
      </c>
      <c r="T7" s="34">
        <f>N7</f>
        <v>111</v>
      </c>
      <c r="U7" s="34">
        <f>COUNTIF(L7:L21,T7)</f>
        <v>5</v>
      </c>
      <c r="V7" s="34">
        <f>U7/(W4-U11)</f>
        <v>0.33333333333333331</v>
      </c>
      <c r="W7" s="34">
        <f>IF(V7=0,0,(V7*((LOG(V7))/LOG(2))))</f>
        <v>-0.52832083357371862</v>
      </c>
      <c r="Y7" s="34">
        <f>N7</f>
        <v>111</v>
      </c>
      <c r="Z7" s="34">
        <f>COUNTIF(L22:L37,Y7)</f>
        <v>4</v>
      </c>
      <c r="AA7" s="34">
        <f>Z7/(AB4-Z11)</f>
        <v>0.25</v>
      </c>
      <c r="AB7" s="34">
        <f>IF(AA7=0,0,(AA7*((LOG(AA7))/LOG(2))))</f>
        <v>-0.5</v>
      </c>
      <c r="AD7" s="34">
        <f>N7</f>
        <v>111</v>
      </c>
      <c r="AE7" s="34">
        <f>COUNTIF(L38:L52,AD7)</f>
        <v>4</v>
      </c>
      <c r="AF7" s="34">
        <f>AE7/(AG4-AE11)</f>
        <v>0.26666666666666666</v>
      </c>
      <c r="AG7" s="34">
        <f>IF(AF7=0,0,(AF7*((LOG(AF7))/LOG(2))))</f>
        <v>-0.50850415882893829</v>
      </c>
      <c r="AI7" s="34">
        <f>N7</f>
        <v>111</v>
      </c>
      <c r="AJ7" s="34">
        <f>COUNTIF(L53:L67,AI7)</f>
        <v>6</v>
      </c>
      <c r="AK7" s="34">
        <f>AJ7/(AL4-AJ11)</f>
        <v>0.4</v>
      </c>
      <c r="AL7" s="34">
        <f>IF(AK7=0,0,(AK7*((LOG(AK7))/LOG(2))))</f>
        <v>-0.52877123795494496</v>
      </c>
      <c r="AN7" s="34">
        <f>N7</f>
        <v>111</v>
      </c>
      <c r="AO7" s="34">
        <f>COUNTIF(L68:L83,AN7)</f>
        <v>3</v>
      </c>
      <c r="AP7" s="34">
        <f>AO7/(AQ4-AO11)</f>
        <v>0.2</v>
      </c>
      <c r="AQ7" s="34">
        <f>IF(AP7=0,0,(AP7*((LOG(AP7))/LOG(2))))</f>
        <v>-0.46438561897747244</v>
      </c>
      <c r="AS7" s="34">
        <f>N7</f>
        <v>111</v>
      </c>
      <c r="AT7" s="34">
        <f>COUNTIF(L84:L98,AS7)</f>
        <v>6</v>
      </c>
      <c r="AU7" s="34">
        <f>AT7/(AV4-AT11)</f>
        <v>0.46153846153846156</v>
      </c>
      <c r="AV7" s="34">
        <f>IF(AU7=0,0,(AU7*((LOG(AU7))/LOG(2))))</f>
        <v>-0.51483563880920125</v>
      </c>
    </row>
    <row r="8" spans="1:48" x14ac:dyDescent="0.25">
      <c r="A8" s="56">
        <v>12</v>
      </c>
      <c r="B8" s="56">
        <v>180</v>
      </c>
      <c r="C8" s="59">
        <v>24</v>
      </c>
      <c r="D8" s="56">
        <v>205</v>
      </c>
      <c r="E8" s="59">
        <v>24</v>
      </c>
      <c r="F8" s="56">
        <v>212</v>
      </c>
      <c r="G8" s="62"/>
      <c r="H8" s="62"/>
      <c r="I8" s="40"/>
      <c r="J8" s="40"/>
      <c r="K8" s="41">
        <v>0</v>
      </c>
      <c r="L8">
        <v>122</v>
      </c>
      <c r="N8" s="34">
        <v>112</v>
      </c>
      <c r="O8" s="34">
        <f>COUNTIF($L$7:$L$500,N8)</f>
        <v>21</v>
      </c>
      <c r="P8" s="34">
        <f>O8/$Q$4</f>
        <v>0.23076923076923078</v>
      </c>
      <c r="Q8" s="34">
        <f>IF(P8=0,0,(P8*((LOG(P8))/LOG(2))))</f>
        <v>-0.48818705017383146</v>
      </c>
      <c r="T8" s="34">
        <f>N8</f>
        <v>112</v>
      </c>
      <c r="U8" s="34">
        <f>COUNTIF(L7:L21,T8)</f>
        <v>4</v>
      </c>
      <c r="V8" s="34">
        <f>U8/(W4-U11)</f>
        <v>0.26666666666666666</v>
      </c>
      <c r="W8" s="34">
        <f>IF(V8=0,0,(V8*((LOG(V8))/LOG(2))))</f>
        <v>-0.50850415882893829</v>
      </c>
      <c r="Y8" s="34">
        <f>N8</f>
        <v>112</v>
      </c>
      <c r="Z8" s="34">
        <f>COUNTIF(L22:L37,Y8)</f>
        <v>2</v>
      </c>
      <c r="AA8" s="34">
        <f>Z8/(AB4-Z11)</f>
        <v>0.125</v>
      </c>
      <c r="AB8" s="34">
        <f>IF(AA8=0,0,(AA8*((LOG(AA8))/LOG(2))))</f>
        <v>-0.375</v>
      </c>
      <c r="AD8" s="34">
        <f>N8</f>
        <v>112</v>
      </c>
      <c r="AE8" s="34">
        <f>COUNTIF(L38:L52,AD8)</f>
        <v>1</v>
      </c>
      <c r="AF8" s="34">
        <f>AE8/(AG4-AE11)</f>
        <v>6.6666666666666666E-2</v>
      </c>
      <c r="AG8" s="34">
        <f>IF(AF8=0,0,(AF8*((LOG(AF8))/LOG(2))))</f>
        <v>-0.26045937304056793</v>
      </c>
      <c r="AI8" s="34">
        <f>N8</f>
        <v>112</v>
      </c>
      <c r="AJ8" s="34">
        <f>COUNTIF(L53:L67,AI8)</f>
        <v>4</v>
      </c>
      <c r="AK8" s="34">
        <f>AJ8/(AL4-AJ11)</f>
        <v>0.26666666666666666</v>
      </c>
      <c r="AL8" s="34">
        <f>IF(AK8=0,0,(AK8*((LOG(AK8))/LOG(2))))</f>
        <v>-0.50850415882893829</v>
      </c>
      <c r="AN8" s="34">
        <f>N8</f>
        <v>112</v>
      </c>
      <c r="AO8" s="34">
        <f>COUNTIF(L68:L83,AN8)</f>
        <v>5</v>
      </c>
      <c r="AP8" s="34">
        <f>AO8/(AQ4-AO11)</f>
        <v>0.33333333333333331</v>
      </c>
      <c r="AQ8" s="34">
        <f>IF(AP8=0,0,(AP8*((LOG(AP8))/LOG(2))))</f>
        <v>-0.52832083357371862</v>
      </c>
      <c r="AS8" s="34">
        <f>N8</f>
        <v>112</v>
      </c>
      <c r="AT8" s="34">
        <f>COUNTIF(L84:L98,AS8)</f>
        <v>5</v>
      </c>
      <c r="AU8" s="34">
        <f>AT8/(AV4-AT11)</f>
        <v>0.38461538461538464</v>
      </c>
      <c r="AV8" s="34">
        <f>IF(AU8=0,0,(AU8*((LOG(AU8))/LOG(2))))</f>
        <v>-0.53019677817451139</v>
      </c>
    </row>
    <row r="9" spans="1:48" x14ac:dyDescent="0.25">
      <c r="A9" s="56">
        <v>12</v>
      </c>
      <c r="B9" s="56">
        <v>318</v>
      </c>
      <c r="C9" s="59">
        <v>24</v>
      </c>
      <c r="D9" s="56">
        <v>347</v>
      </c>
      <c r="E9" s="59">
        <v>24</v>
      </c>
      <c r="F9" s="56">
        <v>370</v>
      </c>
      <c r="G9" s="62"/>
      <c r="H9" s="62"/>
      <c r="I9" s="40"/>
      <c r="J9" s="40"/>
      <c r="K9" s="41">
        <v>0</v>
      </c>
      <c r="L9">
        <v>122</v>
      </c>
      <c r="N9" s="34">
        <v>121</v>
      </c>
      <c r="O9" s="34">
        <f>COUNTIF($L$7:$L$500,N9)</f>
        <v>4</v>
      </c>
      <c r="P9" s="34">
        <f>O9/$Q$4</f>
        <v>4.3956043956043959E-2</v>
      </c>
      <c r="Q9" s="34">
        <f>IF(P9=0,0,(P9*((LOG(P9))/LOG(2))))</f>
        <v>-0.19814481934939326</v>
      </c>
      <c r="T9" s="34">
        <f>N9</f>
        <v>121</v>
      </c>
      <c r="U9" s="34">
        <f>COUNTIF(L7:L21,T9)</f>
        <v>2</v>
      </c>
      <c r="V9" s="34">
        <f>U9/(W4-U11)</f>
        <v>0.13333333333333333</v>
      </c>
      <c r="W9" s="34">
        <f>IF(V9=0,0,(V9*((LOG(V9))/LOG(2))))</f>
        <v>-0.3875854127478025</v>
      </c>
      <c r="Y9" s="34">
        <f>N9</f>
        <v>121</v>
      </c>
      <c r="Z9" s="34">
        <f>COUNTIF(L22:L37,Y9)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COUNTIF(L38:L52,AD9)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COUNTIF(L53:L67,AI9)</f>
        <v>1</v>
      </c>
      <c r="AK9" s="34">
        <f>AJ9/(AL4-AJ11)</f>
        <v>6.6666666666666666E-2</v>
      </c>
      <c r="AL9" s="34">
        <f>IF(AK9=0,0,(AK9*((LOG(AK9))/LOG(2))))</f>
        <v>-0.26045937304056793</v>
      </c>
      <c r="AN9" s="34">
        <f>N9</f>
        <v>121</v>
      </c>
      <c r="AO9" s="34">
        <f>COUNTIF(L68:L83,AN9)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COUNTIF(L84:L98,AS9)</f>
        <v>1</v>
      </c>
      <c r="AU9" s="34">
        <f>AT9/(AV4-AT11)</f>
        <v>7.6923076923076927E-2</v>
      </c>
      <c r="AV9" s="34">
        <f>IF(AU9=0,0,(AU9*((LOG(AU9))/LOG(2))))</f>
        <v>-0.28464920908777636</v>
      </c>
    </row>
    <row r="10" spans="1:48" x14ac:dyDescent="0.25">
      <c r="A10" s="56">
        <v>12</v>
      </c>
      <c r="B10" s="56">
        <v>476</v>
      </c>
      <c r="C10" s="59">
        <v>13</v>
      </c>
      <c r="D10" s="56">
        <v>484</v>
      </c>
      <c r="E10" s="59">
        <v>24</v>
      </c>
      <c r="F10" s="56">
        <v>497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22</v>
      </c>
      <c r="P10" s="34">
        <f>O10/$Q$4</f>
        <v>0.24175824175824176</v>
      </c>
      <c r="Q10" s="34">
        <f>IF(P10=0,0,(P10*((LOG(P10))/LOG(2))))</f>
        <v>-0.4952086425752833</v>
      </c>
      <c r="T10" s="34">
        <f>N10</f>
        <v>122</v>
      </c>
      <c r="U10" s="34">
        <f>COUNTIF(L7:L21,T10)</f>
        <v>3</v>
      </c>
      <c r="V10" s="34">
        <f>U10/(W4-U11)</f>
        <v>0.2</v>
      </c>
      <c r="W10" s="34">
        <f>IF(V10=0,0,(V10*((LOG(V10))/LOG(2))))</f>
        <v>-0.46438561897747244</v>
      </c>
      <c r="Y10" s="34">
        <f>N10</f>
        <v>122</v>
      </c>
      <c r="Z10" s="34">
        <f>COUNTIF(L22:L37,Y10)</f>
        <v>6</v>
      </c>
      <c r="AA10" s="34">
        <f>Z10/(AB4-Z11)</f>
        <v>0.375</v>
      </c>
      <c r="AB10" s="34">
        <f>IF(AA10=0,0,(AA10*((LOG(AA10))/LOG(2))))</f>
        <v>-0.53063906222956647</v>
      </c>
      <c r="AD10" s="34">
        <f>N10</f>
        <v>122</v>
      </c>
      <c r="AE10" s="34">
        <f>COUNTIF(L38:L52,AD10)</f>
        <v>6</v>
      </c>
      <c r="AF10" s="34">
        <f>AE10/(AG4-AE11)</f>
        <v>0.4</v>
      </c>
      <c r="AG10" s="34">
        <f>IF(AF10=0,0,(AF10*((LOG(AF10))/LOG(2))))</f>
        <v>-0.52877123795494496</v>
      </c>
      <c r="AI10" s="34">
        <f>N10</f>
        <v>122</v>
      </c>
      <c r="AJ10" s="34">
        <f>COUNTIF(L53:L67,AI10)</f>
        <v>2</v>
      </c>
      <c r="AK10" s="34">
        <f>AJ10/(AL4-AJ11)</f>
        <v>0.13333333333333333</v>
      </c>
      <c r="AL10" s="34">
        <f>IF(AK10=0,0,(AK10*((LOG(AK10))/LOG(2))))</f>
        <v>-0.3875854127478025</v>
      </c>
      <c r="AN10" s="34">
        <f>N10</f>
        <v>122</v>
      </c>
      <c r="AO10" s="34">
        <f>COUNTIF(L68:L83,AN10)</f>
        <v>4</v>
      </c>
      <c r="AP10" s="34">
        <f>AO10/(AQ4-AO11)</f>
        <v>0.26666666666666666</v>
      </c>
      <c r="AQ10" s="34">
        <f>IF(AP10=0,0,(AP10*((LOG(AP10))/LOG(2))))</f>
        <v>-0.50850415882893829</v>
      </c>
      <c r="AS10" s="34">
        <f>N10</f>
        <v>122</v>
      </c>
      <c r="AT10" s="34">
        <f>COUNTIF(L84:L98,AS10)</f>
        <v>1</v>
      </c>
      <c r="AU10" s="34">
        <f>AT10/(AV4-AT11)</f>
        <v>7.6923076923076927E-2</v>
      </c>
      <c r="AV10" s="34">
        <f>IF(AU10=0,0,(AU10*((LOG(AU10))/LOG(2))))</f>
        <v>-0.28464920908777636</v>
      </c>
    </row>
    <row r="11" spans="1:48" x14ac:dyDescent="0.25">
      <c r="A11" s="56">
        <v>12</v>
      </c>
      <c r="B11" s="56">
        <v>599</v>
      </c>
      <c r="C11" s="59">
        <v>24</v>
      </c>
      <c r="D11" s="56">
        <v>709</v>
      </c>
      <c r="E11" s="59">
        <v>13</v>
      </c>
      <c r="F11" s="56">
        <v>744</v>
      </c>
      <c r="G11" s="62"/>
      <c r="H11" s="62"/>
      <c r="I11" s="40"/>
      <c r="J11" s="40"/>
      <c r="K11" s="41">
        <v>0</v>
      </c>
      <c r="L11">
        <v>121</v>
      </c>
      <c r="N11" s="34">
        <v>211</v>
      </c>
      <c r="O11" s="34">
        <f>COUNTIF($L$7:$L$500,N11)</f>
        <v>2</v>
      </c>
      <c r="P11" s="34">
        <f>O11/$Q$4</f>
        <v>2.197802197802198E-2</v>
      </c>
      <c r="Q11" s="34">
        <f>IF(P11=0,0,(P11*((LOG(P11))/LOG(2))))</f>
        <v>-0.12105043165271862</v>
      </c>
      <c r="T11" s="34">
        <f>N11</f>
        <v>211</v>
      </c>
      <c r="U11" s="34">
        <f>COUNTIF(L7:L21,T11)</f>
        <v>0</v>
      </c>
      <c r="V11" s="53"/>
      <c r="W11" s="54"/>
      <c r="Y11" s="34">
        <f>N11</f>
        <v>211</v>
      </c>
      <c r="Z11" s="34">
        <f>COUNTIF(L22:L37,Y11)</f>
        <v>0</v>
      </c>
      <c r="AA11" s="53"/>
      <c r="AB11" s="54"/>
      <c r="AD11" s="34">
        <f>N11</f>
        <v>211</v>
      </c>
      <c r="AE11" s="34">
        <f>COUNTIF(L38:L52,AD11)</f>
        <v>0</v>
      </c>
      <c r="AF11" s="53"/>
      <c r="AG11" s="54"/>
      <c r="AI11" s="34">
        <f>N11</f>
        <v>211</v>
      </c>
      <c r="AJ11" s="34">
        <f>COUNTIF(L53:L67,AI11)</f>
        <v>0</v>
      </c>
      <c r="AK11" s="53"/>
      <c r="AL11" s="54"/>
      <c r="AN11" s="34">
        <f>N11</f>
        <v>211</v>
      </c>
      <c r="AO11" s="34">
        <f>COUNTIF(L68:L83,AN11)</f>
        <v>1</v>
      </c>
      <c r="AP11" s="53"/>
      <c r="AQ11" s="54"/>
      <c r="AS11" s="34">
        <f>N11</f>
        <v>211</v>
      </c>
      <c r="AT11" s="34">
        <f>COUNTIF(L84:L98,AS11)</f>
        <v>1</v>
      </c>
      <c r="AU11" s="53"/>
      <c r="AV11" s="54"/>
    </row>
    <row r="12" spans="1:48" x14ac:dyDescent="0.25">
      <c r="A12" s="56">
        <v>12</v>
      </c>
      <c r="B12" s="56">
        <v>846</v>
      </c>
      <c r="C12" s="59">
        <v>13</v>
      </c>
      <c r="D12" s="56">
        <v>864</v>
      </c>
      <c r="E12" s="59">
        <v>24</v>
      </c>
      <c r="F12" s="56">
        <v>876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COUNTIF(L38:L52,AD12)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COUNTIF(L53:L67,AI12)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COUNTIF(L68:L83,AN12)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COUNTIF(L84:L98,AS12)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994</v>
      </c>
      <c r="C13" s="59">
        <v>13</v>
      </c>
      <c r="D13" s="56">
        <v>1006</v>
      </c>
      <c r="E13" s="59">
        <v>24</v>
      </c>
      <c r="F13" s="56">
        <v>1017</v>
      </c>
      <c r="G13" s="62"/>
      <c r="H13" s="62"/>
      <c r="I13" s="40"/>
      <c r="J13" s="40"/>
      <c r="K13" s="41">
        <v>0</v>
      </c>
      <c r="L13">
        <v>112</v>
      </c>
      <c r="N13" s="34">
        <v>221</v>
      </c>
      <c r="O13" s="34">
        <f>COUNTIF($L$7:$L$500,N13)</f>
        <v>4</v>
      </c>
      <c r="P13" s="34">
        <f>O13/$Q$4</f>
        <v>4.3956043956043959E-2</v>
      </c>
      <c r="Q13" s="34">
        <f>IF(P13=0,0,(P13*((LOG(P13))/LOG(2))))</f>
        <v>-0.19814481934939326</v>
      </c>
      <c r="T13" s="34">
        <f>N13</f>
        <v>221</v>
      </c>
      <c r="U13" s="34">
        <f>COUNTIF(L7:L21,T13)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COUNTIF(L22:L37,Y13)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COUNTIF(L38:L52,AD13)</f>
        <v>2</v>
      </c>
      <c r="AF13" s="34">
        <f>AE13/(AG4-AE11)</f>
        <v>0.13333333333333333</v>
      </c>
      <c r="AG13" s="34">
        <f>IF(AF13=0,0,(AF13*((LOG(AF13))/LOG(2))))</f>
        <v>-0.3875854127478025</v>
      </c>
      <c r="AI13" s="34">
        <f>N13</f>
        <v>221</v>
      </c>
      <c r="AJ13" s="34">
        <f>COUNTIF(L53:L67,AI13)</f>
        <v>1</v>
      </c>
      <c r="AK13" s="34">
        <f>AJ13/(AL4-AJ11)</f>
        <v>6.6666666666666666E-2</v>
      </c>
      <c r="AL13" s="34">
        <f>IF(AK13=0,0,(AK13*((LOG(AK13))/LOG(2))))</f>
        <v>-0.26045937304056793</v>
      </c>
      <c r="AN13" s="34">
        <f>N13</f>
        <v>221</v>
      </c>
      <c r="AO13" s="34">
        <f>COUNTIF(L68:L83,AN13)</f>
        <v>1</v>
      </c>
      <c r="AP13" s="34">
        <f>AO13/(AQ4-AO11)</f>
        <v>6.6666666666666666E-2</v>
      </c>
      <c r="AQ13" s="34">
        <f>IF(AP13=0,0,(AP13*((LOG(AP13))/LOG(2))))</f>
        <v>-0.26045937304056793</v>
      </c>
      <c r="AS13" s="34">
        <f>N13</f>
        <v>221</v>
      </c>
      <c r="AT13" s="34">
        <f>COUNTIF(L84:L98,AS13)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1137</v>
      </c>
      <c r="C14" s="59">
        <v>13</v>
      </c>
      <c r="D14" s="56">
        <v>1144</v>
      </c>
      <c r="E14" s="59">
        <v>13</v>
      </c>
      <c r="F14" s="56">
        <v>1152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10</v>
      </c>
      <c r="P14" s="34">
        <f>O14/$Q$4</f>
        <v>0.10989010989010989</v>
      </c>
      <c r="Q14" s="34">
        <f>IF(P14=0,0,(P14*((LOG(P14))/LOG(2))))</f>
        <v>-0.35009522475948729</v>
      </c>
      <c r="T14" s="34">
        <f>N14</f>
        <v>222</v>
      </c>
      <c r="U14" s="34">
        <f>COUNTIF(L7:L21,T14)</f>
        <v>1</v>
      </c>
      <c r="V14" s="34">
        <f>U14/(W4-U11)</f>
        <v>6.6666666666666666E-2</v>
      </c>
      <c r="W14" s="34">
        <f>IF(V14=0,0,(V14*((LOG(V14))/LOG(2))))</f>
        <v>-0.26045937304056793</v>
      </c>
      <c r="Y14" s="34">
        <f>N14</f>
        <v>222</v>
      </c>
      <c r="Z14" s="34">
        <f>COUNTIF(L22:L37,Y14)</f>
        <v>4</v>
      </c>
      <c r="AA14" s="34">
        <f>Z14/(AB4-Z11)</f>
        <v>0.25</v>
      </c>
      <c r="AB14" s="34">
        <f>IF(AA14=0,0,(AA14*((LOG(AA14))/LOG(2))))</f>
        <v>-0.5</v>
      </c>
      <c r="AD14" s="34">
        <f>N14</f>
        <v>222</v>
      </c>
      <c r="AE14" s="34">
        <f>COUNTIF(L38:L52,AD14)</f>
        <v>2</v>
      </c>
      <c r="AF14" s="34">
        <f>AE14/(AG4-AE11)</f>
        <v>0.13333333333333333</v>
      </c>
      <c r="AG14" s="34">
        <f>IF(AF14=0,0,(AF14*((LOG(AF14))/LOG(2))))</f>
        <v>-0.3875854127478025</v>
      </c>
      <c r="AI14" s="34">
        <f>N14</f>
        <v>222</v>
      </c>
      <c r="AJ14" s="34">
        <f>COUNTIF(L53:L67,AI14)</f>
        <v>1</v>
      </c>
      <c r="AK14" s="34">
        <f>AJ14/(AL4-AJ11)</f>
        <v>6.6666666666666666E-2</v>
      </c>
      <c r="AL14" s="34">
        <f>IF(AK14=0,0,(AK14*((LOG(AK14))/LOG(2))))</f>
        <v>-0.26045937304056793</v>
      </c>
      <c r="AN14" s="34">
        <f>N14</f>
        <v>222</v>
      </c>
      <c r="AO14" s="34">
        <f>COUNTIF(L68:L83,AN14)</f>
        <v>2</v>
      </c>
      <c r="AP14" s="34">
        <f>AO14/(AQ4-AO11)</f>
        <v>0.13333333333333333</v>
      </c>
      <c r="AQ14" s="34">
        <f>IF(AP14=0,0,(AP14*((LOG(AP14))/LOG(2))))</f>
        <v>-0.3875854127478025</v>
      </c>
      <c r="AS14" s="34">
        <f>N14</f>
        <v>222</v>
      </c>
      <c r="AT14" s="34">
        <f>COUNTIF(L84:L98,AS14)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1271</v>
      </c>
      <c r="C15" s="59">
        <v>13</v>
      </c>
      <c r="D15" s="56">
        <v>1281</v>
      </c>
      <c r="E15" s="59">
        <v>13</v>
      </c>
      <c r="F15" s="56">
        <v>1288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2.3740432088265973</v>
      </c>
      <c r="V15">
        <f>SUM(V7:V14)</f>
        <v>1</v>
      </c>
      <c r="W15">
        <f>-SUM(W7:W14)</f>
        <v>2.1492553971684996</v>
      </c>
      <c r="AA15">
        <f>SUM(AA7:AA14)</f>
        <v>1</v>
      </c>
      <c r="AB15">
        <f>-SUM(AB7:AB14)</f>
        <v>1.9056390622295665</v>
      </c>
      <c r="AF15">
        <f>SUM(AF7:AF14)</f>
        <v>1</v>
      </c>
      <c r="AG15">
        <f>-SUM(AG7:AG14)</f>
        <v>2.0729055953200564</v>
      </c>
      <c r="AK15">
        <f>SUM(AK7:AK14)</f>
        <v>1</v>
      </c>
      <c r="AL15">
        <f>-SUM(AL7:AL14)</f>
        <v>2.2062389286533897</v>
      </c>
      <c r="AP15">
        <f>SUM(AP7:AP14)</f>
        <v>1</v>
      </c>
      <c r="AQ15">
        <f>-SUM(AQ7:AQ14)</f>
        <v>2.1492553971685</v>
      </c>
      <c r="AU15">
        <f>SUM(AU7:AU14)</f>
        <v>1</v>
      </c>
      <c r="AV15">
        <f>-SUM(AV7:AV14)</f>
        <v>1.6143308351592653</v>
      </c>
    </row>
    <row r="16" spans="1:48" x14ac:dyDescent="0.25">
      <c r="A16" s="56">
        <v>12</v>
      </c>
      <c r="B16" s="56">
        <v>1390</v>
      </c>
      <c r="C16" s="59">
        <v>24</v>
      </c>
      <c r="D16" s="56">
        <v>1429</v>
      </c>
      <c r="E16" s="59">
        <v>24</v>
      </c>
      <c r="F16" s="56">
        <v>1438</v>
      </c>
      <c r="G16" s="62"/>
      <c r="H16" s="62"/>
      <c r="I16" s="40"/>
      <c r="J16" s="40"/>
      <c r="K16" s="41">
        <v>0</v>
      </c>
      <c r="L16">
        <v>122</v>
      </c>
      <c r="P16" s="27" t="s">
        <v>93</v>
      </c>
      <c r="Q16" s="27">
        <f>Q15/(LOG(Q4)/LOG(2))</f>
        <v>0.36479995760193701</v>
      </c>
      <c r="V16" s="27" t="s">
        <v>120</v>
      </c>
      <c r="W16" s="27">
        <f>W15/(LOG(W4)/LOG(2))</f>
        <v>0.55011916627108459</v>
      </c>
      <c r="AA16" s="27" t="s">
        <v>123</v>
      </c>
      <c r="AB16" s="27">
        <f>AB15/(LOG(AB4)/LOG(2))</f>
        <v>0.47640976555739162</v>
      </c>
      <c r="AF16" s="27" t="s">
        <v>124</v>
      </c>
      <c r="AG16" s="27">
        <f>AG15/(LOG(AG4)/LOG(2))</f>
        <v>0.53057682179533627</v>
      </c>
      <c r="AK16" s="27" t="s">
        <v>125</v>
      </c>
      <c r="AL16" s="27">
        <f>AL15/(LOG(AL4)/LOG(2))</f>
        <v>0.56470455843664502</v>
      </c>
      <c r="AP16" s="27" t="s">
        <v>126</v>
      </c>
      <c r="AQ16" s="27">
        <f>AQ15/(LOG(AQ4)/LOG(2))</f>
        <v>0.537313849292125</v>
      </c>
      <c r="AU16" s="27" t="s">
        <v>127</v>
      </c>
      <c r="AV16" s="27">
        <f>AV15/(LOG(AV4)/LOG(2))</f>
        <v>0.42400324325078542</v>
      </c>
    </row>
    <row r="17" spans="1:22" x14ac:dyDescent="0.25">
      <c r="A17" s="56">
        <v>12</v>
      </c>
      <c r="B17" s="56">
        <v>1542</v>
      </c>
      <c r="C17" s="59">
        <v>24</v>
      </c>
      <c r="D17" s="56">
        <v>1575</v>
      </c>
      <c r="E17" s="59">
        <v>13</v>
      </c>
      <c r="F17" s="56">
        <v>1624</v>
      </c>
      <c r="G17" s="62"/>
      <c r="H17" s="62"/>
      <c r="I17" s="40"/>
      <c r="J17" s="40"/>
      <c r="K17" s="41">
        <v>0</v>
      </c>
      <c r="L17">
        <v>121</v>
      </c>
    </row>
    <row r="18" spans="1:22" x14ac:dyDescent="0.25">
      <c r="A18" s="56">
        <v>12</v>
      </c>
      <c r="B18" s="56">
        <v>1724</v>
      </c>
      <c r="C18" s="59">
        <v>13</v>
      </c>
      <c r="D18" s="56">
        <v>1773</v>
      </c>
      <c r="E18" s="59">
        <v>13</v>
      </c>
      <c r="F18" s="56">
        <v>1786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1890</v>
      </c>
      <c r="C19" s="59">
        <v>13</v>
      </c>
      <c r="D19" s="56">
        <v>1899</v>
      </c>
      <c r="E19" s="59">
        <v>24</v>
      </c>
      <c r="F19" s="56">
        <v>1911</v>
      </c>
      <c r="G19" s="62"/>
      <c r="H19" s="62"/>
      <c r="I19" s="40"/>
      <c r="J19" s="40"/>
      <c r="K19" s="41">
        <v>0</v>
      </c>
      <c r="L19">
        <v>112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2025</v>
      </c>
      <c r="C20" s="59">
        <v>22</v>
      </c>
      <c r="D20" s="56">
        <v>2039</v>
      </c>
      <c r="E20" s="59">
        <v>24</v>
      </c>
      <c r="F20" s="56">
        <v>2046</v>
      </c>
      <c r="G20" s="62"/>
      <c r="H20" s="62"/>
      <c r="I20" s="40"/>
      <c r="J20" s="40"/>
      <c r="K20" s="41">
        <v>0</v>
      </c>
      <c r="L20">
        <v>222</v>
      </c>
      <c r="N20" s="38">
        <f>COUNTIF(L7:L98,G3)</f>
        <v>2</v>
      </c>
      <c r="O20" s="38"/>
      <c r="P20" s="45">
        <v>15</v>
      </c>
      <c r="Q20" s="45">
        <v>16</v>
      </c>
      <c r="R20" s="45">
        <v>15</v>
      </c>
      <c r="S20" s="45">
        <v>15</v>
      </c>
      <c r="T20" s="45">
        <v>16</v>
      </c>
      <c r="U20" s="45">
        <v>15</v>
      </c>
      <c r="V20" s="44"/>
    </row>
    <row r="21" spans="1:22" x14ac:dyDescent="0.25">
      <c r="A21" s="56">
        <v>12</v>
      </c>
      <c r="B21" s="56">
        <v>2170</v>
      </c>
      <c r="C21" s="59">
        <v>13</v>
      </c>
      <c r="D21" s="56">
        <v>2178</v>
      </c>
      <c r="E21" s="59">
        <v>13</v>
      </c>
      <c r="F21" s="56">
        <v>2185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2346</v>
      </c>
      <c r="C22" s="60">
        <v>13</v>
      </c>
      <c r="D22" s="57">
        <v>2354</v>
      </c>
      <c r="E22" s="60">
        <v>13</v>
      </c>
      <c r="F22" s="57">
        <v>2365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12</v>
      </c>
      <c r="B23" s="57">
        <v>2500</v>
      </c>
      <c r="C23" s="60">
        <v>13</v>
      </c>
      <c r="D23" s="57">
        <v>2507</v>
      </c>
      <c r="E23" s="60">
        <v>13</v>
      </c>
      <c r="F23" s="57">
        <v>2514</v>
      </c>
      <c r="G23" s="63"/>
      <c r="H23" s="63"/>
      <c r="I23" s="39"/>
      <c r="J23" s="39"/>
      <c r="K23" s="49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2647</v>
      </c>
      <c r="C24" s="60">
        <v>24</v>
      </c>
      <c r="D24" s="57">
        <v>2673</v>
      </c>
      <c r="E24" s="60">
        <v>24</v>
      </c>
      <c r="F24" s="57">
        <v>2686</v>
      </c>
      <c r="G24" s="63"/>
      <c r="H24" s="63"/>
      <c r="I24" s="39"/>
      <c r="J24" s="39"/>
      <c r="K24" s="49">
        <v>0</v>
      </c>
      <c r="L24">
        <v>122</v>
      </c>
      <c r="O24" s="43" t="s">
        <v>109</v>
      </c>
      <c r="P24" s="45">
        <f>U11</f>
        <v>0</v>
      </c>
      <c r="Q24" s="45">
        <f>Z11</f>
        <v>0</v>
      </c>
      <c r="R24" s="45">
        <f>AE11</f>
        <v>0</v>
      </c>
      <c r="S24" s="45">
        <f>AJ11</f>
        <v>0</v>
      </c>
      <c r="T24" s="45">
        <f>AO11</f>
        <v>1</v>
      </c>
      <c r="U24" s="45">
        <f>AT11</f>
        <v>1</v>
      </c>
      <c r="V24" s="43"/>
    </row>
    <row r="25" spans="1:22" x14ac:dyDescent="0.25">
      <c r="A25" s="57">
        <v>21</v>
      </c>
      <c r="B25" s="57">
        <v>2806</v>
      </c>
      <c r="C25" s="60">
        <v>22</v>
      </c>
      <c r="D25" s="57">
        <v>2813</v>
      </c>
      <c r="E25" s="60">
        <v>24</v>
      </c>
      <c r="F25" s="57">
        <v>2819</v>
      </c>
      <c r="G25" s="63"/>
      <c r="H25" s="63"/>
      <c r="I25" s="39"/>
      <c r="J25" s="39"/>
      <c r="K25" s="49">
        <v>0</v>
      </c>
      <c r="L25">
        <v>222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2936</v>
      </c>
      <c r="C26" s="60">
        <v>24</v>
      </c>
      <c r="D26" s="57">
        <v>2960</v>
      </c>
      <c r="E26" s="60">
        <v>24</v>
      </c>
      <c r="F26" s="57">
        <v>2971</v>
      </c>
      <c r="G26" s="63"/>
      <c r="H26" s="63"/>
      <c r="I26" s="39"/>
      <c r="J26" s="39"/>
      <c r="K26" s="49">
        <v>0</v>
      </c>
      <c r="L26">
        <v>122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3074</v>
      </c>
      <c r="C27" s="60">
        <v>13</v>
      </c>
      <c r="D27" s="57">
        <v>3084</v>
      </c>
      <c r="E27" s="60">
        <v>13</v>
      </c>
      <c r="F27" s="57">
        <v>3090</v>
      </c>
      <c r="G27" s="63"/>
      <c r="H27" s="63"/>
      <c r="I27" s="39"/>
      <c r="J27" s="39"/>
      <c r="K27" s="49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3218</v>
      </c>
      <c r="C28" s="60">
        <v>22</v>
      </c>
      <c r="D28" s="57">
        <v>3222</v>
      </c>
      <c r="E28" s="60">
        <v>24</v>
      </c>
      <c r="F28" s="57">
        <v>3235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113</v>
      </c>
      <c r="P28">
        <f>F21/P20</f>
        <v>145.66666666666666</v>
      </c>
      <c r="Q28">
        <f>(F37-F21)/Q20</f>
        <v>175.6875</v>
      </c>
      <c r="R28">
        <f>(F52-F37)/R20</f>
        <v>358.86666666666667</v>
      </c>
      <c r="S28">
        <f>(F67-F52)/S20</f>
        <v>448.93333333333334</v>
      </c>
      <c r="T28">
        <f>(F83-F67)/T20</f>
        <v>270.1875</v>
      </c>
      <c r="U28">
        <f>(F98-F83)/U20</f>
        <v>-1429.0666666666666</v>
      </c>
    </row>
    <row r="29" spans="1:22" x14ac:dyDescent="0.25">
      <c r="A29" s="57">
        <v>12</v>
      </c>
      <c r="B29" s="57">
        <v>3413</v>
      </c>
      <c r="C29" s="60">
        <v>13</v>
      </c>
      <c r="D29" s="57">
        <v>3425</v>
      </c>
      <c r="E29" s="60">
        <v>24</v>
      </c>
      <c r="F29" s="57">
        <v>3469</v>
      </c>
      <c r="G29" s="63"/>
      <c r="H29" s="63"/>
      <c r="I29" s="39"/>
      <c r="J29" s="39"/>
      <c r="K29" s="49">
        <v>0</v>
      </c>
      <c r="L29">
        <v>112</v>
      </c>
    </row>
    <row r="30" spans="1:22" x14ac:dyDescent="0.25">
      <c r="A30" s="57">
        <v>12</v>
      </c>
      <c r="B30" s="57">
        <v>3684</v>
      </c>
      <c r="C30" s="60">
        <v>24</v>
      </c>
      <c r="D30" s="57">
        <v>3696</v>
      </c>
      <c r="E30" s="60">
        <v>24</v>
      </c>
      <c r="F30" s="57">
        <v>3702</v>
      </c>
      <c r="G30" s="63"/>
      <c r="H30" s="63"/>
      <c r="I30" s="39"/>
      <c r="J30" s="39"/>
      <c r="K30" s="49">
        <v>0</v>
      </c>
      <c r="L30">
        <v>122</v>
      </c>
    </row>
    <row r="31" spans="1:22" x14ac:dyDescent="0.25">
      <c r="A31" s="57">
        <v>12</v>
      </c>
      <c r="B31" s="57">
        <v>3892</v>
      </c>
      <c r="C31" s="60">
        <v>24</v>
      </c>
      <c r="D31" s="57">
        <v>3909</v>
      </c>
      <c r="E31" s="60">
        <v>24</v>
      </c>
      <c r="F31" s="57">
        <v>3927</v>
      </c>
      <c r="G31" s="63"/>
      <c r="H31" s="63"/>
      <c r="I31" s="39"/>
      <c r="J31" s="39"/>
      <c r="K31" s="49">
        <v>0</v>
      </c>
      <c r="L31">
        <v>122</v>
      </c>
    </row>
    <row r="32" spans="1:22" x14ac:dyDescent="0.25">
      <c r="A32" s="57">
        <v>12</v>
      </c>
      <c r="B32" s="57">
        <v>4101</v>
      </c>
      <c r="C32" s="60">
        <v>13</v>
      </c>
      <c r="D32" s="57">
        <v>4108</v>
      </c>
      <c r="E32" s="60">
        <v>13</v>
      </c>
      <c r="F32" s="57">
        <v>4116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4270</v>
      </c>
      <c r="C33" s="60">
        <v>13</v>
      </c>
      <c r="D33" s="57">
        <v>4280</v>
      </c>
      <c r="E33" s="60">
        <v>24</v>
      </c>
      <c r="F33" s="57">
        <v>4293</v>
      </c>
      <c r="G33" s="63"/>
      <c r="H33" s="63"/>
      <c r="I33" s="39"/>
      <c r="J33" s="39"/>
      <c r="K33" s="49">
        <v>0</v>
      </c>
      <c r="L33">
        <v>112</v>
      </c>
    </row>
    <row r="34" spans="1:12" x14ac:dyDescent="0.25">
      <c r="A34" s="57">
        <v>21</v>
      </c>
      <c r="B34" s="57">
        <v>4465</v>
      </c>
      <c r="C34" s="60">
        <v>22</v>
      </c>
      <c r="D34" s="57">
        <v>4472</v>
      </c>
      <c r="E34" s="60">
        <v>24</v>
      </c>
      <c r="F34" s="57">
        <v>4480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25">
      <c r="A35" s="57">
        <v>21</v>
      </c>
      <c r="B35" s="57">
        <v>4644</v>
      </c>
      <c r="C35" s="60">
        <v>22</v>
      </c>
      <c r="D35" s="57">
        <v>4650</v>
      </c>
      <c r="E35" s="60">
        <v>24</v>
      </c>
      <c r="F35" s="57">
        <v>4660</v>
      </c>
      <c r="G35" s="63"/>
      <c r="H35" s="63"/>
      <c r="I35" s="39"/>
      <c r="J35" s="39"/>
      <c r="K35" s="49">
        <v>0</v>
      </c>
      <c r="L35">
        <v>222</v>
      </c>
    </row>
    <row r="36" spans="1:12" x14ac:dyDescent="0.25">
      <c r="A36" s="57">
        <v>12</v>
      </c>
      <c r="B36" s="57">
        <v>4793</v>
      </c>
      <c r="C36" s="60">
        <v>24</v>
      </c>
      <c r="D36" s="57">
        <v>4807</v>
      </c>
      <c r="E36" s="60">
        <v>24</v>
      </c>
      <c r="F36" s="57">
        <v>4814</v>
      </c>
      <c r="G36" s="63"/>
      <c r="H36" s="63"/>
      <c r="I36" s="39"/>
      <c r="J36" s="39"/>
      <c r="K36" s="49">
        <v>0</v>
      </c>
      <c r="L36">
        <v>122</v>
      </c>
    </row>
    <row r="37" spans="1:12" x14ac:dyDescent="0.25">
      <c r="A37" s="57">
        <v>12</v>
      </c>
      <c r="B37" s="57">
        <v>4969</v>
      </c>
      <c r="C37" s="60">
        <v>24</v>
      </c>
      <c r="D37" s="57">
        <v>4988</v>
      </c>
      <c r="E37" s="60">
        <v>24</v>
      </c>
      <c r="F37" s="57">
        <v>4996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6">
        <v>21</v>
      </c>
      <c r="B38" s="56">
        <v>5176</v>
      </c>
      <c r="C38" s="59">
        <v>22</v>
      </c>
      <c r="D38" s="56">
        <v>5183</v>
      </c>
      <c r="E38" s="59">
        <v>24</v>
      </c>
      <c r="F38" s="56">
        <v>5203</v>
      </c>
      <c r="G38" s="62"/>
      <c r="H38" s="62"/>
      <c r="I38" s="40"/>
      <c r="J38" s="40"/>
      <c r="K38" s="41">
        <v>0</v>
      </c>
      <c r="L38">
        <v>222</v>
      </c>
    </row>
    <row r="39" spans="1:12" x14ac:dyDescent="0.25">
      <c r="A39" s="56">
        <v>12</v>
      </c>
      <c r="B39" s="56">
        <v>5367</v>
      </c>
      <c r="C39" s="59">
        <v>24</v>
      </c>
      <c r="D39" s="56">
        <v>5385</v>
      </c>
      <c r="E39" s="59">
        <v>24</v>
      </c>
      <c r="F39" s="56">
        <v>5393</v>
      </c>
      <c r="G39" s="62"/>
      <c r="H39" s="62"/>
      <c r="I39" s="40"/>
      <c r="J39" s="40"/>
      <c r="K39" s="41">
        <v>0</v>
      </c>
      <c r="L39">
        <v>122</v>
      </c>
    </row>
    <row r="40" spans="1:12" x14ac:dyDescent="0.25">
      <c r="A40" s="56">
        <v>21</v>
      </c>
      <c r="B40" s="56">
        <v>5566</v>
      </c>
      <c r="C40" s="59">
        <v>22</v>
      </c>
      <c r="D40" s="56">
        <v>5573</v>
      </c>
      <c r="E40" s="59">
        <v>24</v>
      </c>
      <c r="F40" s="56">
        <v>5580</v>
      </c>
      <c r="G40" s="62"/>
      <c r="H40" s="62"/>
      <c r="I40" s="40"/>
      <c r="J40" s="40"/>
      <c r="K40" s="41">
        <v>0</v>
      </c>
      <c r="L40">
        <v>222</v>
      </c>
    </row>
    <row r="41" spans="1:12" x14ac:dyDescent="0.25">
      <c r="A41" s="56">
        <v>12</v>
      </c>
      <c r="B41" s="56">
        <v>5970</v>
      </c>
      <c r="C41" s="59">
        <v>24</v>
      </c>
      <c r="D41" s="56">
        <v>5984</v>
      </c>
      <c r="E41" s="59">
        <v>24</v>
      </c>
      <c r="F41" s="56">
        <v>5996</v>
      </c>
      <c r="G41" s="62"/>
      <c r="H41" s="62"/>
      <c r="I41" s="40"/>
      <c r="J41" s="40"/>
      <c r="K41" s="41">
        <v>0</v>
      </c>
      <c r="L41">
        <v>122</v>
      </c>
    </row>
    <row r="42" spans="1:12" x14ac:dyDescent="0.25">
      <c r="A42" s="56">
        <v>12</v>
      </c>
      <c r="B42" s="56">
        <v>6332</v>
      </c>
      <c r="C42" s="59">
        <v>24</v>
      </c>
      <c r="D42" s="56">
        <v>6350</v>
      </c>
      <c r="E42" s="59">
        <v>24</v>
      </c>
      <c r="F42" s="56">
        <v>6362</v>
      </c>
      <c r="G42" s="62"/>
      <c r="H42" s="62"/>
      <c r="I42" s="40"/>
      <c r="J42" s="40"/>
      <c r="K42" s="41">
        <v>0</v>
      </c>
      <c r="L42">
        <v>122</v>
      </c>
    </row>
    <row r="43" spans="1:12" x14ac:dyDescent="0.25">
      <c r="A43" s="56">
        <v>12</v>
      </c>
      <c r="B43" s="56">
        <v>6745</v>
      </c>
      <c r="C43" s="59">
        <v>13</v>
      </c>
      <c r="D43" s="56">
        <v>6753</v>
      </c>
      <c r="E43" s="59">
        <v>24</v>
      </c>
      <c r="F43" s="56">
        <v>6772</v>
      </c>
      <c r="G43" s="62"/>
      <c r="H43" s="62"/>
      <c r="I43" s="40"/>
      <c r="J43" s="40"/>
      <c r="K43" s="41">
        <v>0</v>
      </c>
      <c r="L43">
        <v>112</v>
      </c>
    </row>
    <row r="44" spans="1:12" x14ac:dyDescent="0.25">
      <c r="A44" s="56">
        <v>12</v>
      </c>
      <c r="B44" s="56">
        <v>6902</v>
      </c>
      <c r="C44" s="59">
        <v>24</v>
      </c>
      <c r="D44" s="56">
        <v>6920</v>
      </c>
      <c r="E44" s="59">
        <v>24</v>
      </c>
      <c r="F44" s="56">
        <v>6930</v>
      </c>
      <c r="G44" s="62"/>
      <c r="H44" s="62"/>
      <c r="I44" s="40"/>
      <c r="J44" s="40"/>
      <c r="K44" s="41">
        <v>0</v>
      </c>
      <c r="L44">
        <v>122</v>
      </c>
    </row>
    <row r="45" spans="1:12" x14ac:dyDescent="0.25">
      <c r="A45" s="56">
        <v>21</v>
      </c>
      <c r="B45" s="56">
        <v>9217</v>
      </c>
      <c r="C45" s="59">
        <v>22</v>
      </c>
      <c r="D45" s="56">
        <v>9229</v>
      </c>
      <c r="E45" s="59">
        <v>13</v>
      </c>
      <c r="F45" s="56">
        <v>9262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25">
      <c r="A46" s="56">
        <v>12</v>
      </c>
      <c r="B46" s="56">
        <v>9352</v>
      </c>
      <c r="C46" s="59">
        <v>13</v>
      </c>
      <c r="D46" s="56">
        <v>9362</v>
      </c>
      <c r="E46" s="59">
        <v>13</v>
      </c>
      <c r="F46" s="56">
        <v>9382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12</v>
      </c>
      <c r="B47" s="56">
        <v>9500</v>
      </c>
      <c r="C47" s="59">
        <v>13</v>
      </c>
      <c r="D47" s="56">
        <v>9506</v>
      </c>
      <c r="E47" s="59">
        <v>13</v>
      </c>
      <c r="F47" s="56">
        <v>9514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12</v>
      </c>
      <c r="B48" s="56">
        <v>9622</v>
      </c>
      <c r="C48" s="59">
        <v>13</v>
      </c>
      <c r="D48" s="56">
        <v>9629</v>
      </c>
      <c r="E48" s="59">
        <v>13</v>
      </c>
      <c r="F48" s="56">
        <v>9637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25">
      <c r="A49" s="56">
        <v>21</v>
      </c>
      <c r="B49" s="56">
        <v>9796</v>
      </c>
      <c r="C49" s="59">
        <v>22</v>
      </c>
      <c r="D49" s="56">
        <v>9803</v>
      </c>
      <c r="E49" s="59">
        <v>13</v>
      </c>
      <c r="F49" s="56">
        <v>9846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25">
      <c r="A50" s="56">
        <v>12</v>
      </c>
      <c r="B50" s="56">
        <v>9997</v>
      </c>
      <c r="C50" s="59">
        <v>13</v>
      </c>
      <c r="D50" s="56">
        <v>10004</v>
      </c>
      <c r="E50" s="59">
        <v>13</v>
      </c>
      <c r="F50" s="56">
        <v>10011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12</v>
      </c>
      <c r="B51" s="56">
        <v>10178</v>
      </c>
      <c r="C51" s="59">
        <v>24</v>
      </c>
      <c r="D51" s="56">
        <v>10194</v>
      </c>
      <c r="E51" s="59">
        <v>24</v>
      </c>
      <c r="F51" s="56">
        <v>10201</v>
      </c>
      <c r="G51" s="62"/>
      <c r="H51" s="62"/>
      <c r="I51" s="40"/>
      <c r="J51" s="40"/>
      <c r="K51" s="41">
        <v>0</v>
      </c>
      <c r="L51">
        <v>122</v>
      </c>
    </row>
    <row r="52" spans="1:12" x14ac:dyDescent="0.25">
      <c r="A52" s="56">
        <v>12</v>
      </c>
      <c r="B52" s="56">
        <v>10353</v>
      </c>
      <c r="C52" s="59">
        <v>24</v>
      </c>
      <c r="D52" s="56">
        <v>10369</v>
      </c>
      <c r="E52" s="59">
        <v>24</v>
      </c>
      <c r="F52" s="56">
        <v>10379</v>
      </c>
      <c r="G52" s="62"/>
      <c r="H52" s="62"/>
      <c r="I52" s="40"/>
      <c r="J52" s="40"/>
      <c r="K52" s="41">
        <v>0</v>
      </c>
      <c r="L52">
        <v>122</v>
      </c>
    </row>
    <row r="53" spans="1:12" x14ac:dyDescent="0.25">
      <c r="A53" s="57">
        <v>21</v>
      </c>
      <c r="B53" s="57">
        <v>10851</v>
      </c>
      <c r="C53" s="60">
        <v>22</v>
      </c>
      <c r="D53" s="57">
        <v>10857</v>
      </c>
      <c r="E53" s="60">
        <v>24</v>
      </c>
      <c r="F53" s="57">
        <v>10867</v>
      </c>
      <c r="G53" s="63"/>
      <c r="H53" s="63"/>
      <c r="I53" s="39"/>
      <c r="J53" s="39"/>
      <c r="K53" s="49">
        <v>0</v>
      </c>
      <c r="L53">
        <v>222</v>
      </c>
    </row>
    <row r="54" spans="1:12" x14ac:dyDescent="0.25">
      <c r="A54" s="57">
        <v>12</v>
      </c>
      <c r="B54" s="57">
        <v>11017</v>
      </c>
      <c r="C54" s="60">
        <v>24</v>
      </c>
      <c r="D54" s="57">
        <v>11041</v>
      </c>
      <c r="E54" s="60">
        <v>24</v>
      </c>
      <c r="F54" s="57">
        <v>11069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12</v>
      </c>
      <c r="B55" s="57">
        <v>11543</v>
      </c>
      <c r="C55" s="60">
        <v>13</v>
      </c>
      <c r="D55" s="57">
        <v>11550</v>
      </c>
      <c r="E55" s="60">
        <v>13</v>
      </c>
      <c r="F55" s="57">
        <v>11558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12184</v>
      </c>
      <c r="C56" s="60">
        <v>13</v>
      </c>
      <c r="D56" s="57">
        <v>12192</v>
      </c>
      <c r="E56" s="60">
        <v>13</v>
      </c>
      <c r="F56" s="57">
        <v>12202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12</v>
      </c>
      <c r="B57" s="57">
        <v>12368</v>
      </c>
      <c r="C57" s="60">
        <v>13</v>
      </c>
      <c r="D57" s="57">
        <v>12376</v>
      </c>
      <c r="E57" s="60">
        <v>24</v>
      </c>
      <c r="F57" s="57">
        <v>12389</v>
      </c>
      <c r="G57" s="63"/>
      <c r="H57" s="63"/>
      <c r="I57" s="39"/>
      <c r="J57" s="39"/>
      <c r="K57" s="49">
        <v>0</v>
      </c>
      <c r="L57">
        <v>112</v>
      </c>
    </row>
    <row r="58" spans="1:12" x14ac:dyDescent="0.25">
      <c r="A58" s="57">
        <v>12</v>
      </c>
      <c r="B58" s="57">
        <v>12801</v>
      </c>
      <c r="C58" s="60">
        <v>13</v>
      </c>
      <c r="D58" s="57">
        <v>12808</v>
      </c>
      <c r="E58" s="60">
        <v>24</v>
      </c>
      <c r="F58" s="57">
        <v>12821</v>
      </c>
      <c r="G58" s="63"/>
      <c r="H58" s="63"/>
      <c r="I58" s="39"/>
      <c r="J58" s="39"/>
      <c r="K58" s="49">
        <v>0</v>
      </c>
      <c r="L58">
        <v>112</v>
      </c>
    </row>
    <row r="59" spans="1:12" x14ac:dyDescent="0.25">
      <c r="A59" s="57">
        <v>12</v>
      </c>
      <c r="B59" s="57">
        <v>13165</v>
      </c>
      <c r="C59" s="60">
        <v>13</v>
      </c>
      <c r="D59" s="57">
        <v>13173</v>
      </c>
      <c r="E59" s="60">
        <v>13</v>
      </c>
      <c r="F59" s="57">
        <v>13180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12</v>
      </c>
      <c r="B60" s="57">
        <v>13653</v>
      </c>
      <c r="C60" s="60">
        <v>24</v>
      </c>
      <c r="D60" s="57">
        <v>13672</v>
      </c>
      <c r="E60" s="60">
        <v>24</v>
      </c>
      <c r="F60" s="57">
        <v>13681</v>
      </c>
      <c r="G60" s="63"/>
      <c r="H60" s="63"/>
      <c r="I60" s="39"/>
      <c r="J60" s="39"/>
      <c r="K60" s="49">
        <v>0</v>
      </c>
      <c r="L60">
        <v>122</v>
      </c>
    </row>
    <row r="61" spans="1:12" x14ac:dyDescent="0.25">
      <c r="A61" s="57">
        <v>12</v>
      </c>
      <c r="B61" s="57">
        <v>14389</v>
      </c>
      <c r="C61" s="60">
        <v>13</v>
      </c>
      <c r="D61" s="57">
        <v>14398</v>
      </c>
      <c r="E61" s="60">
        <v>13</v>
      </c>
      <c r="F61" s="57">
        <v>14405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21</v>
      </c>
      <c r="B62" s="57">
        <v>14523</v>
      </c>
      <c r="C62" s="60">
        <v>22</v>
      </c>
      <c r="D62" s="57">
        <v>14530</v>
      </c>
      <c r="E62" s="60">
        <v>13</v>
      </c>
      <c r="F62" s="57">
        <v>14552</v>
      </c>
      <c r="G62" s="63"/>
      <c r="H62" s="63"/>
      <c r="I62" s="39"/>
      <c r="J62" s="39"/>
      <c r="K62" s="49">
        <v>0</v>
      </c>
      <c r="L62">
        <v>221</v>
      </c>
    </row>
    <row r="63" spans="1:12" x14ac:dyDescent="0.25">
      <c r="A63" s="57">
        <v>12</v>
      </c>
      <c r="B63" s="57">
        <v>14782</v>
      </c>
      <c r="C63" s="60">
        <v>13</v>
      </c>
      <c r="D63" s="57">
        <v>14796</v>
      </c>
      <c r="E63" s="60">
        <v>13</v>
      </c>
      <c r="F63" s="57">
        <v>14803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25">
      <c r="A64" s="57">
        <v>12</v>
      </c>
      <c r="B64" s="57">
        <v>15035</v>
      </c>
      <c r="C64" s="60">
        <v>13</v>
      </c>
      <c r="D64" s="57">
        <v>15041</v>
      </c>
      <c r="E64" s="60">
        <v>24</v>
      </c>
      <c r="F64" s="57">
        <v>15053</v>
      </c>
      <c r="G64" s="63"/>
      <c r="H64" s="63"/>
      <c r="I64" s="39"/>
      <c r="J64" s="39"/>
      <c r="K64" s="49">
        <v>0</v>
      </c>
      <c r="L64">
        <v>112</v>
      </c>
    </row>
    <row r="65" spans="1:12" x14ac:dyDescent="0.25">
      <c r="A65" s="57">
        <v>12</v>
      </c>
      <c r="B65" s="57">
        <v>15590</v>
      </c>
      <c r="C65" s="60">
        <v>13</v>
      </c>
      <c r="D65" s="57">
        <v>15597</v>
      </c>
      <c r="E65" s="60">
        <v>13</v>
      </c>
      <c r="F65" s="57">
        <v>15604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12</v>
      </c>
      <c r="B66" s="57">
        <v>16092</v>
      </c>
      <c r="C66" s="60">
        <v>13</v>
      </c>
      <c r="D66" s="57">
        <v>16100</v>
      </c>
      <c r="E66" s="60">
        <v>24</v>
      </c>
      <c r="F66" s="57">
        <v>16121</v>
      </c>
      <c r="G66" s="63"/>
      <c r="H66" s="63"/>
      <c r="I66" s="39"/>
      <c r="J66" s="39"/>
      <c r="K66" s="49">
        <v>0</v>
      </c>
      <c r="L66">
        <v>112</v>
      </c>
    </row>
    <row r="67" spans="1:12" x14ac:dyDescent="0.25">
      <c r="A67" s="57">
        <v>12</v>
      </c>
      <c r="B67" s="57">
        <v>17017</v>
      </c>
      <c r="C67" s="60">
        <v>24</v>
      </c>
      <c r="D67" s="57">
        <v>17039</v>
      </c>
      <c r="E67" s="60">
        <v>13</v>
      </c>
      <c r="F67" s="57">
        <v>17113</v>
      </c>
      <c r="G67" s="63"/>
      <c r="H67" s="63"/>
      <c r="I67" s="39"/>
      <c r="J67" s="39"/>
      <c r="K67" s="49">
        <v>0</v>
      </c>
      <c r="L67">
        <v>121</v>
      </c>
    </row>
    <row r="68" spans="1:12" x14ac:dyDescent="0.25">
      <c r="A68" s="56">
        <v>12</v>
      </c>
      <c r="B68" s="56">
        <v>17330</v>
      </c>
      <c r="C68" s="59">
        <v>24</v>
      </c>
      <c r="D68" s="56">
        <v>17345</v>
      </c>
      <c r="E68" s="59">
        <v>24</v>
      </c>
      <c r="F68" s="56">
        <v>17352</v>
      </c>
      <c r="G68" s="62"/>
      <c r="H68" s="62"/>
      <c r="I68" s="40"/>
      <c r="J68" s="40"/>
      <c r="K68" s="41">
        <v>0</v>
      </c>
      <c r="L68">
        <v>122</v>
      </c>
    </row>
    <row r="69" spans="1:12" x14ac:dyDescent="0.25">
      <c r="A69" s="56">
        <v>12</v>
      </c>
      <c r="B69" s="56">
        <v>17887</v>
      </c>
      <c r="C69" s="59">
        <v>13</v>
      </c>
      <c r="D69" s="56">
        <v>17899</v>
      </c>
      <c r="E69" s="59">
        <v>13</v>
      </c>
      <c r="F69" s="56">
        <v>17906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12</v>
      </c>
      <c r="B70" s="56">
        <v>18097</v>
      </c>
      <c r="C70" s="59">
        <v>13</v>
      </c>
      <c r="D70" s="56">
        <v>18105</v>
      </c>
      <c r="E70" s="59">
        <v>24</v>
      </c>
      <c r="F70" s="56">
        <v>18140</v>
      </c>
      <c r="G70" s="62"/>
      <c r="H70" s="62"/>
      <c r="I70" s="40"/>
      <c r="J70" s="40"/>
      <c r="K70" s="41">
        <v>0</v>
      </c>
      <c r="L70">
        <v>112</v>
      </c>
    </row>
    <row r="71" spans="1:12" x14ac:dyDescent="0.25">
      <c r="A71" s="56">
        <v>21</v>
      </c>
      <c r="B71" s="56">
        <v>19318</v>
      </c>
      <c r="C71" s="59">
        <v>11</v>
      </c>
      <c r="D71" s="56">
        <v>19388</v>
      </c>
      <c r="E71" s="59">
        <v>11</v>
      </c>
      <c r="F71" s="56">
        <v>19395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21</v>
      </c>
      <c r="B72" s="56">
        <v>19512</v>
      </c>
      <c r="C72" s="59">
        <v>22</v>
      </c>
      <c r="D72" s="56">
        <v>19519</v>
      </c>
      <c r="E72" s="59">
        <v>13</v>
      </c>
      <c r="F72" s="56">
        <v>19552</v>
      </c>
      <c r="G72" s="62"/>
      <c r="H72" s="62"/>
      <c r="I72" s="40"/>
      <c r="J72" s="40"/>
      <c r="K72" s="41">
        <v>0</v>
      </c>
      <c r="L72">
        <v>221</v>
      </c>
    </row>
    <row r="73" spans="1:12" x14ac:dyDescent="0.25">
      <c r="A73" s="56">
        <v>21</v>
      </c>
      <c r="B73" s="56">
        <v>19703</v>
      </c>
      <c r="C73" s="59">
        <v>22</v>
      </c>
      <c r="D73" s="56">
        <v>19710</v>
      </c>
      <c r="E73" s="59">
        <v>24</v>
      </c>
      <c r="F73" s="56">
        <v>19723</v>
      </c>
      <c r="G73" s="62"/>
      <c r="H73" s="62"/>
      <c r="I73" s="40"/>
      <c r="J73" s="40"/>
      <c r="K73" s="41">
        <v>0</v>
      </c>
      <c r="L73">
        <v>222</v>
      </c>
    </row>
    <row r="74" spans="1:12" x14ac:dyDescent="0.25">
      <c r="A74" s="56">
        <v>12</v>
      </c>
      <c r="B74" s="56">
        <v>19907</v>
      </c>
      <c r="C74" s="59">
        <v>13</v>
      </c>
      <c r="D74" s="56">
        <v>19916</v>
      </c>
      <c r="E74" s="59">
        <v>24</v>
      </c>
      <c r="F74" s="56">
        <v>19931</v>
      </c>
      <c r="G74" s="62"/>
      <c r="H74" s="62"/>
      <c r="I74" s="40"/>
      <c r="J74" s="40"/>
      <c r="K74" s="41">
        <v>0</v>
      </c>
      <c r="L74">
        <v>112</v>
      </c>
    </row>
    <row r="75" spans="1:12" x14ac:dyDescent="0.25">
      <c r="A75" s="56">
        <v>12</v>
      </c>
      <c r="B75" s="56">
        <v>20044</v>
      </c>
      <c r="C75" s="59">
        <v>13</v>
      </c>
      <c r="D75" s="56">
        <v>20063</v>
      </c>
      <c r="E75" s="59">
        <v>24</v>
      </c>
      <c r="F75" s="56">
        <v>20074</v>
      </c>
      <c r="G75" s="62"/>
      <c r="H75" s="62"/>
      <c r="I75" s="40"/>
      <c r="J75" s="40"/>
      <c r="K75" s="41">
        <v>0</v>
      </c>
      <c r="L75">
        <v>112</v>
      </c>
    </row>
    <row r="76" spans="1:12" x14ac:dyDescent="0.25">
      <c r="A76" s="56">
        <v>12</v>
      </c>
      <c r="B76" s="56">
        <v>20183</v>
      </c>
      <c r="C76" s="59">
        <v>24</v>
      </c>
      <c r="D76" s="56">
        <v>20194</v>
      </c>
      <c r="E76" s="59">
        <v>24</v>
      </c>
      <c r="F76" s="56">
        <v>20208</v>
      </c>
      <c r="G76" s="62"/>
      <c r="H76" s="62"/>
      <c r="I76" s="40"/>
      <c r="J76" s="40"/>
      <c r="K76" s="41">
        <v>0</v>
      </c>
      <c r="L76">
        <v>122</v>
      </c>
    </row>
    <row r="77" spans="1:12" x14ac:dyDescent="0.25">
      <c r="A77" s="56">
        <v>12</v>
      </c>
      <c r="B77" s="56">
        <v>20312</v>
      </c>
      <c r="C77" s="59">
        <v>24</v>
      </c>
      <c r="D77" s="56">
        <v>20330</v>
      </c>
      <c r="E77" s="59">
        <v>24</v>
      </c>
      <c r="F77" s="56">
        <v>20346</v>
      </c>
      <c r="G77" s="62"/>
      <c r="H77" s="62"/>
      <c r="I77" s="40"/>
      <c r="J77" s="40"/>
      <c r="K77" s="41">
        <v>0</v>
      </c>
      <c r="L77">
        <v>122</v>
      </c>
    </row>
    <row r="78" spans="1:12" x14ac:dyDescent="0.25">
      <c r="A78" s="56">
        <v>21</v>
      </c>
      <c r="B78" s="56">
        <v>20503</v>
      </c>
      <c r="C78" s="59">
        <v>22</v>
      </c>
      <c r="D78" s="56">
        <v>20510</v>
      </c>
      <c r="E78" s="59">
        <v>24</v>
      </c>
      <c r="F78" s="56">
        <v>20517</v>
      </c>
      <c r="G78" s="62"/>
      <c r="H78" s="62"/>
      <c r="I78" s="40"/>
      <c r="J78" s="40"/>
      <c r="K78" s="41">
        <v>0</v>
      </c>
      <c r="L78">
        <v>222</v>
      </c>
    </row>
    <row r="79" spans="1:12" x14ac:dyDescent="0.25">
      <c r="A79" s="56">
        <v>12</v>
      </c>
      <c r="B79" s="56">
        <v>20660</v>
      </c>
      <c r="C79" s="59">
        <v>13</v>
      </c>
      <c r="D79" s="56">
        <v>20667</v>
      </c>
      <c r="E79" s="59">
        <v>13</v>
      </c>
      <c r="F79" s="56">
        <v>20693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12</v>
      </c>
      <c r="B80" s="56">
        <v>20838</v>
      </c>
      <c r="C80" s="59">
        <v>24</v>
      </c>
      <c r="D80" s="56">
        <v>20853</v>
      </c>
      <c r="E80" s="59">
        <v>24</v>
      </c>
      <c r="F80" s="56">
        <v>20860</v>
      </c>
      <c r="G80" s="62"/>
      <c r="H80" s="62"/>
      <c r="I80" s="40"/>
      <c r="J80" s="40"/>
      <c r="K80" s="41">
        <v>0</v>
      </c>
      <c r="L80">
        <v>122</v>
      </c>
    </row>
    <row r="81" spans="1:12" x14ac:dyDescent="0.25">
      <c r="A81" s="56">
        <v>12</v>
      </c>
      <c r="B81" s="56">
        <v>21102</v>
      </c>
      <c r="C81" s="59">
        <v>13</v>
      </c>
      <c r="D81" s="56">
        <v>21111</v>
      </c>
      <c r="E81" s="59">
        <v>24</v>
      </c>
      <c r="F81" s="56">
        <v>21143</v>
      </c>
      <c r="G81" s="62"/>
      <c r="H81" s="62"/>
      <c r="I81" s="40"/>
      <c r="J81" s="40"/>
      <c r="K81" s="41">
        <v>0</v>
      </c>
      <c r="L81">
        <v>112</v>
      </c>
    </row>
    <row r="82" spans="1:12" x14ac:dyDescent="0.25">
      <c r="A82" s="56">
        <v>12</v>
      </c>
      <c r="B82" s="56">
        <v>21275</v>
      </c>
      <c r="C82" s="59">
        <v>13</v>
      </c>
      <c r="D82" s="56">
        <v>21282</v>
      </c>
      <c r="E82" s="59">
        <v>24</v>
      </c>
      <c r="F82" s="56">
        <v>21301</v>
      </c>
      <c r="G82" s="62"/>
      <c r="H82" s="62"/>
      <c r="I82" s="40"/>
      <c r="J82" s="40"/>
      <c r="K82" s="41">
        <v>0</v>
      </c>
      <c r="L82">
        <v>112</v>
      </c>
    </row>
    <row r="83" spans="1:12" x14ac:dyDescent="0.25">
      <c r="A83" s="56">
        <v>12</v>
      </c>
      <c r="B83" s="56">
        <v>21424</v>
      </c>
      <c r="C83" s="59">
        <v>13</v>
      </c>
      <c r="D83" s="56">
        <v>21431</v>
      </c>
      <c r="E83" s="59">
        <v>13</v>
      </c>
      <c r="F83" s="56">
        <v>21436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7">
        <v>12</v>
      </c>
      <c r="B84" s="57">
        <v>21556</v>
      </c>
      <c r="C84" s="60">
        <v>24</v>
      </c>
      <c r="D84" s="57">
        <v>21569</v>
      </c>
      <c r="E84" s="60">
        <v>13</v>
      </c>
      <c r="F84" s="57">
        <v>21587</v>
      </c>
      <c r="G84" s="63"/>
      <c r="H84" s="63"/>
      <c r="I84" s="39"/>
      <c r="J84" s="39"/>
      <c r="K84" s="49">
        <v>0</v>
      </c>
      <c r="L84">
        <v>121</v>
      </c>
    </row>
    <row r="85" spans="1:12" x14ac:dyDescent="0.25">
      <c r="A85" s="57">
        <v>12</v>
      </c>
      <c r="B85" s="57">
        <v>21703</v>
      </c>
      <c r="C85" s="60">
        <v>13</v>
      </c>
      <c r="D85" s="57">
        <v>21710</v>
      </c>
      <c r="E85" s="60">
        <v>13</v>
      </c>
      <c r="F85" s="57">
        <v>21716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21824</v>
      </c>
      <c r="C86" s="60">
        <v>13</v>
      </c>
      <c r="D86" s="57">
        <v>21831</v>
      </c>
      <c r="E86" s="60">
        <v>24</v>
      </c>
      <c r="F86" s="57">
        <v>21849</v>
      </c>
      <c r="G86" s="63"/>
      <c r="H86" s="63"/>
      <c r="I86" s="39"/>
      <c r="J86" s="39"/>
      <c r="K86" s="49">
        <v>0</v>
      </c>
      <c r="L86">
        <v>112</v>
      </c>
    </row>
    <row r="87" spans="1:12" x14ac:dyDescent="0.25">
      <c r="A87" s="57">
        <v>12</v>
      </c>
      <c r="B87" s="57">
        <v>21991</v>
      </c>
      <c r="C87" s="60">
        <v>13</v>
      </c>
      <c r="D87" s="57">
        <v>22003</v>
      </c>
      <c r="E87" s="60">
        <v>24</v>
      </c>
      <c r="F87" s="57">
        <v>22024</v>
      </c>
      <c r="G87" s="63"/>
      <c r="H87" s="63"/>
      <c r="I87" s="39"/>
      <c r="J87" s="39"/>
      <c r="K87" s="49">
        <v>0</v>
      </c>
      <c r="L87">
        <v>112</v>
      </c>
    </row>
    <row r="88" spans="1:12" x14ac:dyDescent="0.25">
      <c r="A88" s="57">
        <v>12</v>
      </c>
      <c r="B88" s="57">
        <v>22252</v>
      </c>
      <c r="C88" s="60">
        <v>13</v>
      </c>
      <c r="D88" s="57">
        <v>22261</v>
      </c>
      <c r="E88" s="60">
        <v>24</v>
      </c>
      <c r="F88" s="57">
        <v>22283</v>
      </c>
      <c r="G88" s="63"/>
      <c r="H88" s="63"/>
      <c r="I88" s="39"/>
      <c r="J88" s="39"/>
      <c r="K88" s="49">
        <v>0</v>
      </c>
      <c r="L88">
        <v>112</v>
      </c>
    </row>
    <row r="89" spans="1:12" x14ac:dyDescent="0.25">
      <c r="A89" s="57">
        <v>21</v>
      </c>
      <c r="B89" s="57">
        <v>22519</v>
      </c>
      <c r="C89" s="60">
        <v>11</v>
      </c>
      <c r="D89" s="57">
        <v>22543</v>
      </c>
      <c r="E89" s="60">
        <v>11</v>
      </c>
      <c r="F89" s="57">
        <v>22550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12</v>
      </c>
      <c r="B90" s="57">
        <v>22645</v>
      </c>
      <c r="C90" s="60">
        <v>13</v>
      </c>
      <c r="D90" s="57">
        <v>22652</v>
      </c>
      <c r="E90" s="60">
        <v>13</v>
      </c>
      <c r="F90" s="57">
        <v>22660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12</v>
      </c>
      <c r="B91" s="57">
        <v>22783</v>
      </c>
      <c r="C91" s="60">
        <v>24</v>
      </c>
      <c r="D91" s="57">
        <v>22795</v>
      </c>
      <c r="E91" s="60">
        <v>24</v>
      </c>
      <c r="F91" s="57">
        <v>22802</v>
      </c>
      <c r="G91" s="63"/>
      <c r="H91" s="63"/>
      <c r="I91" s="39"/>
      <c r="J91" s="39"/>
      <c r="K91" s="49">
        <v>0</v>
      </c>
      <c r="L91">
        <v>122</v>
      </c>
    </row>
    <row r="92" spans="1:12" x14ac:dyDescent="0.25">
      <c r="A92" s="57">
        <v>12</v>
      </c>
      <c r="B92" s="57">
        <v>22934</v>
      </c>
      <c r="C92" s="60">
        <v>13</v>
      </c>
      <c r="D92" s="57">
        <v>22941</v>
      </c>
      <c r="E92" s="60">
        <v>24</v>
      </c>
      <c r="F92" s="57">
        <v>22954</v>
      </c>
      <c r="G92" s="63"/>
      <c r="H92" s="63"/>
      <c r="I92" s="39"/>
      <c r="J92" s="39"/>
      <c r="K92" s="49">
        <v>0</v>
      </c>
      <c r="L92">
        <v>112</v>
      </c>
    </row>
    <row r="93" spans="1:12" x14ac:dyDescent="0.25">
      <c r="A93" s="57">
        <v>12</v>
      </c>
      <c r="B93" s="57">
        <v>23060</v>
      </c>
      <c r="C93" s="60">
        <v>13</v>
      </c>
      <c r="D93" s="57">
        <v>23066</v>
      </c>
      <c r="E93" s="60">
        <v>13</v>
      </c>
      <c r="F93" s="57">
        <v>23073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23231</v>
      </c>
      <c r="C94" s="60">
        <v>13</v>
      </c>
      <c r="D94" s="57">
        <v>23237</v>
      </c>
      <c r="E94" s="60">
        <v>13</v>
      </c>
      <c r="F94" s="57">
        <v>23244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23367</v>
      </c>
      <c r="C95" s="60">
        <v>13</v>
      </c>
      <c r="D95" s="57">
        <v>23374</v>
      </c>
      <c r="E95" s="60">
        <v>24</v>
      </c>
      <c r="F95" s="57">
        <v>23389</v>
      </c>
      <c r="G95" s="63"/>
      <c r="H95" s="63"/>
      <c r="I95" s="39"/>
      <c r="J95" s="39"/>
      <c r="K95" s="49">
        <v>0</v>
      </c>
      <c r="L95">
        <v>112</v>
      </c>
    </row>
    <row r="96" spans="1:12" x14ac:dyDescent="0.25">
      <c r="A96" s="57">
        <v>12</v>
      </c>
      <c r="B96" s="57">
        <v>23500</v>
      </c>
      <c r="C96" s="60">
        <v>13</v>
      </c>
      <c r="D96" s="57">
        <v>23507</v>
      </c>
      <c r="E96" s="60">
        <v>13</v>
      </c>
      <c r="F96" s="57">
        <v>23513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23759</v>
      </c>
      <c r="C97" s="60">
        <v>13</v>
      </c>
      <c r="D97" s="57">
        <v>23769</v>
      </c>
      <c r="E97" s="60">
        <v>13</v>
      </c>
      <c r="F97" s="57">
        <v>23779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23982</v>
      </c>
      <c r="C98" s="60"/>
      <c r="D98" s="57"/>
      <c r="E98" s="60"/>
      <c r="F98" s="57"/>
      <c r="G98" s="63"/>
      <c r="H98" s="63"/>
      <c r="I98" s="39"/>
      <c r="J98" s="39"/>
      <c r="K98" s="49"/>
      <c r="L98">
        <v>1</v>
      </c>
    </row>
    <row r="99" spans="1:12" x14ac:dyDescent="0.25">
      <c r="A99" s="17"/>
      <c r="B99" s="17"/>
      <c r="C99" s="17"/>
      <c r="D99" s="17"/>
      <c r="E99" s="17"/>
      <c r="F99" s="17"/>
      <c r="G99" s="17"/>
      <c r="H9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131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155</v>
      </c>
      <c r="V3" s="25" t="s">
        <v>121</v>
      </c>
      <c r="W3">
        <f>COUNTA(L7:L32)</f>
        <v>26</v>
      </c>
      <c r="AA3" s="25" t="s">
        <v>121</v>
      </c>
      <c r="AB3">
        <f>COUNTA(L33:L58)</f>
        <v>26</v>
      </c>
      <c r="AF3" s="25" t="s">
        <v>121</v>
      </c>
      <c r="AG3">
        <f>COUNTA(L59:L83)</f>
        <v>25</v>
      </c>
      <c r="AK3" s="25" t="s">
        <v>121</v>
      </c>
      <c r="AL3">
        <f>COUNTA(L84:L109)</f>
        <v>26</v>
      </c>
      <c r="AP3" s="25" t="s">
        <v>121</v>
      </c>
      <c r="AQ3">
        <f>COUNTA(L110:L135)</f>
        <v>26</v>
      </c>
      <c r="AU3" s="25" t="s">
        <v>121</v>
      </c>
      <c r="AV3">
        <f>COUNTA(L136:L161)</f>
        <v>26</v>
      </c>
    </row>
    <row r="4" spans="1:48" x14ac:dyDescent="0.25">
      <c r="P4" s="25" t="s">
        <v>89</v>
      </c>
      <c r="Q4" s="26">
        <f>SUM(O7:O14)</f>
        <v>154</v>
      </c>
      <c r="V4" s="25" t="s">
        <v>122</v>
      </c>
      <c r="W4">
        <f>SUM(U7:U14)</f>
        <v>26</v>
      </c>
      <c r="AA4" s="25" t="s">
        <v>122</v>
      </c>
      <c r="AB4">
        <f>SUM(Z7:Z14)</f>
        <v>26</v>
      </c>
      <c r="AF4" s="25" t="s">
        <v>122</v>
      </c>
      <c r="AG4">
        <f>SUM(AE7:AE14)</f>
        <v>25</v>
      </c>
      <c r="AK4" s="25" t="s">
        <v>122</v>
      </c>
      <c r="AL4">
        <f>SUM(AJ7:AJ14)</f>
        <v>26</v>
      </c>
      <c r="AP4" s="25" t="s">
        <v>122</v>
      </c>
      <c r="AQ4">
        <f>SUM(AO7:AO14)</f>
        <v>26</v>
      </c>
      <c r="AU4" s="25" t="s">
        <v>122</v>
      </c>
      <c r="AV4">
        <f>SUM(AT7:AT14)</f>
        <v>25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9</v>
      </c>
      <c r="C7" s="58">
        <v>13</v>
      </c>
      <c r="D7" s="55">
        <v>18</v>
      </c>
      <c r="E7" s="58">
        <v>13</v>
      </c>
      <c r="F7" s="55">
        <v>29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81</v>
      </c>
      <c r="P7" s="34">
        <f>O7/$Q$4</f>
        <v>0.52597402597402598</v>
      </c>
      <c r="Q7" s="34">
        <f>IF(P7=0,0,(P7*((LOG(P7))/LOG(2))))</f>
        <v>-0.48754454261449609</v>
      </c>
      <c r="T7" s="34">
        <f>N7</f>
        <v>111</v>
      </c>
      <c r="U7" s="34">
        <f>COUNTIF(L7:L32,T7)</f>
        <v>8</v>
      </c>
      <c r="V7" s="34">
        <f>U7/(W4-U11)</f>
        <v>0.30769230769230771</v>
      </c>
      <c r="W7" s="34">
        <f>IF(V7=0,0,(V7*((LOG(V7))/LOG(2))))</f>
        <v>-0.52321222096648989</v>
      </c>
      <c r="Y7" s="34">
        <f>N7</f>
        <v>111</v>
      </c>
      <c r="Z7" s="34">
        <f>COUNTIF(L33:L58,Y7)</f>
        <v>11</v>
      </c>
      <c r="AA7" s="34">
        <f>Z7/(AB4-Z11)</f>
        <v>0.42307692307692307</v>
      </c>
      <c r="AB7" s="34">
        <f>IF(AA7=0,0,(AA7*((LOG(AA7))/LOG(2))))</f>
        <v>-0.52504188825160547</v>
      </c>
      <c r="AD7" s="34">
        <f>N7</f>
        <v>111</v>
      </c>
      <c r="AE7" s="34">
        <f>COUNTIF(L59:L83,AD7)</f>
        <v>15</v>
      </c>
      <c r="AF7" s="34">
        <f>AE7/(AG4-AE11)</f>
        <v>0.625</v>
      </c>
      <c r="AG7" s="34">
        <f>IF(AF7=0,0,(AF7*((LOG(AF7))/LOG(2))))</f>
        <v>-0.42379494069539858</v>
      </c>
      <c r="AI7" s="34">
        <f>N7</f>
        <v>111</v>
      </c>
      <c r="AJ7" s="34">
        <f>COUNTIF(L84:L109,AI7)</f>
        <v>18</v>
      </c>
      <c r="AK7" s="34">
        <f>AJ7/(AL4-AJ11)</f>
        <v>0.69230769230769229</v>
      </c>
      <c r="AL7" s="34">
        <f>IF(AK7=0,0,(AK7*((LOG(AK7))/LOG(2))))</f>
        <v>-0.36727941925300139</v>
      </c>
      <c r="AN7" s="34">
        <f>N7</f>
        <v>111</v>
      </c>
      <c r="AO7" s="34">
        <f>COUNTIF(L110:L135,AN7)</f>
        <v>14</v>
      </c>
      <c r="AP7" s="34">
        <f>AO7/(AQ4-AO11)</f>
        <v>0.56000000000000005</v>
      </c>
      <c r="AQ7" s="34">
        <f>IF(AP7=0,0,(AP7*((LOG(AP7))/LOG(2))))</f>
        <v>-0.46844070992158748</v>
      </c>
      <c r="AS7" s="34">
        <f>N7</f>
        <v>111</v>
      </c>
      <c r="AT7" s="34">
        <f>COUNTIF(L136:L161,AS7)</f>
        <v>15</v>
      </c>
      <c r="AU7" s="34">
        <f>AT7/(AV4-AT11)</f>
        <v>0.6</v>
      </c>
      <c r="AV7" s="34">
        <f>IF(AU7=0,0,(AU7*((LOG(AU7))/LOG(2))))</f>
        <v>-0.44217935649972373</v>
      </c>
    </row>
    <row r="8" spans="1:48" x14ac:dyDescent="0.25">
      <c r="A8" s="56">
        <v>12</v>
      </c>
      <c r="B8" s="56">
        <v>135</v>
      </c>
      <c r="C8" s="59">
        <v>13</v>
      </c>
      <c r="D8" s="56">
        <v>143</v>
      </c>
      <c r="E8" s="59">
        <v>13</v>
      </c>
      <c r="F8" s="56">
        <v>150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34</v>
      </c>
      <c r="P8" s="34">
        <f>O8/$Q$4</f>
        <v>0.22077922077922077</v>
      </c>
      <c r="Q8" s="34">
        <f>IF(P8=0,0,(P8*((LOG(P8))/LOG(2))))</f>
        <v>-0.48114938818905911</v>
      </c>
      <c r="T8" s="34">
        <f>N8</f>
        <v>112</v>
      </c>
      <c r="U8" s="34">
        <f>COUNTIF(L7:L32,T8)</f>
        <v>6</v>
      </c>
      <c r="V8" s="34">
        <f>U8/(W4-U11)</f>
        <v>0.23076923076923078</v>
      </c>
      <c r="W8" s="34">
        <f>IF(V8=0,0,(V8*((LOG(V8))/LOG(2))))</f>
        <v>-0.48818705017383146</v>
      </c>
      <c r="Y8" s="34">
        <f>N8</f>
        <v>112</v>
      </c>
      <c r="Z8" s="34">
        <f>COUNTIF(L33:L58,Y8)</f>
        <v>10</v>
      </c>
      <c r="AA8" s="34">
        <f>Z8/(AB4-Z11)</f>
        <v>0.38461538461538464</v>
      </c>
      <c r="AB8" s="34">
        <f>IF(AA8=0,0,(AA8*((LOG(AA8))/LOG(2))))</f>
        <v>-0.53019677817451139</v>
      </c>
      <c r="AD8" s="34">
        <f>N8</f>
        <v>112</v>
      </c>
      <c r="AE8" s="34">
        <f>COUNTIF(L59:L83,AD8)</f>
        <v>3</v>
      </c>
      <c r="AF8" s="34">
        <f>AE8/(AG4-AE11)</f>
        <v>0.125</v>
      </c>
      <c r="AG8" s="34">
        <f>IF(AF8=0,0,(AF8*((LOG(AF8))/LOG(2))))</f>
        <v>-0.375</v>
      </c>
      <c r="AI8" s="34">
        <f>N8</f>
        <v>112</v>
      </c>
      <c r="AJ8" s="34">
        <f>COUNTIF(L84:L109,AI8)</f>
        <v>5</v>
      </c>
      <c r="AK8" s="34">
        <f>AJ8/(AL4-AJ11)</f>
        <v>0.19230769230769232</v>
      </c>
      <c r="AL8" s="34">
        <f>IF(AK8=0,0,(AK8*((LOG(AK8))/LOG(2))))</f>
        <v>-0.45740608139494804</v>
      </c>
      <c r="AN8" s="34">
        <f>N8</f>
        <v>112</v>
      </c>
      <c r="AO8" s="34">
        <f>COUNTIF(L110:L135,AN8)</f>
        <v>8</v>
      </c>
      <c r="AP8" s="34">
        <f>AO8/(AQ4-AO11)</f>
        <v>0.32</v>
      </c>
      <c r="AQ8" s="34">
        <f>IF(AP8=0,0,(AP8*((LOG(AP8))/LOG(2))))</f>
        <v>-0.52603398072791185</v>
      </c>
      <c r="AS8" s="34">
        <f>N8</f>
        <v>112</v>
      </c>
      <c r="AT8" s="34">
        <f>COUNTIF(L136:L161,AS8)</f>
        <v>2</v>
      </c>
      <c r="AU8" s="34">
        <f>AT8/(AV4-AT11)</f>
        <v>0.08</v>
      </c>
      <c r="AV8" s="34">
        <f>IF(AU8=0,0,(AU8*((LOG(AU8))/LOG(2))))</f>
        <v>-0.29150849518197797</v>
      </c>
    </row>
    <row r="9" spans="1:48" x14ac:dyDescent="0.25">
      <c r="A9" s="56">
        <v>12</v>
      </c>
      <c r="B9" s="56">
        <v>262</v>
      </c>
      <c r="C9" s="59">
        <v>13</v>
      </c>
      <c r="D9" s="56">
        <v>273</v>
      </c>
      <c r="E9" s="59">
        <v>24</v>
      </c>
      <c r="F9" s="56">
        <v>287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COUNTIF(L7:L32,T9)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COUNTIF(L33:L58,Y9)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COUNTIF(L59:L83,AD9)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COUNTIF(L84:L109,AI9)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COUNTIF(L110:L135,AN9)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COUNTIF(L136:L161,AS9)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409</v>
      </c>
      <c r="C10" s="59">
        <v>13</v>
      </c>
      <c r="D10" s="56">
        <v>416</v>
      </c>
      <c r="E10" s="59">
        <v>24</v>
      </c>
      <c r="F10" s="56">
        <v>430</v>
      </c>
      <c r="G10" s="62"/>
      <c r="H10" s="62"/>
      <c r="I10" s="40"/>
      <c r="J10" s="40"/>
      <c r="K10" s="41">
        <v>0</v>
      </c>
      <c r="L10">
        <v>112</v>
      </c>
      <c r="N10" s="34">
        <v>122</v>
      </c>
      <c r="O10" s="34">
        <f>COUNTIF($L$7:$L$500,N10)</f>
        <v>24</v>
      </c>
      <c r="P10" s="34">
        <f>O10/$Q$4</f>
        <v>0.15584415584415584</v>
      </c>
      <c r="Q10" s="34">
        <f>IF(P10=0,0,(P10*((LOG(P10))/LOG(2))))</f>
        <v>-0.41794660363227198</v>
      </c>
      <c r="T10" s="34">
        <f>N10</f>
        <v>122</v>
      </c>
      <c r="U10" s="34">
        <f>COUNTIF(L7:L32,T10)</f>
        <v>7</v>
      </c>
      <c r="V10" s="34">
        <f>U10/(W4-U11)</f>
        <v>0.26923076923076922</v>
      </c>
      <c r="W10" s="34">
        <f>IF(V10=0,0,(V10*((LOG(V10))/LOG(2))))</f>
        <v>-0.50967667586863141</v>
      </c>
      <c r="Y10" s="34">
        <f>N10</f>
        <v>122</v>
      </c>
      <c r="Z10" s="34">
        <f>COUNTIF(L33:L58,Y10)</f>
        <v>4</v>
      </c>
      <c r="AA10" s="34">
        <f>Z10/(AB4-Z11)</f>
        <v>0.15384615384615385</v>
      </c>
      <c r="AB10" s="34">
        <f>IF(AA10=0,0,(AA10*((LOG(AA10))/LOG(2))))</f>
        <v>-0.4154522643293988</v>
      </c>
      <c r="AD10" s="34">
        <f>N10</f>
        <v>122</v>
      </c>
      <c r="AE10" s="34">
        <f>COUNTIF(L59:L83,AD10)</f>
        <v>5</v>
      </c>
      <c r="AF10" s="34">
        <f>AE10/(AG4-AE11)</f>
        <v>0.20833333333333334</v>
      </c>
      <c r="AG10" s="34">
        <f>IF(AF10=0,0,(AF10*((LOG(AF10))/LOG(2))))</f>
        <v>-0.47146550121537367</v>
      </c>
      <c r="AI10" s="34">
        <f>N10</f>
        <v>122</v>
      </c>
      <c r="AJ10" s="34">
        <f>COUNTIF(L84:L109,AI10)</f>
        <v>2</v>
      </c>
      <c r="AK10" s="34">
        <f>AJ10/(AL4-AJ11)</f>
        <v>7.6923076923076927E-2</v>
      </c>
      <c r="AL10" s="34">
        <f>IF(AK10=0,0,(AK10*((LOG(AK10))/LOG(2))))</f>
        <v>-0.28464920908777636</v>
      </c>
      <c r="AN10" s="34">
        <f>N10</f>
        <v>122</v>
      </c>
      <c r="AO10" s="34">
        <f>COUNTIF(L110:L135,AN10)</f>
        <v>2</v>
      </c>
      <c r="AP10" s="34">
        <f>AO10/(AQ4-AO11)</f>
        <v>0.08</v>
      </c>
      <c r="AQ10" s="34">
        <f>IF(AP10=0,0,(AP10*((LOG(AP10))/LOG(2))))</f>
        <v>-0.29150849518197797</v>
      </c>
      <c r="AS10" s="34">
        <f>N10</f>
        <v>122</v>
      </c>
      <c r="AT10" s="34">
        <f>COUNTIF(L136:L161,AS10)</f>
        <v>4</v>
      </c>
      <c r="AU10" s="34">
        <f>AT10/(AV4-AT11)</f>
        <v>0.16</v>
      </c>
      <c r="AV10" s="34">
        <f>IF(AU10=0,0,(AU10*((LOG(AU10))/LOG(2))))</f>
        <v>-0.42301699036395596</v>
      </c>
    </row>
    <row r="11" spans="1:48" x14ac:dyDescent="0.25">
      <c r="A11" s="56">
        <v>12</v>
      </c>
      <c r="B11" s="56">
        <v>534</v>
      </c>
      <c r="C11" s="59">
        <v>13</v>
      </c>
      <c r="D11" s="56">
        <v>543</v>
      </c>
      <c r="E11" s="59">
        <v>24</v>
      </c>
      <c r="F11" s="56">
        <v>557</v>
      </c>
      <c r="G11" s="62"/>
      <c r="H11" s="62"/>
      <c r="I11" s="40"/>
      <c r="J11" s="40"/>
      <c r="K11" s="41">
        <v>0</v>
      </c>
      <c r="L11">
        <v>112</v>
      </c>
      <c r="N11" s="34">
        <v>211</v>
      </c>
      <c r="O11" s="34">
        <f>COUNTIF($L$7:$L$500,N11)</f>
        <v>2</v>
      </c>
      <c r="P11" s="34">
        <f>O11/$Q$4</f>
        <v>1.2987012987012988E-2</v>
      </c>
      <c r="Q11" s="34">
        <f>IF(P11=0,0,(P11*((LOG(P11))/LOG(2))))</f>
        <v>-8.1386838190842872E-2</v>
      </c>
      <c r="T11" s="34">
        <f>N11</f>
        <v>211</v>
      </c>
      <c r="U11" s="34">
        <f>COUNTIF(L7:L32,T11)</f>
        <v>0</v>
      </c>
      <c r="V11" s="53"/>
      <c r="W11" s="54"/>
      <c r="Y11" s="34">
        <f>N11</f>
        <v>211</v>
      </c>
      <c r="Z11" s="34">
        <f>COUNTIF(L33:L58,Y11)</f>
        <v>0</v>
      </c>
      <c r="AA11" s="53"/>
      <c r="AB11" s="54"/>
      <c r="AD11" s="34">
        <f>N11</f>
        <v>211</v>
      </c>
      <c r="AE11" s="34">
        <f>COUNTIF(L59:L83,AD11)</f>
        <v>1</v>
      </c>
      <c r="AF11" s="53"/>
      <c r="AG11" s="54"/>
      <c r="AI11" s="34">
        <f>N11</f>
        <v>211</v>
      </c>
      <c r="AJ11" s="34">
        <f>COUNTIF(L84:L109,AI11)</f>
        <v>0</v>
      </c>
      <c r="AK11" s="53"/>
      <c r="AL11" s="54"/>
      <c r="AN11" s="34">
        <f>N11</f>
        <v>211</v>
      </c>
      <c r="AO11" s="34">
        <f>COUNTIF(L110:L135,AN11)</f>
        <v>1</v>
      </c>
      <c r="AP11" s="53"/>
      <c r="AQ11" s="54"/>
      <c r="AS11" s="34">
        <f>N11</f>
        <v>211</v>
      </c>
      <c r="AT11" s="34">
        <f>COUNTIF(L136:L161,AS11)</f>
        <v>0</v>
      </c>
      <c r="AU11" s="53"/>
      <c r="AV11" s="54"/>
    </row>
    <row r="12" spans="1:48" x14ac:dyDescent="0.25">
      <c r="A12" s="56">
        <v>12</v>
      </c>
      <c r="B12" s="56">
        <v>662</v>
      </c>
      <c r="C12" s="59">
        <v>13</v>
      </c>
      <c r="D12" s="56">
        <v>669</v>
      </c>
      <c r="E12" s="59">
        <v>13</v>
      </c>
      <c r="F12" s="56">
        <v>679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6.4935064935064939E-3</v>
      </c>
      <c r="Q12" s="34">
        <f>IF(P12=0,0,(P12*((LOG(P12))/LOG(2))))</f>
        <v>-4.7186925588927932E-2</v>
      </c>
      <c r="T12" s="34">
        <f>N12</f>
        <v>212</v>
      </c>
      <c r="U12" s="34">
        <f>COUNTIF(L7:L32,T12)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COUNTIF(L33:L58,Y12)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COUNTIF(L59:L83,AD12)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COUNTIF(L84:L109,AI12)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COUNTIF(L110:L135,AN12)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COUNTIF(L136:L161,AS12)</f>
        <v>1</v>
      </c>
      <c r="AU12" s="34">
        <f>AT12/(AV4-AT11)</f>
        <v>0.04</v>
      </c>
      <c r="AV12" s="34">
        <f>IF(AU12=0,0,(AU12*((LOG(AU12))/LOG(2))))</f>
        <v>-0.18575424759098899</v>
      </c>
    </row>
    <row r="13" spans="1:48" x14ac:dyDescent="0.25">
      <c r="A13" s="56">
        <v>12</v>
      </c>
      <c r="B13" s="56">
        <v>779</v>
      </c>
      <c r="C13" s="59">
        <v>13</v>
      </c>
      <c r="D13" s="56">
        <v>787</v>
      </c>
      <c r="E13" s="59">
        <v>13</v>
      </c>
      <c r="F13" s="56">
        <v>794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2</v>
      </c>
      <c r="P13" s="34">
        <f>O13/$Q$4</f>
        <v>1.2987012987012988E-2</v>
      </c>
      <c r="Q13" s="34">
        <f>IF(P13=0,0,(P13*((LOG(P13))/LOG(2))))</f>
        <v>-8.1386838190842872E-2</v>
      </c>
      <c r="T13" s="34">
        <f>N13</f>
        <v>221</v>
      </c>
      <c r="U13" s="34">
        <f>COUNTIF(L7:L32,T13)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COUNTIF(L33:L58,Y13)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COUNTIF(L59:L83,AD13)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COUNTIF(L84:L109,AI13)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COUNTIF(L110:L135,AN13)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COUNTIF(L136:L161,AS13)</f>
        <v>2</v>
      </c>
      <c r="AU13" s="34">
        <f>AT13/(AV4-AT11)</f>
        <v>0.08</v>
      </c>
      <c r="AV13" s="34">
        <f>IF(AU13=0,0,(AU13*((LOG(AU13))/LOG(2))))</f>
        <v>-0.29150849518197797</v>
      </c>
    </row>
    <row r="14" spans="1:48" x14ac:dyDescent="0.25">
      <c r="A14" s="56">
        <v>12</v>
      </c>
      <c r="B14" s="56">
        <v>904</v>
      </c>
      <c r="C14" s="59">
        <v>13</v>
      </c>
      <c r="D14" s="56">
        <v>912</v>
      </c>
      <c r="E14" s="59">
        <v>13</v>
      </c>
      <c r="F14" s="56">
        <v>920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10</v>
      </c>
      <c r="P14" s="34">
        <f>O14/$Q$4</f>
        <v>6.4935064935064929E-2</v>
      </c>
      <c r="Q14" s="34">
        <f>IF(P14=0,0,(P14*((LOG(P14))/LOG(2))))</f>
        <v>-0.25615963933815183</v>
      </c>
      <c r="T14" s="34">
        <f>N14</f>
        <v>222</v>
      </c>
      <c r="U14" s="34">
        <f>COUNTIF(L7:L32,T14)</f>
        <v>5</v>
      </c>
      <c r="V14" s="34">
        <f>U14/(W4-U11)</f>
        <v>0.19230769230769232</v>
      </c>
      <c r="W14" s="34">
        <f>IF(V14=0,0,(V14*((LOG(V14))/LOG(2))))</f>
        <v>-0.45740608139494804</v>
      </c>
      <c r="Y14" s="34">
        <f>N14</f>
        <v>222</v>
      </c>
      <c r="Z14" s="34">
        <f>COUNTIF(L33:L58,Y14)</f>
        <v>1</v>
      </c>
      <c r="AA14" s="34">
        <f>Z14/(AB4-Z11)</f>
        <v>3.8461538461538464E-2</v>
      </c>
      <c r="AB14" s="34">
        <f>IF(AA14=0,0,(AA14*((LOG(AA14))/LOG(2))))</f>
        <v>-0.18078614300542661</v>
      </c>
      <c r="AD14" s="34">
        <f>N14</f>
        <v>222</v>
      </c>
      <c r="AE14" s="34">
        <f>COUNTIF(L59:L83,AD14)</f>
        <v>1</v>
      </c>
      <c r="AF14" s="34">
        <f>AE14/(AG4-AE11)</f>
        <v>4.1666666666666664E-2</v>
      </c>
      <c r="AG14" s="34">
        <f>IF(AF14=0,0,(AF14*((LOG(AF14))/LOG(2))))</f>
        <v>-0.19104010419671485</v>
      </c>
      <c r="AI14" s="34">
        <f>N14</f>
        <v>222</v>
      </c>
      <c r="AJ14" s="34">
        <f>COUNTIF(L84:L109,AI14)</f>
        <v>1</v>
      </c>
      <c r="AK14" s="34">
        <f>AJ14/(AL4-AJ11)</f>
        <v>3.8461538461538464E-2</v>
      </c>
      <c r="AL14" s="34">
        <f>IF(AK14=0,0,(AK14*((LOG(AK14))/LOG(2))))</f>
        <v>-0.18078614300542661</v>
      </c>
      <c r="AN14" s="34">
        <f>N14</f>
        <v>222</v>
      </c>
      <c r="AO14" s="34">
        <f>COUNTIF(L110:L135,AN14)</f>
        <v>1</v>
      </c>
      <c r="AP14" s="34">
        <f>AO14/(AQ4-AO11)</f>
        <v>0.04</v>
      </c>
      <c r="AQ14" s="34">
        <f>IF(AP14=0,0,(AP14*((LOG(AP14))/LOG(2))))</f>
        <v>-0.18575424759098899</v>
      </c>
      <c r="AS14" s="34">
        <f>N14</f>
        <v>222</v>
      </c>
      <c r="AT14" s="34">
        <f>COUNTIF(L136:L161,AS14)</f>
        <v>1</v>
      </c>
      <c r="AU14" s="34">
        <f>AT14/(AV4-AT11)</f>
        <v>0.04</v>
      </c>
      <c r="AV14" s="34">
        <f>IF(AU14=0,0,(AU14*((LOG(AU14))/LOG(2))))</f>
        <v>-0.18575424759098899</v>
      </c>
    </row>
    <row r="15" spans="1:48" x14ac:dyDescent="0.25">
      <c r="A15" s="56">
        <v>12</v>
      </c>
      <c r="B15" s="56">
        <v>1033</v>
      </c>
      <c r="C15" s="59">
        <v>13</v>
      </c>
      <c r="D15" s="56">
        <v>1040</v>
      </c>
      <c r="E15" s="59">
        <v>13</v>
      </c>
      <c r="F15" s="56">
        <v>1047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1.8527607757445925</v>
      </c>
      <c r="V15">
        <f>SUM(V7:V14)</f>
        <v>1</v>
      </c>
      <c r="W15">
        <f>-SUM(W7:W14)</f>
        <v>1.9784820284039009</v>
      </c>
      <c r="AA15">
        <f>SUM(AA7:AA14)</f>
        <v>1</v>
      </c>
      <c r="AB15">
        <f>-SUM(AB7:AB14)</f>
        <v>1.6514770737609421</v>
      </c>
      <c r="AF15">
        <f>SUM(AF7:AF14)</f>
        <v>1</v>
      </c>
      <c r="AG15">
        <f>-SUM(AG7:AG14)</f>
        <v>1.4613005461074873</v>
      </c>
      <c r="AK15">
        <f>SUM(AK7:AK14)</f>
        <v>0.99999999999999989</v>
      </c>
      <c r="AL15">
        <f>-SUM(AL7:AL14)</f>
        <v>1.2901208527411523</v>
      </c>
      <c r="AP15">
        <f>SUM(AP7:AP14)</f>
        <v>1</v>
      </c>
      <c r="AQ15">
        <f>-SUM(AQ7:AQ14)</f>
        <v>1.4717374334224662</v>
      </c>
      <c r="AU15">
        <f>SUM(AU7:AU14)</f>
        <v>1</v>
      </c>
      <c r="AV15">
        <f>-SUM(AV7:AV14)</f>
        <v>1.8197218324096136</v>
      </c>
    </row>
    <row r="16" spans="1:48" x14ac:dyDescent="0.25">
      <c r="A16" s="56">
        <v>12</v>
      </c>
      <c r="B16" s="56">
        <v>1170</v>
      </c>
      <c r="C16" s="59">
        <v>13</v>
      </c>
      <c r="D16" s="56">
        <v>1177</v>
      </c>
      <c r="E16" s="59">
        <v>13</v>
      </c>
      <c r="F16" s="56">
        <v>1185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0.25496287325476036</v>
      </c>
      <c r="V16" s="27" t="s">
        <v>120</v>
      </c>
      <c r="W16" s="27">
        <f>W15/(LOG(W4)/LOG(2))</f>
        <v>0.42091424356918289</v>
      </c>
      <c r="AA16" s="27" t="s">
        <v>123</v>
      </c>
      <c r="AB16" s="27">
        <f>AB15/(LOG(AB4)/LOG(2))</f>
        <v>0.35134522997649686</v>
      </c>
      <c r="AF16" s="27" t="s">
        <v>124</v>
      </c>
      <c r="AG16" s="27">
        <f>AG15/(LOG(AG4)/LOG(2))</f>
        <v>0.3146739447541711</v>
      </c>
      <c r="AK16" s="27" t="s">
        <v>125</v>
      </c>
      <c r="AL16" s="27">
        <f>AL15/(LOG(AL4)/LOG(2))</f>
        <v>0.27446812002757975</v>
      </c>
      <c r="AP16" s="27" t="s">
        <v>126</v>
      </c>
      <c r="AQ16" s="27">
        <f>AQ15/(LOG(AQ4)/LOG(2))</f>
        <v>0.31310633082738526</v>
      </c>
      <c r="AU16" s="27" t="s">
        <v>127</v>
      </c>
      <c r="AV16" s="27">
        <f>AV15/(LOG(AV4)/LOG(2))</f>
        <v>0.39185576771659003</v>
      </c>
    </row>
    <row r="17" spans="1:22" x14ac:dyDescent="0.25">
      <c r="A17" s="56">
        <v>12</v>
      </c>
      <c r="B17" s="56">
        <v>1291</v>
      </c>
      <c r="C17" s="59">
        <v>13</v>
      </c>
      <c r="D17" s="56">
        <v>1297</v>
      </c>
      <c r="E17" s="59">
        <v>13</v>
      </c>
      <c r="F17" s="56">
        <v>1302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21</v>
      </c>
      <c r="B18" s="56">
        <v>1452</v>
      </c>
      <c r="C18" s="59">
        <v>22</v>
      </c>
      <c r="D18" s="56">
        <v>1460</v>
      </c>
      <c r="E18" s="59">
        <v>24</v>
      </c>
      <c r="F18" s="56">
        <v>1467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25">
      <c r="A19" s="56">
        <v>12</v>
      </c>
      <c r="B19" s="56">
        <v>1583</v>
      </c>
      <c r="C19" s="59">
        <v>24</v>
      </c>
      <c r="D19" s="56">
        <v>1596</v>
      </c>
      <c r="E19" s="59">
        <v>24</v>
      </c>
      <c r="F19" s="56">
        <v>1603</v>
      </c>
      <c r="G19" s="62"/>
      <c r="H19" s="62"/>
      <c r="I19" s="40"/>
      <c r="J19" s="40"/>
      <c r="K19" s="41">
        <v>0</v>
      </c>
      <c r="L19">
        <v>122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1754</v>
      </c>
      <c r="C20" s="59">
        <v>22</v>
      </c>
      <c r="D20" s="56">
        <v>1766</v>
      </c>
      <c r="E20" s="59">
        <v>24</v>
      </c>
      <c r="F20" s="56">
        <v>1774</v>
      </c>
      <c r="G20" s="62"/>
      <c r="H20" s="62"/>
      <c r="I20" s="40"/>
      <c r="J20" s="40"/>
      <c r="K20" s="41">
        <v>0</v>
      </c>
      <c r="L20">
        <v>222</v>
      </c>
      <c r="N20" s="38">
        <f>COUNTIF(L7:L161,G3)</f>
        <v>2</v>
      </c>
      <c r="O20" s="38"/>
      <c r="P20" s="45">
        <v>26</v>
      </c>
      <c r="Q20" s="45">
        <v>26</v>
      </c>
      <c r="R20" s="45">
        <v>25</v>
      </c>
      <c r="S20" s="45">
        <v>26</v>
      </c>
      <c r="T20" s="45">
        <v>26</v>
      </c>
      <c r="U20" s="45">
        <v>26</v>
      </c>
      <c r="V20" s="44"/>
    </row>
    <row r="21" spans="1:22" x14ac:dyDescent="0.25">
      <c r="A21" s="56">
        <v>21</v>
      </c>
      <c r="B21" s="56">
        <v>1921</v>
      </c>
      <c r="C21" s="59">
        <v>22</v>
      </c>
      <c r="D21" s="56">
        <v>1928</v>
      </c>
      <c r="E21" s="59">
        <v>24</v>
      </c>
      <c r="F21" s="56">
        <v>1936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2043</v>
      </c>
      <c r="C22" s="59">
        <v>24</v>
      </c>
      <c r="D22" s="56">
        <v>2056</v>
      </c>
      <c r="E22" s="59">
        <v>24</v>
      </c>
      <c r="F22" s="56">
        <v>2068</v>
      </c>
      <c r="G22" s="62"/>
      <c r="H22" s="62"/>
      <c r="I22" s="40"/>
      <c r="J22" s="40"/>
      <c r="K22" s="41">
        <v>0</v>
      </c>
      <c r="L22">
        <v>122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21</v>
      </c>
      <c r="B23" s="56">
        <v>2232</v>
      </c>
      <c r="C23" s="59">
        <v>22</v>
      </c>
      <c r="D23" s="56">
        <v>2239</v>
      </c>
      <c r="E23" s="59">
        <v>24</v>
      </c>
      <c r="F23" s="56">
        <v>2247</v>
      </c>
      <c r="G23" s="62"/>
      <c r="H23" s="62"/>
      <c r="I23" s="40"/>
      <c r="J23" s="40"/>
      <c r="K23" s="41">
        <v>0</v>
      </c>
      <c r="L23">
        <v>222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2389</v>
      </c>
      <c r="C24" s="59">
        <v>24</v>
      </c>
      <c r="D24" s="56">
        <v>2401</v>
      </c>
      <c r="E24" s="59">
        <v>24</v>
      </c>
      <c r="F24" s="56">
        <v>2416</v>
      </c>
      <c r="G24" s="62"/>
      <c r="H24" s="62"/>
      <c r="I24" s="40"/>
      <c r="J24" s="40"/>
      <c r="K24" s="41">
        <v>0</v>
      </c>
      <c r="L24">
        <v>122</v>
      </c>
      <c r="O24" s="43" t="s">
        <v>109</v>
      </c>
      <c r="P24" s="45">
        <f>U11</f>
        <v>0</v>
      </c>
      <c r="Q24" s="45">
        <f>Z11</f>
        <v>0</v>
      </c>
      <c r="R24" s="45">
        <f>AE11</f>
        <v>1</v>
      </c>
      <c r="S24" s="45">
        <f>AJ11</f>
        <v>0</v>
      </c>
      <c r="T24" s="45">
        <f>AO11</f>
        <v>1</v>
      </c>
      <c r="U24" s="45">
        <f>AT11</f>
        <v>0</v>
      </c>
      <c r="V24" s="43"/>
    </row>
    <row r="25" spans="1:22" x14ac:dyDescent="0.25">
      <c r="A25" s="56">
        <v>12</v>
      </c>
      <c r="B25" s="56">
        <v>2526</v>
      </c>
      <c r="C25" s="59">
        <v>24</v>
      </c>
      <c r="D25" s="56">
        <v>2541</v>
      </c>
      <c r="E25" s="59">
        <v>24</v>
      </c>
      <c r="F25" s="56">
        <v>2548</v>
      </c>
      <c r="G25" s="62"/>
      <c r="H25" s="62"/>
      <c r="I25" s="40"/>
      <c r="J25" s="40"/>
      <c r="K25" s="41">
        <v>0</v>
      </c>
      <c r="L25">
        <v>122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2657</v>
      </c>
      <c r="C26" s="59">
        <v>13</v>
      </c>
      <c r="D26" s="56">
        <v>2666</v>
      </c>
      <c r="E26" s="59">
        <v>24</v>
      </c>
      <c r="F26" s="56">
        <v>2682</v>
      </c>
      <c r="G26" s="62"/>
      <c r="H26" s="62"/>
      <c r="I26" s="40"/>
      <c r="J26" s="40"/>
      <c r="K26" s="41">
        <v>0</v>
      </c>
      <c r="L26">
        <v>112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21</v>
      </c>
      <c r="B27" s="56">
        <v>2836</v>
      </c>
      <c r="C27" s="59">
        <v>22</v>
      </c>
      <c r="D27" s="56">
        <v>2847</v>
      </c>
      <c r="E27" s="59">
        <v>24</v>
      </c>
      <c r="F27" s="56">
        <v>2854</v>
      </c>
      <c r="G27" s="62"/>
      <c r="H27" s="62"/>
      <c r="I27" s="40"/>
      <c r="J27" s="40"/>
      <c r="K27" s="41">
        <v>0</v>
      </c>
      <c r="L27">
        <v>222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2955</v>
      </c>
      <c r="C28" s="59">
        <v>13</v>
      </c>
      <c r="D28" s="56">
        <v>2963</v>
      </c>
      <c r="E28" s="59">
        <v>24</v>
      </c>
      <c r="F28" s="56">
        <v>2977</v>
      </c>
      <c r="G28" s="62"/>
      <c r="H28" s="62"/>
      <c r="I28" s="40"/>
      <c r="J28" s="40"/>
      <c r="K28" s="41">
        <v>0</v>
      </c>
      <c r="L28">
        <v>112</v>
      </c>
      <c r="N28" s="39"/>
      <c r="O28" s="48" t="s">
        <v>113</v>
      </c>
      <c r="P28">
        <f>F32/P20</f>
        <v>134.80769230769232</v>
      </c>
      <c r="Q28">
        <f>(F58-F32)/Q20</f>
        <v>152.15384615384616</v>
      </c>
      <c r="R28">
        <f>(F83-F58)/R20</f>
        <v>160.28</v>
      </c>
      <c r="S28">
        <f>(F109-F83)/S20</f>
        <v>150</v>
      </c>
      <c r="T28">
        <f>(F135-F109)/T20</f>
        <v>160.34615384615384</v>
      </c>
      <c r="U28">
        <f>(F161-F135)/U20</f>
        <v>-751.42307692307691</v>
      </c>
    </row>
    <row r="29" spans="1:22" x14ac:dyDescent="0.25">
      <c r="A29" s="56">
        <v>12</v>
      </c>
      <c r="B29" s="56">
        <v>3085</v>
      </c>
      <c r="C29" s="59">
        <v>24</v>
      </c>
      <c r="D29" s="56">
        <v>3104</v>
      </c>
      <c r="E29" s="59">
        <v>24</v>
      </c>
      <c r="F29" s="56">
        <v>3116</v>
      </c>
      <c r="G29" s="62"/>
      <c r="H29" s="62"/>
      <c r="I29" s="40"/>
      <c r="J29" s="40"/>
      <c r="K29" s="41">
        <v>0</v>
      </c>
      <c r="L29">
        <v>122</v>
      </c>
    </row>
    <row r="30" spans="1:22" x14ac:dyDescent="0.25">
      <c r="A30" s="56">
        <v>12</v>
      </c>
      <c r="B30" s="56">
        <v>3228</v>
      </c>
      <c r="C30" s="59">
        <v>13</v>
      </c>
      <c r="D30" s="56">
        <v>3242</v>
      </c>
      <c r="E30" s="59">
        <v>24</v>
      </c>
      <c r="F30" s="56">
        <v>3260</v>
      </c>
      <c r="G30" s="62"/>
      <c r="H30" s="62"/>
      <c r="I30" s="40"/>
      <c r="J30" s="40"/>
      <c r="K30" s="41">
        <v>0</v>
      </c>
      <c r="L30">
        <v>112</v>
      </c>
    </row>
    <row r="31" spans="1:22" x14ac:dyDescent="0.25">
      <c r="A31" s="56">
        <v>12</v>
      </c>
      <c r="B31" s="56">
        <v>3364</v>
      </c>
      <c r="C31" s="59">
        <v>24</v>
      </c>
      <c r="D31" s="56">
        <v>3379</v>
      </c>
      <c r="E31" s="59">
        <v>24</v>
      </c>
      <c r="F31" s="56">
        <v>3386</v>
      </c>
      <c r="G31" s="62"/>
      <c r="H31" s="62"/>
      <c r="I31" s="40"/>
      <c r="J31" s="40"/>
      <c r="K31" s="41">
        <v>0</v>
      </c>
      <c r="L31">
        <v>122</v>
      </c>
    </row>
    <row r="32" spans="1:22" x14ac:dyDescent="0.25">
      <c r="A32" s="56">
        <v>12</v>
      </c>
      <c r="B32" s="56">
        <v>3486</v>
      </c>
      <c r="C32" s="59">
        <v>24</v>
      </c>
      <c r="D32" s="56">
        <v>3500</v>
      </c>
      <c r="E32" s="59">
        <v>24</v>
      </c>
      <c r="F32" s="56">
        <v>3505</v>
      </c>
      <c r="G32" s="62"/>
      <c r="H32" s="62"/>
      <c r="I32" s="40"/>
      <c r="J32" s="40"/>
      <c r="K32" s="41">
        <v>0</v>
      </c>
      <c r="L32">
        <v>122</v>
      </c>
    </row>
    <row r="33" spans="1:12" x14ac:dyDescent="0.25">
      <c r="A33" s="57">
        <v>12</v>
      </c>
      <c r="B33" s="57">
        <v>3601</v>
      </c>
      <c r="C33" s="60">
        <v>13</v>
      </c>
      <c r="D33" s="57">
        <v>3608</v>
      </c>
      <c r="E33" s="60">
        <v>13</v>
      </c>
      <c r="F33" s="57">
        <v>3615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3731</v>
      </c>
      <c r="C34" s="60">
        <v>13</v>
      </c>
      <c r="D34" s="57">
        <v>3738</v>
      </c>
      <c r="E34" s="60">
        <v>24</v>
      </c>
      <c r="F34" s="57">
        <v>3751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3907</v>
      </c>
      <c r="C35" s="60">
        <v>24</v>
      </c>
      <c r="D35" s="57">
        <v>3923</v>
      </c>
      <c r="E35" s="60">
        <v>24</v>
      </c>
      <c r="F35" s="57">
        <v>3931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4036</v>
      </c>
      <c r="C36" s="60">
        <v>13</v>
      </c>
      <c r="D36" s="57">
        <v>4043</v>
      </c>
      <c r="E36" s="60">
        <v>13</v>
      </c>
      <c r="F36" s="57">
        <v>4050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21</v>
      </c>
      <c r="B37" s="57">
        <v>4156</v>
      </c>
      <c r="C37" s="60">
        <v>22</v>
      </c>
      <c r="D37" s="57">
        <v>4163</v>
      </c>
      <c r="E37" s="60">
        <v>24</v>
      </c>
      <c r="F37" s="57">
        <v>4170</v>
      </c>
      <c r="G37" s="63"/>
      <c r="H37" s="63"/>
      <c r="I37" s="39"/>
      <c r="J37" s="39"/>
      <c r="K37" s="49">
        <v>0</v>
      </c>
      <c r="L37">
        <v>222</v>
      </c>
    </row>
    <row r="38" spans="1:12" x14ac:dyDescent="0.25">
      <c r="A38" s="57">
        <v>12</v>
      </c>
      <c r="B38" s="57">
        <v>4352</v>
      </c>
      <c r="C38" s="60">
        <v>13</v>
      </c>
      <c r="D38" s="57">
        <v>4361</v>
      </c>
      <c r="E38" s="60">
        <v>24</v>
      </c>
      <c r="F38" s="57">
        <v>4374</v>
      </c>
      <c r="G38" s="63"/>
      <c r="H38" s="63"/>
      <c r="I38" s="39"/>
      <c r="J38" s="39"/>
      <c r="K38" s="49">
        <v>0</v>
      </c>
      <c r="L38">
        <v>112</v>
      </c>
    </row>
    <row r="39" spans="1:12" x14ac:dyDescent="0.25">
      <c r="A39" s="57">
        <v>12</v>
      </c>
      <c r="B39" s="57">
        <v>4480</v>
      </c>
      <c r="C39" s="60">
        <v>13</v>
      </c>
      <c r="D39" s="57">
        <v>4488</v>
      </c>
      <c r="E39" s="60">
        <v>24</v>
      </c>
      <c r="F39" s="57">
        <v>4502</v>
      </c>
      <c r="G39" s="63"/>
      <c r="H39" s="63"/>
      <c r="I39" s="39"/>
      <c r="J39" s="39"/>
      <c r="K39" s="49">
        <v>0</v>
      </c>
      <c r="L39">
        <v>112</v>
      </c>
    </row>
    <row r="40" spans="1:12" x14ac:dyDescent="0.25">
      <c r="A40" s="57">
        <v>12</v>
      </c>
      <c r="B40" s="57">
        <v>4628</v>
      </c>
      <c r="C40" s="60">
        <v>13</v>
      </c>
      <c r="D40" s="57">
        <v>4635</v>
      </c>
      <c r="E40" s="60">
        <v>13</v>
      </c>
      <c r="F40" s="57">
        <v>4642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4750</v>
      </c>
      <c r="C41" s="60">
        <v>13</v>
      </c>
      <c r="D41" s="57">
        <v>4757</v>
      </c>
      <c r="E41" s="60">
        <v>13</v>
      </c>
      <c r="F41" s="57">
        <v>4764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4915</v>
      </c>
      <c r="C42" s="60">
        <v>13</v>
      </c>
      <c r="D42" s="57">
        <v>4922</v>
      </c>
      <c r="E42" s="60">
        <v>13</v>
      </c>
      <c r="F42" s="57">
        <v>4929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5052</v>
      </c>
      <c r="C43" s="60">
        <v>13</v>
      </c>
      <c r="D43" s="57">
        <v>5059</v>
      </c>
      <c r="E43" s="60">
        <v>13</v>
      </c>
      <c r="F43" s="57">
        <v>5066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5173</v>
      </c>
      <c r="C44" s="60">
        <v>13</v>
      </c>
      <c r="D44" s="57">
        <v>5181</v>
      </c>
      <c r="E44" s="60">
        <v>13</v>
      </c>
      <c r="F44" s="57">
        <v>5192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5321</v>
      </c>
      <c r="C45" s="60">
        <v>24</v>
      </c>
      <c r="D45" s="57">
        <v>5343</v>
      </c>
      <c r="E45" s="60">
        <v>24</v>
      </c>
      <c r="F45" s="57">
        <v>5348</v>
      </c>
      <c r="G45" s="63"/>
      <c r="H45" s="63"/>
      <c r="I45" s="39"/>
      <c r="J45" s="39"/>
      <c r="K45" s="49">
        <v>0</v>
      </c>
      <c r="L45">
        <v>122</v>
      </c>
    </row>
    <row r="46" spans="1:12" x14ac:dyDescent="0.25">
      <c r="A46" s="57">
        <v>12</v>
      </c>
      <c r="B46" s="57">
        <v>5473</v>
      </c>
      <c r="C46" s="60">
        <v>13</v>
      </c>
      <c r="D46" s="57">
        <v>5481</v>
      </c>
      <c r="E46" s="60">
        <v>13</v>
      </c>
      <c r="F46" s="57">
        <v>5488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5594</v>
      </c>
      <c r="C47" s="60">
        <v>13</v>
      </c>
      <c r="D47" s="57">
        <v>5598</v>
      </c>
      <c r="E47" s="60">
        <v>13</v>
      </c>
      <c r="F47" s="57">
        <v>5603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5722</v>
      </c>
      <c r="C48" s="60">
        <v>24</v>
      </c>
      <c r="D48" s="57">
        <v>5739</v>
      </c>
      <c r="E48" s="60">
        <v>24</v>
      </c>
      <c r="F48" s="57">
        <v>5747</v>
      </c>
      <c r="G48" s="63"/>
      <c r="H48" s="63"/>
      <c r="I48" s="39"/>
      <c r="J48" s="39"/>
      <c r="K48" s="49">
        <v>0</v>
      </c>
      <c r="L48">
        <v>122</v>
      </c>
    </row>
    <row r="49" spans="1:12" x14ac:dyDescent="0.25">
      <c r="A49" s="57">
        <v>12</v>
      </c>
      <c r="B49" s="57">
        <v>5910</v>
      </c>
      <c r="C49" s="60">
        <v>13</v>
      </c>
      <c r="D49" s="57">
        <v>5925</v>
      </c>
      <c r="E49" s="60">
        <v>13</v>
      </c>
      <c r="F49" s="57">
        <v>5932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6035</v>
      </c>
      <c r="C50" s="60">
        <v>24</v>
      </c>
      <c r="D50" s="57">
        <v>6052</v>
      </c>
      <c r="E50" s="60">
        <v>24</v>
      </c>
      <c r="F50" s="57">
        <v>6064</v>
      </c>
      <c r="G50" s="63"/>
      <c r="H50" s="63"/>
      <c r="I50" s="39"/>
      <c r="J50" s="39"/>
      <c r="K50" s="49">
        <v>0</v>
      </c>
      <c r="L50">
        <v>122</v>
      </c>
    </row>
    <row r="51" spans="1:12" x14ac:dyDescent="0.25">
      <c r="A51" s="57">
        <v>12</v>
      </c>
      <c r="B51" s="57">
        <v>6166</v>
      </c>
      <c r="C51" s="60">
        <v>13</v>
      </c>
      <c r="D51" s="57">
        <v>6173</v>
      </c>
      <c r="E51" s="60">
        <v>13</v>
      </c>
      <c r="F51" s="57">
        <v>6183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6317</v>
      </c>
      <c r="C52" s="60">
        <v>13</v>
      </c>
      <c r="D52" s="57">
        <v>6324</v>
      </c>
      <c r="E52" s="60">
        <v>24</v>
      </c>
      <c r="F52" s="57">
        <v>6342</v>
      </c>
      <c r="G52" s="63"/>
      <c r="H52" s="63"/>
      <c r="I52" s="39"/>
      <c r="J52" s="39"/>
      <c r="K52" s="49">
        <v>0</v>
      </c>
      <c r="L52">
        <v>112</v>
      </c>
    </row>
    <row r="53" spans="1:12" x14ac:dyDescent="0.25">
      <c r="A53" s="57">
        <v>12</v>
      </c>
      <c r="B53" s="57">
        <v>6638</v>
      </c>
      <c r="C53" s="60">
        <v>13</v>
      </c>
      <c r="D53" s="57">
        <v>6648</v>
      </c>
      <c r="E53" s="60">
        <v>24</v>
      </c>
      <c r="F53" s="57">
        <v>6666</v>
      </c>
      <c r="G53" s="63"/>
      <c r="H53" s="63"/>
      <c r="I53" s="39"/>
      <c r="J53" s="39"/>
      <c r="K53" s="49">
        <v>0</v>
      </c>
      <c r="L53">
        <v>112</v>
      </c>
    </row>
    <row r="54" spans="1:12" x14ac:dyDescent="0.25">
      <c r="A54" s="57">
        <v>12</v>
      </c>
      <c r="B54" s="57">
        <v>6819</v>
      </c>
      <c r="C54" s="60">
        <v>13</v>
      </c>
      <c r="D54" s="57">
        <v>6826</v>
      </c>
      <c r="E54" s="60">
        <v>24</v>
      </c>
      <c r="F54" s="57">
        <v>6839</v>
      </c>
      <c r="G54" s="63"/>
      <c r="H54" s="63"/>
      <c r="I54" s="39"/>
      <c r="J54" s="39"/>
      <c r="K54" s="49">
        <v>0</v>
      </c>
      <c r="L54">
        <v>112</v>
      </c>
    </row>
    <row r="55" spans="1:12" x14ac:dyDescent="0.25">
      <c r="A55" s="57">
        <v>12</v>
      </c>
      <c r="B55" s="57">
        <v>6939</v>
      </c>
      <c r="C55" s="60">
        <v>13</v>
      </c>
      <c r="D55" s="57">
        <v>6948</v>
      </c>
      <c r="E55" s="60">
        <v>24</v>
      </c>
      <c r="F55" s="57">
        <v>6960</v>
      </c>
      <c r="G55" s="63"/>
      <c r="H55" s="63"/>
      <c r="I55" s="39"/>
      <c r="J55" s="39"/>
      <c r="K55" s="49">
        <v>0</v>
      </c>
      <c r="L55">
        <v>112</v>
      </c>
    </row>
    <row r="56" spans="1:12" x14ac:dyDescent="0.25">
      <c r="A56" s="57">
        <v>12</v>
      </c>
      <c r="B56" s="57">
        <v>7135</v>
      </c>
      <c r="C56" s="60">
        <v>13</v>
      </c>
      <c r="D56" s="57">
        <v>7146</v>
      </c>
      <c r="E56" s="60">
        <v>24</v>
      </c>
      <c r="F56" s="57">
        <v>7167</v>
      </c>
      <c r="G56" s="63"/>
      <c r="H56" s="63"/>
      <c r="I56" s="39"/>
      <c r="J56" s="39"/>
      <c r="K56" s="49">
        <v>0</v>
      </c>
      <c r="L56">
        <v>112</v>
      </c>
    </row>
    <row r="57" spans="1:12" x14ac:dyDescent="0.25">
      <c r="A57" s="57">
        <v>12</v>
      </c>
      <c r="B57" s="57">
        <v>7268</v>
      </c>
      <c r="C57" s="60">
        <v>13</v>
      </c>
      <c r="D57" s="57">
        <v>7277</v>
      </c>
      <c r="E57" s="60">
        <v>24</v>
      </c>
      <c r="F57" s="57">
        <v>7294</v>
      </c>
      <c r="G57" s="63"/>
      <c r="H57" s="63"/>
      <c r="I57" s="39"/>
      <c r="J57" s="39"/>
      <c r="K57" s="49">
        <v>0</v>
      </c>
      <c r="L57">
        <v>112</v>
      </c>
    </row>
    <row r="58" spans="1:12" x14ac:dyDescent="0.25">
      <c r="A58" s="57">
        <v>12</v>
      </c>
      <c r="B58" s="57">
        <v>7434</v>
      </c>
      <c r="C58" s="60">
        <v>13</v>
      </c>
      <c r="D58" s="57">
        <v>7442</v>
      </c>
      <c r="E58" s="60">
        <v>24</v>
      </c>
      <c r="F58" s="57">
        <v>7461</v>
      </c>
      <c r="G58" s="63"/>
      <c r="H58" s="63"/>
      <c r="I58" s="39"/>
      <c r="J58" s="39"/>
      <c r="K58" s="49">
        <v>0</v>
      </c>
      <c r="L58">
        <v>112</v>
      </c>
    </row>
    <row r="59" spans="1:12" x14ac:dyDescent="0.25">
      <c r="A59" s="56">
        <v>12</v>
      </c>
      <c r="B59" s="56">
        <v>7571</v>
      </c>
      <c r="C59" s="59">
        <v>13</v>
      </c>
      <c r="D59" s="56">
        <v>7578</v>
      </c>
      <c r="E59" s="59">
        <v>13</v>
      </c>
      <c r="F59" s="56">
        <v>7594</v>
      </c>
      <c r="G59" s="62"/>
      <c r="H59" s="62"/>
      <c r="I59" s="40"/>
      <c r="J59" s="40"/>
      <c r="K59" s="41">
        <v>0</v>
      </c>
      <c r="L59">
        <v>111</v>
      </c>
    </row>
    <row r="60" spans="1:12" x14ac:dyDescent="0.25">
      <c r="A60" s="56">
        <v>12</v>
      </c>
      <c r="B60" s="56">
        <v>7727</v>
      </c>
      <c r="C60" s="59">
        <v>24</v>
      </c>
      <c r="D60" s="56">
        <v>7745</v>
      </c>
      <c r="E60" s="59">
        <v>24</v>
      </c>
      <c r="F60" s="56">
        <v>7750</v>
      </c>
      <c r="G60" s="62"/>
      <c r="H60" s="62"/>
      <c r="I60" s="40"/>
      <c r="J60" s="40"/>
      <c r="K60" s="41">
        <v>0</v>
      </c>
      <c r="L60">
        <v>122</v>
      </c>
    </row>
    <row r="61" spans="1:12" x14ac:dyDescent="0.25">
      <c r="A61" s="56">
        <v>12</v>
      </c>
      <c r="B61" s="56">
        <v>7854</v>
      </c>
      <c r="C61" s="59">
        <v>13</v>
      </c>
      <c r="D61" s="56">
        <v>7862</v>
      </c>
      <c r="E61" s="59">
        <v>13</v>
      </c>
      <c r="F61" s="56">
        <v>7870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7981</v>
      </c>
      <c r="C62" s="59">
        <v>13</v>
      </c>
      <c r="D62" s="56">
        <v>7991</v>
      </c>
      <c r="E62" s="59">
        <v>13</v>
      </c>
      <c r="F62" s="56">
        <v>8009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21</v>
      </c>
      <c r="B63" s="56">
        <v>8267</v>
      </c>
      <c r="C63" s="59">
        <v>22</v>
      </c>
      <c r="D63" s="56">
        <v>8275</v>
      </c>
      <c r="E63" s="59">
        <v>24</v>
      </c>
      <c r="F63" s="56">
        <v>8286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25">
      <c r="A64" s="56">
        <v>12</v>
      </c>
      <c r="B64" s="56">
        <v>8407</v>
      </c>
      <c r="C64" s="59">
        <v>13</v>
      </c>
      <c r="D64" s="56">
        <v>8415</v>
      </c>
      <c r="E64" s="59">
        <v>13</v>
      </c>
      <c r="F64" s="56">
        <v>8427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12</v>
      </c>
      <c r="B65" s="56">
        <v>8578</v>
      </c>
      <c r="C65" s="59">
        <v>24</v>
      </c>
      <c r="D65" s="56">
        <v>8594</v>
      </c>
      <c r="E65" s="59">
        <v>24</v>
      </c>
      <c r="F65" s="56">
        <v>8601</v>
      </c>
      <c r="G65" s="62"/>
      <c r="H65" s="62"/>
      <c r="I65" s="40"/>
      <c r="J65" s="40"/>
      <c r="K65" s="41">
        <v>0</v>
      </c>
      <c r="L65">
        <v>122</v>
      </c>
    </row>
    <row r="66" spans="1:12" x14ac:dyDescent="0.25">
      <c r="A66" s="56">
        <v>12</v>
      </c>
      <c r="B66" s="56">
        <v>8754</v>
      </c>
      <c r="C66" s="59">
        <v>24</v>
      </c>
      <c r="D66" s="56">
        <v>8784</v>
      </c>
      <c r="E66" s="59">
        <v>24</v>
      </c>
      <c r="F66" s="56">
        <v>8791</v>
      </c>
      <c r="G66" s="62"/>
      <c r="H66" s="62"/>
      <c r="I66" s="40"/>
      <c r="J66" s="40"/>
      <c r="K66" s="41">
        <v>0</v>
      </c>
      <c r="L66">
        <v>122</v>
      </c>
    </row>
    <row r="67" spans="1:12" x14ac:dyDescent="0.25">
      <c r="A67" s="56">
        <v>12</v>
      </c>
      <c r="B67" s="56">
        <v>9049</v>
      </c>
      <c r="C67" s="59">
        <v>13</v>
      </c>
      <c r="D67" s="56">
        <v>9056</v>
      </c>
      <c r="E67" s="59">
        <v>24</v>
      </c>
      <c r="F67" s="56">
        <v>9074</v>
      </c>
      <c r="G67" s="62"/>
      <c r="H67" s="62"/>
      <c r="I67" s="40"/>
      <c r="J67" s="40"/>
      <c r="K67" s="41">
        <v>0</v>
      </c>
      <c r="L67">
        <v>112</v>
      </c>
    </row>
    <row r="68" spans="1:12" x14ac:dyDescent="0.25">
      <c r="A68" s="56">
        <v>12</v>
      </c>
      <c r="B68" s="56">
        <v>9228</v>
      </c>
      <c r="C68" s="59">
        <v>13</v>
      </c>
      <c r="D68" s="56">
        <v>9235</v>
      </c>
      <c r="E68" s="59">
        <v>13</v>
      </c>
      <c r="F68" s="56">
        <v>9242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9356</v>
      </c>
      <c r="C69" s="59">
        <v>13</v>
      </c>
      <c r="D69" s="56">
        <v>9365</v>
      </c>
      <c r="E69" s="59">
        <v>24</v>
      </c>
      <c r="F69" s="56">
        <v>9384</v>
      </c>
      <c r="G69" s="62"/>
      <c r="H69" s="62"/>
      <c r="I69" s="40"/>
      <c r="J69" s="40"/>
      <c r="K69" s="41">
        <v>0</v>
      </c>
      <c r="L69">
        <v>112</v>
      </c>
    </row>
    <row r="70" spans="1:12" x14ac:dyDescent="0.25">
      <c r="A70" s="56">
        <v>12</v>
      </c>
      <c r="B70" s="56">
        <v>9492</v>
      </c>
      <c r="C70" s="59">
        <v>24</v>
      </c>
      <c r="D70" s="56">
        <v>9515</v>
      </c>
      <c r="E70" s="59">
        <v>24</v>
      </c>
      <c r="F70" s="56">
        <v>9522</v>
      </c>
      <c r="G70" s="62"/>
      <c r="H70" s="62"/>
      <c r="I70" s="40"/>
      <c r="J70" s="40"/>
      <c r="K70" s="41">
        <v>0</v>
      </c>
      <c r="L70">
        <v>122</v>
      </c>
    </row>
    <row r="71" spans="1:12" x14ac:dyDescent="0.25">
      <c r="A71" s="56">
        <v>12</v>
      </c>
      <c r="B71" s="56">
        <v>9714</v>
      </c>
      <c r="C71" s="59">
        <v>13</v>
      </c>
      <c r="D71" s="56">
        <v>9723</v>
      </c>
      <c r="E71" s="59">
        <v>24</v>
      </c>
      <c r="F71" s="56">
        <v>9741</v>
      </c>
      <c r="G71" s="62"/>
      <c r="H71" s="62"/>
      <c r="I71" s="40"/>
      <c r="J71" s="40"/>
      <c r="K71" s="41">
        <v>0</v>
      </c>
      <c r="L71">
        <v>112</v>
      </c>
    </row>
    <row r="72" spans="1:12" x14ac:dyDescent="0.25">
      <c r="A72" s="56">
        <v>12</v>
      </c>
      <c r="B72" s="56">
        <v>9880</v>
      </c>
      <c r="C72" s="59">
        <v>13</v>
      </c>
      <c r="D72" s="56">
        <v>9887</v>
      </c>
      <c r="E72" s="59">
        <v>13</v>
      </c>
      <c r="F72" s="56">
        <v>9894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9999</v>
      </c>
      <c r="C73" s="59">
        <v>13</v>
      </c>
      <c r="D73" s="56">
        <v>10006</v>
      </c>
      <c r="E73" s="59">
        <v>13</v>
      </c>
      <c r="F73" s="56">
        <v>10011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12</v>
      </c>
      <c r="B74" s="56">
        <v>10195</v>
      </c>
      <c r="C74" s="59">
        <v>13</v>
      </c>
      <c r="D74" s="56">
        <v>10202</v>
      </c>
      <c r="E74" s="59">
        <v>13</v>
      </c>
      <c r="F74" s="56">
        <v>10209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10327</v>
      </c>
      <c r="C75" s="59">
        <v>13</v>
      </c>
      <c r="D75" s="56">
        <v>10340</v>
      </c>
      <c r="E75" s="59">
        <v>13</v>
      </c>
      <c r="F75" s="56">
        <v>10349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10487</v>
      </c>
      <c r="C76" s="59">
        <v>13</v>
      </c>
      <c r="D76" s="56">
        <v>10494</v>
      </c>
      <c r="E76" s="59">
        <v>13</v>
      </c>
      <c r="F76" s="56">
        <v>10499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12</v>
      </c>
      <c r="B77" s="56">
        <v>10622</v>
      </c>
      <c r="C77" s="59">
        <v>13</v>
      </c>
      <c r="D77" s="56">
        <v>10630</v>
      </c>
      <c r="E77" s="59">
        <v>13</v>
      </c>
      <c r="F77" s="56">
        <v>10638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10757</v>
      </c>
      <c r="C78" s="59">
        <v>13</v>
      </c>
      <c r="D78" s="56">
        <v>10765</v>
      </c>
      <c r="E78" s="59">
        <v>13</v>
      </c>
      <c r="F78" s="56">
        <v>10782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21</v>
      </c>
      <c r="B79" s="56">
        <v>10930</v>
      </c>
      <c r="C79" s="59">
        <v>11</v>
      </c>
      <c r="D79" s="56">
        <v>10963</v>
      </c>
      <c r="E79" s="59">
        <v>11</v>
      </c>
      <c r="F79" s="56">
        <v>10970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25">
      <c r="A80" s="56">
        <v>12</v>
      </c>
      <c r="B80" s="56">
        <v>11082</v>
      </c>
      <c r="C80" s="59">
        <v>24</v>
      </c>
      <c r="D80" s="56">
        <v>11096</v>
      </c>
      <c r="E80" s="59">
        <v>24</v>
      </c>
      <c r="F80" s="56">
        <v>11101</v>
      </c>
      <c r="G80" s="62"/>
      <c r="H80" s="62"/>
      <c r="I80" s="40"/>
      <c r="J80" s="40"/>
      <c r="K80" s="41">
        <v>0</v>
      </c>
      <c r="L80">
        <v>122</v>
      </c>
    </row>
    <row r="81" spans="1:12" x14ac:dyDescent="0.25">
      <c r="A81" s="56">
        <v>12</v>
      </c>
      <c r="B81" s="56">
        <v>11226</v>
      </c>
      <c r="C81" s="59">
        <v>13</v>
      </c>
      <c r="D81" s="56">
        <v>11231</v>
      </c>
      <c r="E81" s="59">
        <v>13</v>
      </c>
      <c r="F81" s="56">
        <v>11238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11344</v>
      </c>
      <c r="C82" s="59">
        <v>13</v>
      </c>
      <c r="D82" s="56">
        <v>11349</v>
      </c>
      <c r="E82" s="59">
        <v>13</v>
      </c>
      <c r="F82" s="56">
        <v>11355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12</v>
      </c>
      <c r="B83" s="56">
        <v>11456</v>
      </c>
      <c r="C83" s="59">
        <v>13</v>
      </c>
      <c r="D83" s="56">
        <v>11461</v>
      </c>
      <c r="E83" s="59">
        <v>13</v>
      </c>
      <c r="F83" s="56">
        <v>11468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7">
        <v>12</v>
      </c>
      <c r="B84" s="57">
        <v>11610</v>
      </c>
      <c r="C84" s="60">
        <v>13</v>
      </c>
      <c r="D84" s="57">
        <v>11615</v>
      </c>
      <c r="E84" s="60">
        <v>13</v>
      </c>
      <c r="F84" s="57">
        <v>11621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11762</v>
      </c>
      <c r="C85" s="60">
        <v>24</v>
      </c>
      <c r="D85" s="57">
        <v>11780</v>
      </c>
      <c r="E85" s="60">
        <v>24</v>
      </c>
      <c r="F85" s="57">
        <v>11788</v>
      </c>
      <c r="G85" s="63"/>
      <c r="H85" s="63"/>
      <c r="I85" s="39"/>
      <c r="J85" s="39"/>
      <c r="K85" s="49">
        <v>0</v>
      </c>
      <c r="L85">
        <v>122</v>
      </c>
    </row>
    <row r="86" spans="1:12" x14ac:dyDescent="0.25">
      <c r="A86" s="57">
        <v>12</v>
      </c>
      <c r="B86" s="57">
        <v>11898</v>
      </c>
      <c r="C86" s="60">
        <v>13</v>
      </c>
      <c r="D86" s="57">
        <v>11907</v>
      </c>
      <c r="E86" s="60">
        <v>24</v>
      </c>
      <c r="F86" s="57">
        <v>11924</v>
      </c>
      <c r="G86" s="63"/>
      <c r="H86" s="63"/>
      <c r="I86" s="39"/>
      <c r="J86" s="39"/>
      <c r="K86" s="49">
        <v>0</v>
      </c>
      <c r="L86">
        <v>112</v>
      </c>
    </row>
    <row r="87" spans="1:12" x14ac:dyDescent="0.25">
      <c r="A87" s="57">
        <v>12</v>
      </c>
      <c r="B87" s="57">
        <v>12041</v>
      </c>
      <c r="C87" s="60">
        <v>13</v>
      </c>
      <c r="D87" s="57">
        <v>12048</v>
      </c>
      <c r="E87" s="60">
        <v>13</v>
      </c>
      <c r="F87" s="57">
        <v>12055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12203</v>
      </c>
      <c r="C88" s="60">
        <v>24</v>
      </c>
      <c r="D88" s="57">
        <v>12223</v>
      </c>
      <c r="E88" s="60">
        <v>24</v>
      </c>
      <c r="F88" s="57">
        <v>12231</v>
      </c>
      <c r="G88" s="63"/>
      <c r="H88" s="63"/>
      <c r="I88" s="39"/>
      <c r="J88" s="39"/>
      <c r="K88" s="49">
        <v>0</v>
      </c>
      <c r="L88">
        <v>122</v>
      </c>
    </row>
    <row r="89" spans="1:12" x14ac:dyDescent="0.25">
      <c r="A89" s="57">
        <v>12</v>
      </c>
      <c r="B89" s="57">
        <v>12337</v>
      </c>
      <c r="C89" s="60">
        <v>13</v>
      </c>
      <c r="D89" s="57">
        <v>12341</v>
      </c>
      <c r="E89" s="60">
        <v>13</v>
      </c>
      <c r="F89" s="57">
        <v>12346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12458</v>
      </c>
      <c r="C90" s="60">
        <v>13</v>
      </c>
      <c r="D90" s="57">
        <v>12465</v>
      </c>
      <c r="E90" s="60">
        <v>24</v>
      </c>
      <c r="F90" s="57">
        <v>12486</v>
      </c>
      <c r="G90" s="63"/>
      <c r="H90" s="63"/>
      <c r="I90" s="39"/>
      <c r="J90" s="39"/>
      <c r="K90" s="49">
        <v>0</v>
      </c>
      <c r="L90">
        <v>112</v>
      </c>
    </row>
    <row r="91" spans="1:12" x14ac:dyDescent="0.25">
      <c r="A91" s="57">
        <v>12</v>
      </c>
      <c r="B91" s="57">
        <v>12700</v>
      </c>
      <c r="C91" s="60">
        <v>13</v>
      </c>
      <c r="D91" s="57">
        <v>12708</v>
      </c>
      <c r="E91" s="60">
        <v>13</v>
      </c>
      <c r="F91" s="57">
        <v>12715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12</v>
      </c>
      <c r="B92" s="57">
        <v>13002</v>
      </c>
      <c r="C92" s="60">
        <v>13</v>
      </c>
      <c r="D92" s="57">
        <v>13011</v>
      </c>
      <c r="E92" s="60">
        <v>13</v>
      </c>
      <c r="F92" s="57">
        <v>13029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12</v>
      </c>
      <c r="B93" s="57">
        <v>13143</v>
      </c>
      <c r="C93" s="60">
        <v>13</v>
      </c>
      <c r="D93" s="57">
        <v>13151</v>
      </c>
      <c r="E93" s="60">
        <v>13</v>
      </c>
      <c r="F93" s="57">
        <v>13161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13314</v>
      </c>
      <c r="C94" s="60">
        <v>13</v>
      </c>
      <c r="D94" s="57">
        <v>13320</v>
      </c>
      <c r="E94" s="60">
        <v>24</v>
      </c>
      <c r="F94" s="57">
        <v>13339</v>
      </c>
      <c r="G94" s="63"/>
      <c r="H94" s="63"/>
      <c r="I94" s="39"/>
      <c r="J94" s="39"/>
      <c r="K94" s="49">
        <v>0</v>
      </c>
      <c r="L94">
        <v>112</v>
      </c>
    </row>
    <row r="95" spans="1:12" x14ac:dyDescent="0.25">
      <c r="A95" s="57">
        <v>12</v>
      </c>
      <c r="B95" s="57">
        <v>13446</v>
      </c>
      <c r="C95" s="60">
        <v>13</v>
      </c>
      <c r="D95" s="57">
        <v>13451</v>
      </c>
      <c r="E95" s="60">
        <v>13</v>
      </c>
      <c r="F95" s="57">
        <v>13462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12</v>
      </c>
      <c r="B96" s="57">
        <v>13571</v>
      </c>
      <c r="C96" s="60">
        <v>13</v>
      </c>
      <c r="D96" s="57">
        <v>13579</v>
      </c>
      <c r="E96" s="60">
        <v>13</v>
      </c>
      <c r="F96" s="57">
        <v>13587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13693</v>
      </c>
      <c r="C97" s="60">
        <v>13</v>
      </c>
      <c r="D97" s="57">
        <v>13700</v>
      </c>
      <c r="E97" s="60">
        <v>13</v>
      </c>
      <c r="F97" s="57">
        <v>13712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13840</v>
      </c>
      <c r="C98" s="60">
        <v>13</v>
      </c>
      <c r="D98" s="57">
        <v>13850</v>
      </c>
      <c r="E98" s="60">
        <v>24</v>
      </c>
      <c r="F98" s="57">
        <v>13872</v>
      </c>
      <c r="G98" s="63"/>
      <c r="H98" s="63"/>
      <c r="I98" s="39"/>
      <c r="J98" s="39"/>
      <c r="K98" s="49">
        <v>0</v>
      </c>
      <c r="L98">
        <v>112</v>
      </c>
    </row>
    <row r="99" spans="1:12" x14ac:dyDescent="0.25">
      <c r="A99" s="57">
        <v>12</v>
      </c>
      <c r="B99" s="57">
        <v>13999</v>
      </c>
      <c r="C99" s="60">
        <v>13</v>
      </c>
      <c r="D99" s="57">
        <v>14004</v>
      </c>
      <c r="E99" s="60">
        <v>13</v>
      </c>
      <c r="F99" s="57">
        <v>14010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12</v>
      </c>
      <c r="B100" s="57">
        <v>14134</v>
      </c>
      <c r="C100" s="60">
        <v>13</v>
      </c>
      <c r="D100" s="57">
        <v>14143</v>
      </c>
      <c r="E100" s="60">
        <v>13</v>
      </c>
      <c r="F100" s="57">
        <v>14151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14274</v>
      </c>
      <c r="C101" s="60">
        <v>22</v>
      </c>
      <c r="D101" s="57">
        <v>14283</v>
      </c>
      <c r="E101" s="60">
        <v>24</v>
      </c>
      <c r="F101" s="57">
        <v>14296</v>
      </c>
      <c r="G101" s="63"/>
      <c r="H101" s="63"/>
      <c r="I101" s="39"/>
      <c r="J101" s="39"/>
      <c r="K101" s="49">
        <v>0</v>
      </c>
      <c r="L101">
        <v>222</v>
      </c>
    </row>
    <row r="102" spans="1:12" x14ac:dyDescent="0.25">
      <c r="A102" s="57">
        <v>12</v>
      </c>
      <c r="B102" s="57">
        <v>14415</v>
      </c>
      <c r="C102" s="60">
        <v>13</v>
      </c>
      <c r="D102" s="57">
        <v>14421</v>
      </c>
      <c r="E102" s="60">
        <v>13</v>
      </c>
      <c r="F102" s="57">
        <v>14432</v>
      </c>
      <c r="G102" s="63"/>
      <c r="H102" s="63"/>
      <c r="I102" s="39"/>
      <c r="J102" s="39"/>
      <c r="K102" s="49">
        <v>0</v>
      </c>
      <c r="L102">
        <v>111</v>
      </c>
    </row>
    <row r="103" spans="1:12" x14ac:dyDescent="0.25">
      <c r="A103" s="57">
        <v>12</v>
      </c>
      <c r="B103" s="57">
        <v>14542</v>
      </c>
      <c r="C103" s="60">
        <v>13</v>
      </c>
      <c r="D103" s="57">
        <v>14549</v>
      </c>
      <c r="E103" s="60">
        <v>13</v>
      </c>
      <c r="F103" s="57">
        <v>14560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14675</v>
      </c>
      <c r="C104" s="60">
        <v>13</v>
      </c>
      <c r="D104" s="57">
        <v>14681</v>
      </c>
      <c r="E104" s="60">
        <v>13</v>
      </c>
      <c r="F104" s="57">
        <v>14686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14801</v>
      </c>
      <c r="C105" s="60">
        <v>13</v>
      </c>
      <c r="D105" s="57">
        <v>14806</v>
      </c>
      <c r="E105" s="60">
        <v>13</v>
      </c>
      <c r="F105" s="57">
        <v>14811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12</v>
      </c>
      <c r="B106" s="57">
        <v>14925</v>
      </c>
      <c r="C106" s="60">
        <v>13</v>
      </c>
      <c r="D106" s="57">
        <v>14930</v>
      </c>
      <c r="E106" s="60">
        <v>13</v>
      </c>
      <c r="F106" s="57">
        <v>14935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15051</v>
      </c>
      <c r="C107" s="60">
        <v>13</v>
      </c>
      <c r="D107" s="57">
        <v>15059</v>
      </c>
      <c r="E107" s="60">
        <v>13</v>
      </c>
      <c r="F107" s="57">
        <v>15066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12</v>
      </c>
      <c r="B108" s="57">
        <v>15211</v>
      </c>
      <c r="C108" s="60">
        <v>13</v>
      </c>
      <c r="D108" s="57">
        <v>15220</v>
      </c>
      <c r="E108" s="60">
        <v>13</v>
      </c>
      <c r="F108" s="57">
        <v>15228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15350</v>
      </c>
      <c r="C109" s="60">
        <v>13</v>
      </c>
      <c r="D109" s="57">
        <v>15355</v>
      </c>
      <c r="E109" s="60">
        <v>24</v>
      </c>
      <c r="F109" s="57">
        <v>15368</v>
      </c>
      <c r="G109" s="63"/>
      <c r="H109" s="63"/>
      <c r="I109" s="39"/>
      <c r="J109" s="39"/>
      <c r="K109" s="49">
        <v>0</v>
      </c>
      <c r="L109">
        <v>112</v>
      </c>
    </row>
    <row r="110" spans="1:12" x14ac:dyDescent="0.25">
      <c r="A110" s="56">
        <v>12</v>
      </c>
      <c r="B110" s="56">
        <v>15527</v>
      </c>
      <c r="C110" s="59">
        <v>13</v>
      </c>
      <c r="D110" s="56">
        <v>15533</v>
      </c>
      <c r="E110" s="59">
        <v>13</v>
      </c>
      <c r="F110" s="56">
        <v>15547</v>
      </c>
      <c r="G110" s="62"/>
      <c r="H110" s="62"/>
      <c r="I110" s="40"/>
      <c r="J110" s="40"/>
      <c r="K110" s="41">
        <v>0</v>
      </c>
      <c r="L110">
        <v>111</v>
      </c>
    </row>
    <row r="111" spans="1:12" x14ac:dyDescent="0.25">
      <c r="A111" s="56">
        <v>21</v>
      </c>
      <c r="B111" s="56">
        <v>15663</v>
      </c>
      <c r="C111" s="59">
        <v>11</v>
      </c>
      <c r="D111" s="56">
        <v>15677</v>
      </c>
      <c r="E111" s="59">
        <v>11</v>
      </c>
      <c r="F111" s="56">
        <v>15685</v>
      </c>
      <c r="G111" s="62"/>
      <c r="H111" s="62"/>
      <c r="I111" s="40"/>
      <c r="J111" s="40"/>
      <c r="K111" s="41">
        <v>0</v>
      </c>
      <c r="L111">
        <v>211</v>
      </c>
    </row>
    <row r="112" spans="1:12" x14ac:dyDescent="0.25">
      <c r="A112" s="56">
        <v>12</v>
      </c>
      <c r="B112" s="56">
        <v>15818</v>
      </c>
      <c r="C112" s="59">
        <v>13</v>
      </c>
      <c r="D112" s="56">
        <v>15824</v>
      </c>
      <c r="E112" s="59">
        <v>13</v>
      </c>
      <c r="F112" s="56">
        <v>15834</v>
      </c>
      <c r="G112" s="62"/>
      <c r="H112" s="62"/>
      <c r="I112" s="40"/>
      <c r="J112" s="40"/>
      <c r="K112" s="41">
        <v>0</v>
      </c>
      <c r="L112">
        <v>111</v>
      </c>
    </row>
    <row r="113" spans="1:12" x14ac:dyDescent="0.25">
      <c r="A113" s="56">
        <v>12</v>
      </c>
      <c r="B113" s="56">
        <v>15999</v>
      </c>
      <c r="C113" s="59">
        <v>13</v>
      </c>
      <c r="D113" s="56">
        <v>16004</v>
      </c>
      <c r="E113" s="59">
        <v>13</v>
      </c>
      <c r="F113" s="56">
        <v>16008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12</v>
      </c>
      <c r="B114" s="56">
        <v>16120</v>
      </c>
      <c r="C114" s="59">
        <v>13</v>
      </c>
      <c r="D114" s="56">
        <v>16124</v>
      </c>
      <c r="E114" s="59">
        <v>24</v>
      </c>
      <c r="F114" s="56">
        <v>16143</v>
      </c>
      <c r="G114" s="62"/>
      <c r="H114" s="62"/>
      <c r="I114" s="40"/>
      <c r="J114" s="40"/>
      <c r="K114" s="41">
        <v>0</v>
      </c>
      <c r="L114">
        <v>112</v>
      </c>
    </row>
    <row r="115" spans="1:12" x14ac:dyDescent="0.25">
      <c r="A115" s="56">
        <v>12</v>
      </c>
      <c r="B115" s="56">
        <v>16261</v>
      </c>
      <c r="C115" s="59">
        <v>13</v>
      </c>
      <c r="D115" s="56">
        <v>16270</v>
      </c>
      <c r="E115" s="59">
        <v>24</v>
      </c>
      <c r="F115" s="56">
        <v>16291</v>
      </c>
      <c r="G115" s="62"/>
      <c r="H115" s="62"/>
      <c r="I115" s="40"/>
      <c r="J115" s="40"/>
      <c r="K115" s="41">
        <v>0</v>
      </c>
      <c r="L115">
        <v>112</v>
      </c>
    </row>
    <row r="116" spans="1:12" x14ac:dyDescent="0.25">
      <c r="A116" s="56">
        <v>12</v>
      </c>
      <c r="B116" s="56">
        <v>16424</v>
      </c>
      <c r="C116" s="59">
        <v>13</v>
      </c>
      <c r="D116" s="56">
        <v>16432</v>
      </c>
      <c r="E116" s="59">
        <v>24</v>
      </c>
      <c r="F116" s="56">
        <v>16449</v>
      </c>
      <c r="G116" s="62"/>
      <c r="H116" s="62"/>
      <c r="I116" s="40"/>
      <c r="J116" s="40"/>
      <c r="K116" s="41">
        <v>0</v>
      </c>
      <c r="L116">
        <v>112</v>
      </c>
    </row>
    <row r="117" spans="1:12" x14ac:dyDescent="0.25">
      <c r="A117" s="56">
        <v>21</v>
      </c>
      <c r="B117" s="56">
        <v>16580</v>
      </c>
      <c r="C117" s="59">
        <v>22</v>
      </c>
      <c r="D117" s="56">
        <v>16588</v>
      </c>
      <c r="E117" s="59">
        <v>24</v>
      </c>
      <c r="F117" s="56">
        <v>16597</v>
      </c>
      <c r="G117" s="62"/>
      <c r="H117" s="62"/>
      <c r="I117" s="40"/>
      <c r="J117" s="40"/>
      <c r="K117" s="41">
        <v>0</v>
      </c>
      <c r="L117">
        <v>222</v>
      </c>
    </row>
    <row r="118" spans="1:12" x14ac:dyDescent="0.25">
      <c r="A118" s="56">
        <v>12</v>
      </c>
      <c r="B118" s="56">
        <v>16723</v>
      </c>
      <c r="C118" s="59">
        <v>24</v>
      </c>
      <c r="D118" s="56">
        <v>16750</v>
      </c>
      <c r="E118" s="59">
        <v>24</v>
      </c>
      <c r="F118" s="56">
        <v>16757</v>
      </c>
      <c r="G118" s="62"/>
      <c r="H118" s="62"/>
      <c r="I118" s="40"/>
      <c r="J118" s="40"/>
      <c r="K118" s="41">
        <v>0</v>
      </c>
      <c r="L118">
        <v>122</v>
      </c>
    </row>
    <row r="119" spans="1:12" x14ac:dyDescent="0.25">
      <c r="A119" s="56">
        <v>12</v>
      </c>
      <c r="B119" s="56">
        <v>16871</v>
      </c>
      <c r="C119" s="59">
        <v>13</v>
      </c>
      <c r="D119" s="56">
        <v>16876</v>
      </c>
      <c r="E119" s="59">
        <v>13</v>
      </c>
      <c r="F119" s="56">
        <v>16883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6">
        <v>12</v>
      </c>
      <c r="B120" s="56">
        <v>17087</v>
      </c>
      <c r="C120" s="59">
        <v>13</v>
      </c>
      <c r="D120" s="56">
        <v>17096</v>
      </c>
      <c r="E120" s="59">
        <v>13</v>
      </c>
      <c r="F120" s="56">
        <v>17103</v>
      </c>
      <c r="G120" s="62"/>
      <c r="H120" s="62"/>
      <c r="I120" s="40"/>
      <c r="J120" s="40"/>
      <c r="K120" s="41">
        <v>0</v>
      </c>
      <c r="L120">
        <v>111</v>
      </c>
    </row>
    <row r="121" spans="1:12" x14ac:dyDescent="0.25">
      <c r="A121" s="56">
        <v>12</v>
      </c>
      <c r="B121" s="56">
        <v>17252</v>
      </c>
      <c r="C121" s="59">
        <v>13</v>
      </c>
      <c r="D121" s="56">
        <v>17257</v>
      </c>
      <c r="E121" s="59">
        <v>24</v>
      </c>
      <c r="F121" s="56">
        <v>17299</v>
      </c>
      <c r="G121" s="62"/>
      <c r="H121" s="62"/>
      <c r="I121" s="40"/>
      <c r="J121" s="40"/>
      <c r="K121" s="41">
        <v>0</v>
      </c>
      <c r="L121">
        <v>112</v>
      </c>
    </row>
    <row r="122" spans="1:12" x14ac:dyDescent="0.25">
      <c r="A122" s="56">
        <v>12</v>
      </c>
      <c r="B122" s="56">
        <v>17428</v>
      </c>
      <c r="C122" s="59">
        <v>13</v>
      </c>
      <c r="D122" s="56">
        <v>17435</v>
      </c>
      <c r="E122" s="59">
        <v>24</v>
      </c>
      <c r="F122" s="56">
        <v>17451</v>
      </c>
      <c r="G122" s="62"/>
      <c r="H122" s="62"/>
      <c r="I122" s="40"/>
      <c r="J122" s="40"/>
      <c r="K122" s="41">
        <v>0</v>
      </c>
      <c r="L122">
        <v>112</v>
      </c>
    </row>
    <row r="123" spans="1:12" x14ac:dyDescent="0.25">
      <c r="A123" s="56">
        <v>12</v>
      </c>
      <c r="B123" s="56">
        <v>17566</v>
      </c>
      <c r="C123" s="59">
        <v>13</v>
      </c>
      <c r="D123" s="56">
        <v>17571</v>
      </c>
      <c r="E123" s="59">
        <v>13</v>
      </c>
      <c r="F123" s="56">
        <v>17578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25">
      <c r="A124" s="56">
        <v>12</v>
      </c>
      <c r="B124" s="56">
        <v>17704</v>
      </c>
      <c r="C124" s="59">
        <v>13</v>
      </c>
      <c r="D124" s="56">
        <v>17712</v>
      </c>
      <c r="E124" s="59">
        <v>13</v>
      </c>
      <c r="F124" s="56">
        <v>17727</v>
      </c>
      <c r="G124" s="62"/>
      <c r="H124" s="62"/>
      <c r="I124" s="40"/>
      <c r="J124" s="40"/>
      <c r="K124" s="41">
        <v>0</v>
      </c>
      <c r="L124">
        <v>111</v>
      </c>
    </row>
    <row r="125" spans="1:12" x14ac:dyDescent="0.25">
      <c r="A125" s="56">
        <v>12</v>
      </c>
      <c r="B125" s="56">
        <v>17841</v>
      </c>
      <c r="C125" s="59">
        <v>13</v>
      </c>
      <c r="D125" s="56">
        <v>17849</v>
      </c>
      <c r="E125" s="59">
        <v>13</v>
      </c>
      <c r="F125" s="56">
        <v>17861</v>
      </c>
      <c r="G125" s="62"/>
      <c r="H125" s="62"/>
      <c r="I125" s="40"/>
      <c r="J125" s="40"/>
      <c r="K125" s="41">
        <v>0</v>
      </c>
      <c r="L125">
        <v>111</v>
      </c>
    </row>
    <row r="126" spans="1:12" x14ac:dyDescent="0.25">
      <c r="A126" s="56">
        <v>12</v>
      </c>
      <c r="B126" s="56">
        <v>18017</v>
      </c>
      <c r="C126" s="59">
        <v>13</v>
      </c>
      <c r="D126" s="56">
        <v>18025</v>
      </c>
      <c r="E126" s="59">
        <v>24</v>
      </c>
      <c r="F126" s="56">
        <v>18045</v>
      </c>
      <c r="G126" s="62"/>
      <c r="H126" s="62"/>
      <c r="I126" s="40"/>
      <c r="J126" s="40"/>
      <c r="K126" s="41">
        <v>0</v>
      </c>
      <c r="L126">
        <v>112</v>
      </c>
    </row>
    <row r="127" spans="1:12" x14ac:dyDescent="0.25">
      <c r="A127" s="56">
        <v>12</v>
      </c>
      <c r="B127" s="56">
        <v>18159</v>
      </c>
      <c r="C127" s="59">
        <v>13</v>
      </c>
      <c r="D127" s="56">
        <v>18165</v>
      </c>
      <c r="E127" s="59">
        <v>13</v>
      </c>
      <c r="F127" s="56">
        <v>18174</v>
      </c>
      <c r="G127" s="62"/>
      <c r="H127" s="62"/>
      <c r="I127" s="40"/>
      <c r="J127" s="40"/>
      <c r="K127" s="41">
        <v>0</v>
      </c>
      <c r="L127">
        <v>111</v>
      </c>
    </row>
    <row r="128" spans="1:12" x14ac:dyDescent="0.25">
      <c r="A128" s="56">
        <v>12</v>
      </c>
      <c r="B128" s="56">
        <v>18317</v>
      </c>
      <c r="C128" s="59">
        <v>13</v>
      </c>
      <c r="D128" s="56">
        <v>18324</v>
      </c>
      <c r="E128" s="59">
        <v>13</v>
      </c>
      <c r="F128" s="56">
        <v>18335</v>
      </c>
      <c r="G128" s="62"/>
      <c r="H128" s="62"/>
      <c r="I128" s="40"/>
      <c r="J128" s="40"/>
      <c r="K128" s="41">
        <v>0</v>
      </c>
      <c r="L128">
        <v>111</v>
      </c>
    </row>
    <row r="129" spans="1:12" x14ac:dyDescent="0.25">
      <c r="A129" s="56">
        <v>12</v>
      </c>
      <c r="B129" s="56">
        <v>18457</v>
      </c>
      <c r="C129" s="59">
        <v>24</v>
      </c>
      <c r="D129" s="56">
        <v>18476</v>
      </c>
      <c r="E129" s="59">
        <v>24</v>
      </c>
      <c r="F129" s="56">
        <v>18485</v>
      </c>
      <c r="G129" s="62"/>
      <c r="H129" s="62"/>
      <c r="I129" s="40"/>
      <c r="J129" s="40"/>
      <c r="K129" s="41">
        <v>0</v>
      </c>
      <c r="L129">
        <v>122</v>
      </c>
    </row>
    <row r="130" spans="1:12" x14ac:dyDescent="0.25">
      <c r="A130" s="56">
        <v>12</v>
      </c>
      <c r="B130" s="56">
        <v>18648</v>
      </c>
      <c r="C130" s="59">
        <v>13</v>
      </c>
      <c r="D130" s="56">
        <v>18657</v>
      </c>
      <c r="E130" s="59">
        <v>24</v>
      </c>
      <c r="F130" s="56">
        <v>18675</v>
      </c>
      <c r="G130" s="62"/>
      <c r="H130" s="62"/>
      <c r="I130" s="40"/>
      <c r="J130" s="40"/>
      <c r="K130" s="41">
        <v>0</v>
      </c>
      <c r="L130">
        <v>112</v>
      </c>
    </row>
    <row r="131" spans="1:12" x14ac:dyDescent="0.25">
      <c r="A131" s="56">
        <v>12</v>
      </c>
      <c r="B131" s="56">
        <v>18790</v>
      </c>
      <c r="C131" s="59">
        <v>13</v>
      </c>
      <c r="D131" s="56">
        <v>18798</v>
      </c>
      <c r="E131" s="59">
        <v>13</v>
      </c>
      <c r="F131" s="56">
        <v>18823</v>
      </c>
      <c r="G131" s="62"/>
      <c r="H131" s="62"/>
      <c r="I131" s="40"/>
      <c r="J131" s="40"/>
      <c r="K131" s="41">
        <v>0</v>
      </c>
      <c r="L131">
        <v>111</v>
      </c>
    </row>
    <row r="132" spans="1:12" x14ac:dyDescent="0.25">
      <c r="A132" s="56">
        <v>12</v>
      </c>
      <c r="B132" s="56">
        <v>18939</v>
      </c>
      <c r="C132" s="59">
        <v>13</v>
      </c>
      <c r="D132" s="56">
        <v>18946</v>
      </c>
      <c r="E132" s="59">
        <v>13</v>
      </c>
      <c r="F132" s="56">
        <v>18963</v>
      </c>
      <c r="G132" s="62"/>
      <c r="H132" s="62"/>
      <c r="I132" s="40"/>
      <c r="J132" s="40"/>
      <c r="K132" s="41">
        <v>0</v>
      </c>
      <c r="L132">
        <v>111</v>
      </c>
    </row>
    <row r="133" spans="1:12" x14ac:dyDescent="0.25">
      <c r="A133" s="56">
        <v>12</v>
      </c>
      <c r="B133" s="56">
        <v>19114</v>
      </c>
      <c r="C133" s="59">
        <v>13</v>
      </c>
      <c r="D133" s="56">
        <v>19122</v>
      </c>
      <c r="E133" s="59">
        <v>24</v>
      </c>
      <c r="F133" s="56">
        <v>19146</v>
      </c>
      <c r="G133" s="62"/>
      <c r="H133" s="62"/>
      <c r="I133" s="40"/>
      <c r="J133" s="40"/>
      <c r="K133" s="41">
        <v>0</v>
      </c>
      <c r="L133">
        <v>112</v>
      </c>
    </row>
    <row r="134" spans="1:12" x14ac:dyDescent="0.25">
      <c r="A134" s="56">
        <v>12</v>
      </c>
      <c r="B134" s="56">
        <v>19269</v>
      </c>
      <c r="C134" s="59">
        <v>13</v>
      </c>
      <c r="D134" s="56">
        <v>19274</v>
      </c>
      <c r="E134" s="59">
        <v>13</v>
      </c>
      <c r="F134" s="56">
        <v>19314</v>
      </c>
      <c r="G134" s="62"/>
      <c r="H134" s="62"/>
      <c r="I134" s="40"/>
      <c r="J134" s="40"/>
      <c r="K134" s="41">
        <v>0</v>
      </c>
      <c r="L134">
        <v>111</v>
      </c>
    </row>
    <row r="135" spans="1:12" x14ac:dyDescent="0.25">
      <c r="A135" s="56">
        <v>12</v>
      </c>
      <c r="B135" s="56">
        <v>19504</v>
      </c>
      <c r="C135" s="59">
        <v>13</v>
      </c>
      <c r="D135" s="56">
        <v>19513</v>
      </c>
      <c r="E135" s="59">
        <v>13</v>
      </c>
      <c r="F135" s="56">
        <v>19537</v>
      </c>
      <c r="G135" s="62"/>
      <c r="H135" s="62"/>
      <c r="I135" s="40"/>
      <c r="J135" s="40"/>
      <c r="K135" s="41">
        <v>0</v>
      </c>
      <c r="L135">
        <v>111</v>
      </c>
    </row>
    <row r="136" spans="1:12" x14ac:dyDescent="0.25">
      <c r="A136" s="57">
        <v>12</v>
      </c>
      <c r="B136" s="57">
        <v>19653</v>
      </c>
      <c r="C136" s="60">
        <v>13</v>
      </c>
      <c r="D136" s="57">
        <v>19668</v>
      </c>
      <c r="E136" s="60">
        <v>24</v>
      </c>
      <c r="F136" s="57">
        <v>19681</v>
      </c>
      <c r="G136" s="63"/>
      <c r="H136" s="63"/>
      <c r="I136" s="39"/>
      <c r="J136" s="39"/>
      <c r="K136" s="49">
        <v>0</v>
      </c>
      <c r="L136">
        <v>112</v>
      </c>
    </row>
    <row r="137" spans="1:12" x14ac:dyDescent="0.25">
      <c r="A137" s="57">
        <v>12</v>
      </c>
      <c r="B137" s="57">
        <v>19802</v>
      </c>
      <c r="C137" s="60">
        <v>13</v>
      </c>
      <c r="D137" s="57">
        <v>19809</v>
      </c>
      <c r="E137" s="60">
        <v>13</v>
      </c>
      <c r="F137" s="57">
        <v>19835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12</v>
      </c>
      <c r="B138" s="57">
        <v>20006</v>
      </c>
      <c r="C138" s="60">
        <v>24</v>
      </c>
      <c r="D138" s="57">
        <v>20019</v>
      </c>
      <c r="E138" s="60">
        <v>24</v>
      </c>
      <c r="F138" s="57">
        <v>20025</v>
      </c>
      <c r="G138" s="63"/>
      <c r="H138" s="63"/>
      <c r="I138" s="39"/>
      <c r="J138" s="39"/>
      <c r="K138" s="49">
        <v>0</v>
      </c>
      <c r="L138">
        <v>122</v>
      </c>
    </row>
    <row r="139" spans="1:12" x14ac:dyDescent="0.25">
      <c r="A139" s="57">
        <v>12</v>
      </c>
      <c r="B139" s="57">
        <v>20182</v>
      </c>
      <c r="C139" s="60">
        <v>24</v>
      </c>
      <c r="D139" s="57">
        <v>20196</v>
      </c>
      <c r="E139" s="60">
        <v>24</v>
      </c>
      <c r="F139" s="57">
        <v>20204</v>
      </c>
      <c r="G139" s="63"/>
      <c r="H139" s="63"/>
      <c r="I139" s="39"/>
      <c r="J139" s="39"/>
      <c r="K139" s="49">
        <v>0</v>
      </c>
      <c r="L139">
        <v>122</v>
      </c>
    </row>
    <row r="140" spans="1:12" x14ac:dyDescent="0.25">
      <c r="A140" s="57">
        <v>12</v>
      </c>
      <c r="B140" s="57">
        <v>20368</v>
      </c>
      <c r="C140" s="60">
        <v>13</v>
      </c>
      <c r="D140" s="57">
        <v>20374</v>
      </c>
      <c r="E140" s="60">
        <v>13</v>
      </c>
      <c r="F140" s="57">
        <v>20382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25">
      <c r="A141" s="57">
        <v>12</v>
      </c>
      <c r="B141" s="57">
        <v>20506</v>
      </c>
      <c r="C141" s="60">
        <v>13</v>
      </c>
      <c r="D141" s="57">
        <v>20514</v>
      </c>
      <c r="E141" s="60">
        <v>13</v>
      </c>
      <c r="F141" s="57">
        <v>20524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25">
      <c r="A142" s="57">
        <v>12</v>
      </c>
      <c r="B142" s="57">
        <v>20635</v>
      </c>
      <c r="C142" s="60">
        <v>13</v>
      </c>
      <c r="D142" s="57">
        <v>20640</v>
      </c>
      <c r="E142" s="60">
        <v>13</v>
      </c>
      <c r="F142" s="57">
        <v>20645</v>
      </c>
      <c r="G142" s="63"/>
      <c r="H142" s="63"/>
      <c r="I142" s="39"/>
      <c r="J142" s="39"/>
      <c r="K142" s="49">
        <v>0</v>
      </c>
      <c r="L142">
        <v>111</v>
      </c>
    </row>
    <row r="143" spans="1:12" x14ac:dyDescent="0.25">
      <c r="A143" s="57">
        <v>12</v>
      </c>
      <c r="B143" s="57">
        <v>20939</v>
      </c>
      <c r="C143" s="60">
        <v>13</v>
      </c>
      <c r="D143" s="57">
        <v>20945</v>
      </c>
      <c r="E143" s="60">
        <v>13</v>
      </c>
      <c r="F143" s="57">
        <v>20954</v>
      </c>
      <c r="G143" s="63"/>
      <c r="H143" s="63"/>
      <c r="I143" s="39"/>
      <c r="J143" s="39"/>
      <c r="K143" s="49">
        <v>0</v>
      </c>
      <c r="L143">
        <v>111</v>
      </c>
    </row>
    <row r="144" spans="1:12" x14ac:dyDescent="0.25">
      <c r="A144" s="57">
        <v>12</v>
      </c>
      <c r="B144" s="57">
        <v>21203</v>
      </c>
      <c r="C144" s="60">
        <v>13</v>
      </c>
      <c r="D144" s="57">
        <v>21210</v>
      </c>
      <c r="E144" s="60">
        <v>13</v>
      </c>
      <c r="F144" s="57">
        <v>21222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25">
      <c r="A145" s="57">
        <v>21</v>
      </c>
      <c r="B145" s="57">
        <v>21341</v>
      </c>
      <c r="C145" s="60">
        <v>11</v>
      </c>
      <c r="D145" s="57">
        <v>21356</v>
      </c>
      <c r="E145" s="60">
        <v>22</v>
      </c>
      <c r="F145" s="57">
        <v>21382</v>
      </c>
      <c r="G145" s="63"/>
      <c r="H145" s="63"/>
      <c r="I145" s="39"/>
      <c r="J145" s="39"/>
      <c r="K145" s="49">
        <v>0</v>
      </c>
      <c r="L145">
        <v>212</v>
      </c>
    </row>
    <row r="146" spans="1:12" x14ac:dyDescent="0.25">
      <c r="A146" s="57">
        <v>12</v>
      </c>
      <c r="B146" s="57">
        <v>21500</v>
      </c>
      <c r="C146" s="60">
        <v>13</v>
      </c>
      <c r="D146" s="57">
        <v>21509</v>
      </c>
      <c r="E146" s="60">
        <v>13</v>
      </c>
      <c r="F146" s="57">
        <v>21517</v>
      </c>
      <c r="G146" s="63"/>
      <c r="H146" s="63"/>
      <c r="I146" s="39"/>
      <c r="J146" s="39"/>
      <c r="K146" s="49">
        <v>0</v>
      </c>
      <c r="L146">
        <v>111</v>
      </c>
    </row>
    <row r="147" spans="1:12" x14ac:dyDescent="0.25">
      <c r="A147" s="57">
        <v>12</v>
      </c>
      <c r="B147" s="57">
        <v>21736</v>
      </c>
      <c r="C147" s="60">
        <v>24</v>
      </c>
      <c r="D147" s="57">
        <v>21751</v>
      </c>
      <c r="E147" s="60">
        <v>24</v>
      </c>
      <c r="F147" s="57">
        <v>21759</v>
      </c>
      <c r="G147" s="63"/>
      <c r="H147" s="63"/>
      <c r="I147" s="39"/>
      <c r="J147" s="39"/>
      <c r="K147" s="49">
        <v>0</v>
      </c>
      <c r="L147">
        <v>122</v>
      </c>
    </row>
    <row r="148" spans="1:12" x14ac:dyDescent="0.25">
      <c r="A148" s="57">
        <v>12</v>
      </c>
      <c r="B148" s="57">
        <v>21877</v>
      </c>
      <c r="C148" s="60">
        <v>13</v>
      </c>
      <c r="D148" s="57">
        <v>21904</v>
      </c>
      <c r="E148" s="60">
        <v>13</v>
      </c>
      <c r="F148" s="57">
        <v>21930</v>
      </c>
      <c r="G148" s="63"/>
      <c r="H148" s="63"/>
      <c r="I148" s="39"/>
      <c r="J148" s="39"/>
      <c r="K148" s="49">
        <v>0</v>
      </c>
      <c r="L148">
        <v>111</v>
      </c>
    </row>
    <row r="149" spans="1:12" x14ac:dyDescent="0.25">
      <c r="A149" s="57">
        <v>21</v>
      </c>
      <c r="B149" s="57">
        <v>22139</v>
      </c>
      <c r="C149" s="60">
        <v>22</v>
      </c>
      <c r="D149" s="57">
        <v>22152</v>
      </c>
      <c r="E149" s="60">
        <v>24</v>
      </c>
      <c r="F149" s="57">
        <v>22165</v>
      </c>
      <c r="G149" s="63"/>
      <c r="H149" s="63"/>
      <c r="I149" s="39"/>
      <c r="J149" s="39"/>
      <c r="K149" s="49">
        <v>0</v>
      </c>
      <c r="L149">
        <v>222</v>
      </c>
    </row>
    <row r="150" spans="1:12" x14ac:dyDescent="0.25">
      <c r="A150" s="57">
        <v>21</v>
      </c>
      <c r="B150" s="57">
        <v>22285</v>
      </c>
      <c r="C150" s="60">
        <v>22</v>
      </c>
      <c r="D150" s="57">
        <v>22344</v>
      </c>
      <c r="E150" s="60">
        <v>13</v>
      </c>
      <c r="F150" s="57">
        <v>22362</v>
      </c>
      <c r="G150" s="63"/>
      <c r="H150" s="63"/>
      <c r="I150" s="39"/>
      <c r="J150" s="39"/>
      <c r="K150" s="49">
        <v>0</v>
      </c>
      <c r="L150">
        <v>221</v>
      </c>
    </row>
    <row r="151" spans="1:12" x14ac:dyDescent="0.25">
      <c r="A151" s="57">
        <v>12</v>
      </c>
      <c r="B151" s="57">
        <v>22478</v>
      </c>
      <c r="C151" s="60">
        <v>13</v>
      </c>
      <c r="D151" s="57">
        <v>22507</v>
      </c>
      <c r="E151" s="60">
        <v>13</v>
      </c>
      <c r="F151" s="57">
        <v>22514</v>
      </c>
      <c r="G151" s="63"/>
      <c r="H151" s="63"/>
      <c r="I151" s="39"/>
      <c r="J151" s="39"/>
      <c r="K151" s="49">
        <v>0</v>
      </c>
      <c r="L151">
        <v>111</v>
      </c>
    </row>
    <row r="152" spans="1:12" x14ac:dyDescent="0.25">
      <c r="A152" s="57">
        <v>12</v>
      </c>
      <c r="B152" s="57">
        <v>22627</v>
      </c>
      <c r="C152" s="60">
        <v>13</v>
      </c>
      <c r="D152" s="57">
        <v>22633</v>
      </c>
      <c r="E152" s="60">
        <v>13</v>
      </c>
      <c r="F152" s="57">
        <v>22640</v>
      </c>
      <c r="G152" s="63"/>
      <c r="H152" s="63"/>
      <c r="I152" s="39"/>
      <c r="J152" s="39"/>
      <c r="K152" s="49">
        <v>0</v>
      </c>
      <c r="L152">
        <v>111</v>
      </c>
    </row>
    <row r="153" spans="1:12" x14ac:dyDescent="0.25">
      <c r="A153" s="57">
        <v>12</v>
      </c>
      <c r="B153" s="57">
        <v>22749</v>
      </c>
      <c r="C153" s="60">
        <v>13</v>
      </c>
      <c r="D153" s="57">
        <v>22756</v>
      </c>
      <c r="E153" s="60">
        <v>13</v>
      </c>
      <c r="F153" s="57">
        <v>22760</v>
      </c>
      <c r="G153" s="63"/>
      <c r="H153" s="63"/>
      <c r="I153" s="39"/>
      <c r="J153" s="39"/>
      <c r="K153" s="49">
        <v>0</v>
      </c>
      <c r="L153">
        <v>111</v>
      </c>
    </row>
    <row r="154" spans="1:12" x14ac:dyDescent="0.25">
      <c r="A154" s="57">
        <v>21</v>
      </c>
      <c r="B154" s="57">
        <v>22903</v>
      </c>
      <c r="C154" s="60">
        <v>22</v>
      </c>
      <c r="D154" s="57">
        <v>22915</v>
      </c>
      <c r="E154" s="60">
        <v>13</v>
      </c>
      <c r="F154" s="57">
        <v>22937</v>
      </c>
      <c r="G154" s="63"/>
      <c r="H154" s="63"/>
      <c r="I154" s="39"/>
      <c r="J154" s="39"/>
      <c r="K154" s="49">
        <v>0</v>
      </c>
      <c r="L154">
        <v>221</v>
      </c>
    </row>
    <row r="155" spans="1:12" x14ac:dyDescent="0.25">
      <c r="A155" s="57">
        <v>12</v>
      </c>
      <c r="B155" s="57">
        <v>23085</v>
      </c>
      <c r="C155" s="60">
        <v>13</v>
      </c>
      <c r="D155" s="57">
        <v>23109</v>
      </c>
      <c r="E155" s="60">
        <v>24</v>
      </c>
      <c r="F155" s="57">
        <v>23126</v>
      </c>
      <c r="G155" s="63"/>
      <c r="H155" s="63"/>
      <c r="I155" s="39"/>
      <c r="J155" s="39"/>
      <c r="K155" s="49">
        <v>0</v>
      </c>
      <c r="L155">
        <v>112</v>
      </c>
    </row>
    <row r="156" spans="1:12" x14ac:dyDescent="0.25">
      <c r="A156" s="57">
        <v>12</v>
      </c>
      <c r="B156" s="57">
        <v>23278</v>
      </c>
      <c r="C156" s="60">
        <v>13</v>
      </c>
      <c r="D156" s="57">
        <v>23286</v>
      </c>
      <c r="E156" s="60">
        <v>13</v>
      </c>
      <c r="F156" s="57">
        <v>23307</v>
      </c>
      <c r="G156" s="63"/>
      <c r="H156" s="63"/>
      <c r="I156" s="39"/>
      <c r="J156" s="39"/>
      <c r="K156" s="49">
        <v>0</v>
      </c>
      <c r="L156">
        <v>111</v>
      </c>
    </row>
    <row r="157" spans="1:12" x14ac:dyDescent="0.25">
      <c r="A157" s="57">
        <v>12</v>
      </c>
      <c r="B157" s="57">
        <v>23416</v>
      </c>
      <c r="C157" s="60">
        <v>13</v>
      </c>
      <c r="D157" s="57">
        <v>23420</v>
      </c>
      <c r="E157" s="60">
        <v>13</v>
      </c>
      <c r="F157" s="57">
        <v>23429</v>
      </c>
      <c r="G157" s="63"/>
      <c r="H157" s="63"/>
      <c r="I157" s="39"/>
      <c r="J157" s="39"/>
      <c r="K157" s="49">
        <v>0</v>
      </c>
      <c r="L157">
        <v>111</v>
      </c>
    </row>
    <row r="158" spans="1:12" x14ac:dyDescent="0.25">
      <c r="A158" s="57">
        <v>12</v>
      </c>
      <c r="B158" s="57">
        <v>23555</v>
      </c>
      <c r="C158" s="60">
        <v>24</v>
      </c>
      <c r="D158" s="57">
        <v>23575</v>
      </c>
      <c r="E158" s="60">
        <v>24</v>
      </c>
      <c r="F158" s="57">
        <v>23582</v>
      </c>
      <c r="G158" s="63"/>
      <c r="H158" s="63"/>
      <c r="I158" s="39"/>
      <c r="J158" s="39"/>
      <c r="K158" s="49">
        <v>0</v>
      </c>
      <c r="L158">
        <v>122</v>
      </c>
    </row>
    <row r="159" spans="1:12" x14ac:dyDescent="0.25">
      <c r="A159" s="57">
        <v>12</v>
      </c>
      <c r="B159" s="57">
        <v>23684</v>
      </c>
      <c r="C159" s="60">
        <v>13</v>
      </c>
      <c r="D159" s="57">
        <v>23694</v>
      </c>
      <c r="E159" s="60">
        <v>13</v>
      </c>
      <c r="F159" s="57">
        <v>23701</v>
      </c>
      <c r="G159" s="63"/>
      <c r="H159" s="63"/>
      <c r="I159" s="39"/>
      <c r="J159" s="39"/>
      <c r="K159" s="49">
        <v>0</v>
      </c>
      <c r="L159">
        <v>111</v>
      </c>
    </row>
    <row r="160" spans="1:12" x14ac:dyDescent="0.25">
      <c r="A160" s="57">
        <v>12</v>
      </c>
      <c r="B160" s="57">
        <v>23813</v>
      </c>
      <c r="C160" s="60">
        <v>13</v>
      </c>
      <c r="D160" s="57">
        <v>23820</v>
      </c>
      <c r="E160" s="60">
        <v>13</v>
      </c>
      <c r="F160" s="57">
        <v>23828</v>
      </c>
      <c r="G160" s="63"/>
      <c r="H160" s="63"/>
      <c r="I160" s="39"/>
      <c r="J160" s="39"/>
      <c r="K160" s="49">
        <v>0</v>
      </c>
      <c r="L160">
        <v>111</v>
      </c>
    </row>
    <row r="161" spans="1:12" x14ac:dyDescent="0.25">
      <c r="A161" s="57">
        <v>12</v>
      </c>
      <c r="B161" s="57">
        <v>23992</v>
      </c>
      <c r="C161" s="60"/>
      <c r="D161" s="57"/>
      <c r="E161" s="60"/>
      <c r="F161" s="57"/>
      <c r="G161" s="63"/>
      <c r="H161" s="63"/>
      <c r="I161" s="39"/>
      <c r="J161" s="39"/>
      <c r="K161" s="49"/>
      <c r="L161">
        <v>1</v>
      </c>
    </row>
    <row r="162" spans="1:12" x14ac:dyDescent="0.25">
      <c r="A162" s="17"/>
      <c r="B162" s="17"/>
      <c r="C162" s="17"/>
      <c r="D162" s="17"/>
      <c r="E162" s="17"/>
      <c r="F162" s="17"/>
      <c r="G162" s="17"/>
      <c r="H16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132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156</v>
      </c>
      <c r="V3" s="25" t="s">
        <v>121</v>
      </c>
      <c r="W3">
        <f>COUNTA(L7:L32)</f>
        <v>26</v>
      </c>
      <c r="AA3" s="25" t="s">
        <v>121</v>
      </c>
      <c r="AB3">
        <f>COUNTA(L33:L58)</f>
        <v>26</v>
      </c>
      <c r="AF3" s="25" t="s">
        <v>121</v>
      </c>
      <c r="AG3">
        <f>COUNTA(L59:L84)</f>
        <v>26</v>
      </c>
      <c r="AK3" s="25" t="s">
        <v>121</v>
      </c>
      <c r="AL3">
        <f>COUNTA(L85:L110)</f>
        <v>26</v>
      </c>
      <c r="AP3" s="25" t="s">
        <v>121</v>
      </c>
      <c r="AQ3">
        <f>COUNTA(L111:L136)</f>
        <v>26</v>
      </c>
      <c r="AU3" s="25" t="s">
        <v>121</v>
      </c>
      <c r="AV3">
        <f>COUNTA(L137:L162)</f>
        <v>26</v>
      </c>
    </row>
    <row r="4" spans="1:48" x14ac:dyDescent="0.25">
      <c r="P4" s="25" t="s">
        <v>89</v>
      </c>
      <c r="Q4" s="26">
        <f>SUM(O7:O14)</f>
        <v>155</v>
      </c>
      <c r="V4" s="25" t="s">
        <v>122</v>
      </c>
      <c r="W4">
        <f>SUM(U7:U14)</f>
        <v>26</v>
      </c>
      <c r="AA4" s="25" t="s">
        <v>122</v>
      </c>
      <c r="AB4">
        <f>SUM(Z7:Z14)</f>
        <v>26</v>
      </c>
      <c r="AF4" s="25" t="s">
        <v>122</v>
      </c>
      <c r="AG4">
        <f>SUM(AE7:AE14)</f>
        <v>26</v>
      </c>
      <c r="AK4" s="25" t="s">
        <v>122</v>
      </c>
      <c r="AL4">
        <f>SUM(AJ7:AJ14)</f>
        <v>26</v>
      </c>
      <c r="AP4" s="25" t="s">
        <v>122</v>
      </c>
      <c r="AQ4">
        <f>SUM(AO7:AO14)</f>
        <v>26</v>
      </c>
      <c r="AU4" s="25" t="s">
        <v>122</v>
      </c>
      <c r="AV4">
        <f>SUM(AT7:AT14)</f>
        <v>25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22</v>
      </c>
      <c r="C7" s="58">
        <v>22</v>
      </c>
      <c r="D7" s="55">
        <v>33</v>
      </c>
      <c r="E7" s="58">
        <v>24</v>
      </c>
      <c r="F7" s="55">
        <v>48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68</v>
      </c>
      <c r="P7" s="34">
        <f>O7/$Q$4</f>
        <v>0.43870967741935485</v>
      </c>
      <c r="Q7" s="34">
        <f>IF(P7=0,0,(P7*((LOG(P7))/LOG(2))))</f>
        <v>-0.52147733131371021</v>
      </c>
      <c r="T7" s="34">
        <f>N7</f>
        <v>111</v>
      </c>
      <c r="U7" s="34">
        <f>COUNTIF(L7:L32,T7)</f>
        <v>14</v>
      </c>
      <c r="V7" s="34">
        <f>U7/(W4-U11)</f>
        <v>0.53846153846153844</v>
      </c>
      <c r="W7" s="34">
        <f>IF(V7=0,0,(V7*((LOG(V7))/LOG(2))))</f>
        <v>-0.48089181327572433</v>
      </c>
      <c r="Y7" s="34">
        <f>N7</f>
        <v>111</v>
      </c>
      <c r="Z7" s="34">
        <f>COUNTIF(L33:L58,Y7)</f>
        <v>8</v>
      </c>
      <c r="AA7" s="34">
        <f>Z7/(AB4-Z11)</f>
        <v>0.30769230769230771</v>
      </c>
      <c r="AB7" s="34">
        <f>IF(AA7=0,0,(AA7*((LOG(AA7))/LOG(2))))</f>
        <v>-0.52321222096648989</v>
      </c>
      <c r="AD7" s="34">
        <f>N7</f>
        <v>111</v>
      </c>
      <c r="AE7" s="34">
        <f>COUNTIF(L59:L84,AD7)</f>
        <v>8</v>
      </c>
      <c r="AF7" s="34">
        <f>AE7/(AG4-AE11)</f>
        <v>0.34782608695652173</v>
      </c>
      <c r="AG7" s="34">
        <f>IF(AF7=0,0,(AF7*((LOG(AF7))/LOG(2))))</f>
        <v>-0.52993459341113491</v>
      </c>
      <c r="AI7" s="34">
        <f>N7</f>
        <v>111</v>
      </c>
      <c r="AJ7" s="34">
        <f>COUNTIF(L85:L110,AI7)</f>
        <v>11</v>
      </c>
      <c r="AK7" s="34">
        <f>AJ7/(AL4-AJ11)</f>
        <v>0.45833333333333331</v>
      </c>
      <c r="AL7" s="34">
        <f>IF(AK7=0,0,(AK7*((LOG(AK7))/LOG(2))))</f>
        <v>-0.51586832095510204</v>
      </c>
      <c r="AN7" s="34">
        <f>N7</f>
        <v>111</v>
      </c>
      <c r="AO7" s="34">
        <f>COUNTIF(L111:L136,AN7)</f>
        <v>14</v>
      </c>
      <c r="AP7" s="34">
        <f>AO7/(AQ4-AO11)</f>
        <v>0.60869565217391308</v>
      </c>
      <c r="AQ7" s="34">
        <f>IF(AP7=0,0,(AP7*((LOG(AP7))/LOG(2))))</f>
        <v>-0.43595210765181397</v>
      </c>
      <c r="AS7" s="34">
        <f>N7</f>
        <v>111</v>
      </c>
      <c r="AT7" s="34">
        <f>COUNTIF(L137:L162,AS7)</f>
        <v>13</v>
      </c>
      <c r="AU7" s="34">
        <f>AT7/(AV4-AT11)</f>
        <v>0.61904761904761907</v>
      </c>
      <c r="AV7" s="34">
        <f>IF(AU7=0,0,(AU7*((LOG(AU7))/LOG(2))))</f>
        <v>-0.42830524572808026</v>
      </c>
    </row>
    <row r="8" spans="1:48" x14ac:dyDescent="0.25">
      <c r="A8" s="56">
        <v>12</v>
      </c>
      <c r="B8" s="56">
        <v>165</v>
      </c>
      <c r="C8" s="59">
        <v>13</v>
      </c>
      <c r="D8" s="56">
        <v>174</v>
      </c>
      <c r="E8" s="59">
        <v>13</v>
      </c>
      <c r="F8" s="56">
        <v>187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28</v>
      </c>
      <c r="P8" s="34">
        <f>O8/$Q$4</f>
        <v>0.18064516129032257</v>
      </c>
      <c r="Q8" s="34">
        <f>IF(P8=0,0,(P8*((LOG(P8))/LOG(2))))</f>
        <v>-0.44597126148429506</v>
      </c>
      <c r="T8" s="34">
        <f>N8</f>
        <v>112</v>
      </c>
      <c r="U8" s="34">
        <f>COUNTIF(L7:L32,T8)</f>
        <v>5</v>
      </c>
      <c r="V8" s="34">
        <f>U8/(W4-U11)</f>
        <v>0.19230769230769232</v>
      </c>
      <c r="W8" s="34">
        <f>IF(V8=0,0,(V8*((LOG(V8))/LOG(2))))</f>
        <v>-0.45740608139494804</v>
      </c>
      <c r="Y8" s="34">
        <f>N8</f>
        <v>112</v>
      </c>
      <c r="Z8" s="34">
        <f>COUNTIF(L33:L58,Y8)</f>
        <v>7</v>
      </c>
      <c r="AA8" s="34">
        <f>Z8/(AB4-Z11)</f>
        <v>0.26923076923076922</v>
      </c>
      <c r="AB8" s="34">
        <f>IF(AA8=0,0,(AA8*((LOG(AA8))/LOG(2))))</f>
        <v>-0.50967667586863141</v>
      </c>
      <c r="AD8" s="34">
        <f>N8</f>
        <v>112</v>
      </c>
      <c r="AE8" s="34">
        <f>COUNTIF(L59:L84,AD8)</f>
        <v>6</v>
      </c>
      <c r="AF8" s="34">
        <f>AE8/(AG4-AE11)</f>
        <v>0.2608695652173913</v>
      </c>
      <c r="AG8" s="34">
        <f>IF(AF8=0,0,(AF8*((LOG(AF8))/LOG(2))))</f>
        <v>-0.50572159704413644</v>
      </c>
      <c r="AI8" s="34">
        <f>N8</f>
        <v>112</v>
      </c>
      <c r="AJ8" s="34">
        <f>COUNTIF(L85:L110,AI8)</f>
        <v>4</v>
      </c>
      <c r="AK8" s="34">
        <f>AJ8/(AL4-AJ11)</f>
        <v>0.16666666666666666</v>
      </c>
      <c r="AL8" s="34">
        <f>IF(AK8=0,0,(AK8*((LOG(AK8))/LOG(2))))</f>
        <v>-0.43082708345352599</v>
      </c>
      <c r="AN8" s="34">
        <f>N8</f>
        <v>112</v>
      </c>
      <c r="AO8" s="34">
        <f>COUNTIF(L111:L136,AN8)</f>
        <v>3</v>
      </c>
      <c r="AP8" s="34">
        <f>AO8/(AQ4-AO11)</f>
        <v>0.13043478260869565</v>
      </c>
      <c r="AQ8" s="34">
        <f>IF(AP8=0,0,(AP8*((LOG(AP8))/LOG(2))))</f>
        <v>-0.3832955811307639</v>
      </c>
      <c r="AS8" s="34">
        <f>N8</f>
        <v>112</v>
      </c>
      <c r="AT8" s="34">
        <f>COUNTIF(L137:L162,AS8)</f>
        <v>3</v>
      </c>
      <c r="AU8" s="34">
        <f>AT8/(AV4-AT11)</f>
        <v>0.14285714285714285</v>
      </c>
      <c r="AV8" s="34">
        <f>IF(AU8=0,0,(AU8*((LOG(AU8))/LOG(2))))</f>
        <v>-0.40105070315108626</v>
      </c>
    </row>
    <row r="9" spans="1:48" x14ac:dyDescent="0.25">
      <c r="A9" s="56">
        <v>12</v>
      </c>
      <c r="B9" s="56">
        <v>282</v>
      </c>
      <c r="C9" s="59">
        <v>13</v>
      </c>
      <c r="D9" s="56">
        <v>290</v>
      </c>
      <c r="E9" s="59">
        <v>24</v>
      </c>
      <c r="F9" s="56">
        <v>309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14</v>
      </c>
      <c r="P9" s="34">
        <f>O9/$Q$4</f>
        <v>9.0322580645161285E-2</v>
      </c>
      <c r="Q9" s="34">
        <f>IF(P9=0,0,(P9*((LOG(P9))/LOG(2))))</f>
        <v>-0.3133082113873088</v>
      </c>
      <c r="T9" s="34">
        <f>N9</f>
        <v>121</v>
      </c>
      <c r="U9" s="34">
        <f>COUNTIF(L7:L32,T9)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COUNTIF(L33:L58,Y9)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COUNTIF(L59:L84,AD9)</f>
        <v>2</v>
      </c>
      <c r="AF9" s="34">
        <f>AE9/(AG4-AE11)</f>
        <v>8.6956521739130432E-2</v>
      </c>
      <c r="AG9" s="34">
        <f>IF(AF9=0,0,(AF9*((LOG(AF9))/LOG(2))))</f>
        <v>-0.30639669183104457</v>
      </c>
      <c r="AI9" s="34">
        <f>N9</f>
        <v>121</v>
      </c>
      <c r="AJ9" s="34">
        <f>COUNTIF(L85:L110,AI9)</f>
        <v>2</v>
      </c>
      <c r="AK9" s="34">
        <f>AJ9/(AL4-AJ11)</f>
        <v>8.3333333333333329E-2</v>
      </c>
      <c r="AL9" s="34">
        <f>IF(AK9=0,0,(AK9*((LOG(AK9))/LOG(2))))</f>
        <v>-0.29874687506009634</v>
      </c>
      <c r="AN9" s="34">
        <f>N9</f>
        <v>121</v>
      </c>
      <c r="AO9" s="34">
        <f>COUNTIF(L111:L136,AN9)</f>
        <v>6</v>
      </c>
      <c r="AP9" s="34">
        <f>AO9/(AQ4-AO11)</f>
        <v>0.2608695652173913</v>
      </c>
      <c r="AQ9" s="34">
        <f>IF(AP9=0,0,(AP9*((LOG(AP9))/LOG(2))))</f>
        <v>-0.50572159704413644</v>
      </c>
      <c r="AS9" s="34">
        <f>N9</f>
        <v>121</v>
      </c>
      <c r="AT9" s="34">
        <f>COUNTIF(L137:L162,AS9)</f>
        <v>4</v>
      </c>
      <c r="AU9" s="34">
        <f>AT9/(AV4-AT11)</f>
        <v>0.19047619047619047</v>
      </c>
      <c r="AV9" s="34">
        <f>IF(AU9=0,0,(AU9*((LOG(AU9))/LOG(2))))</f>
        <v>-0.4556795091007162</v>
      </c>
    </row>
    <row r="10" spans="1:48" x14ac:dyDescent="0.25">
      <c r="A10" s="56">
        <v>12</v>
      </c>
      <c r="B10" s="56">
        <v>427</v>
      </c>
      <c r="C10" s="59">
        <v>13</v>
      </c>
      <c r="D10" s="56">
        <v>434</v>
      </c>
      <c r="E10" s="59">
        <v>13</v>
      </c>
      <c r="F10" s="56">
        <v>441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12</v>
      </c>
      <c r="P10" s="34">
        <f>O10/$Q$4</f>
        <v>7.7419354838709681E-2</v>
      </c>
      <c r="Q10" s="34">
        <f>IF(P10=0,0,(P10*((LOG(P10))/LOG(2))))</f>
        <v>-0.28576737325572243</v>
      </c>
      <c r="T10" s="34">
        <f>N10</f>
        <v>122</v>
      </c>
      <c r="U10" s="34">
        <f>COUNTIF(L7:L32,T10)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COUNTIF(L33:L58,Y10)</f>
        <v>5</v>
      </c>
      <c r="AA10" s="34">
        <f>Z10/(AB4-Z11)</f>
        <v>0.19230769230769232</v>
      </c>
      <c r="AB10" s="34">
        <f>IF(AA10=0,0,(AA10*((LOG(AA10))/LOG(2))))</f>
        <v>-0.45740608139494804</v>
      </c>
      <c r="AD10" s="34">
        <f>N10</f>
        <v>122</v>
      </c>
      <c r="AE10" s="34">
        <f>COUNTIF(L59:L84,AD10)</f>
        <v>3</v>
      </c>
      <c r="AF10" s="34">
        <f>AE10/(AG4-AE11)</f>
        <v>0.13043478260869565</v>
      </c>
      <c r="AG10" s="34">
        <f>IF(AF10=0,0,(AF10*((LOG(AF10))/LOG(2))))</f>
        <v>-0.3832955811307639</v>
      </c>
      <c r="AI10" s="34">
        <f>N10</f>
        <v>122</v>
      </c>
      <c r="AJ10" s="34">
        <f>COUNTIF(L85:L110,AI10)</f>
        <v>4</v>
      </c>
      <c r="AK10" s="34">
        <f>AJ10/(AL4-AJ11)</f>
        <v>0.16666666666666666</v>
      </c>
      <c r="AL10" s="34">
        <f>IF(AK10=0,0,(AK10*((LOG(AK10))/LOG(2))))</f>
        <v>-0.43082708345352599</v>
      </c>
      <c r="AN10" s="34">
        <f>N10</f>
        <v>122</v>
      </c>
      <c r="AO10" s="34">
        <f>COUNTIF(L111:L136,AN10)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COUNTIF(L137:L162,AS10)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581</v>
      </c>
      <c r="C11" s="59">
        <v>22</v>
      </c>
      <c r="D11" s="56">
        <v>598</v>
      </c>
      <c r="E11" s="59">
        <v>24</v>
      </c>
      <c r="F11" s="56">
        <v>612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12</v>
      </c>
      <c r="P11" s="34">
        <f>O11/$Q$4</f>
        <v>7.7419354838709681E-2</v>
      </c>
      <c r="Q11" s="34">
        <f>IF(P11=0,0,(P11*((LOG(P11))/LOG(2))))</f>
        <v>-0.28576737325572243</v>
      </c>
      <c r="T11" s="34">
        <f>N11</f>
        <v>211</v>
      </c>
      <c r="U11" s="34">
        <f>COUNTIF(L7:L32,T11)</f>
        <v>0</v>
      </c>
      <c r="V11" s="53"/>
      <c r="W11" s="54"/>
      <c r="Y11" s="34">
        <f>N11</f>
        <v>211</v>
      </c>
      <c r="Z11" s="34">
        <f>COUNTIF(L33:L58,Y11)</f>
        <v>0</v>
      </c>
      <c r="AA11" s="53"/>
      <c r="AB11" s="54"/>
      <c r="AD11" s="34">
        <f>N11</f>
        <v>211</v>
      </c>
      <c r="AE11" s="34">
        <f>COUNTIF(L59:L84,AD11)</f>
        <v>3</v>
      </c>
      <c r="AF11" s="53"/>
      <c r="AG11" s="54"/>
      <c r="AI11" s="34">
        <f>N11</f>
        <v>211</v>
      </c>
      <c r="AJ11" s="34">
        <f>COUNTIF(L85:L110,AI11)</f>
        <v>2</v>
      </c>
      <c r="AK11" s="53"/>
      <c r="AL11" s="54"/>
      <c r="AN11" s="34">
        <f>N11</f>
        <v>211</v>
      </c>
      <c r="AO11" s="34">
        <f>COUNTIF(L111:L136,AN11)</f>
        <v>3</v>
      </c>
      <c r="AP11" s="53"/>
      <c r="AQ11" s="54"/>
      <c r="AS11" s="34">
        <f>N11</f>
        <v>211</v>
      </c>
      <c r="AT11" s="34">
        <f>COUNTIF(L137:L162,AS11)</f>
        <v>4</v>
      </c>
      <c r="AU11" s="53"/>
      <c r="AV11" s="54"/>
    </row>
    <row r="12" spans="1:48" x14ac:dyDescent="0.25">
      <c r="A12" s="56">
        <v>12</v>
      </c>
      <c r="B12" s="56">
        <v>725</v>
      </c>
      <c r="C12" s="59">
        <v>13</v>
      </c>
      <c r="D12" s="56">
        <v>733</v>
      </c>
      <c r="E12" s="59">
        <v>13</v>
      </c>
      <c r="F12" s="56">
        <v>740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6.4516129032258064E-3</v>
      </c>
      <c r="Q12" s="34">
        <f>IF(P12=0,0,(P12*((LOG(P12))/LOG(2))))</f>
        <v>-4.694273809854347E-2</v>
      </c>
      <c r="T12" s="34">
        <f>N12</f>
        <v>212</v>
      </c>
      <c r="U12" s="34">
        <f>COUNTIF(L7:L32,T12)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COUNTIF(L33:L58,Y12)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COUNTIF(L59:L84,AD12)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COUNTIF(L85:L110,AI12)</f>
        <v>1</v>
      </c>
      <c r="AK12" s="34">
        <f>AJ12/(AL4-AJ11)</f>
        <v>4.1666666666666664E-2</v>
      </c>
      <c r="AL12" s="34">
        <f>IF(AK12=0,0,(AK12*((LOG(AK12))/LOG(2))))</f>
        <v>-0.19104010419671485</v>
      </c>
      <c r="AN12" s="34">
        <f>N12</f>
        <v>212</v>
      </c>
      <c r="AO12" s="34">
        <f>COUNTIF(L111:L136,AN12)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COUNTIF(L137:L162,AS12)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857</v>
      </c>
      <c r="C13" s="59">
        <v>13</v>
      </c>
      <c r="D13" s="56">
        <v>864</v>
      </c>
      <c r="E13" s="59">
        <v>13</v>
      </c>
      <c r="F13" s="56">
        <v>871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5</v>
      </c>
      <c r="P13" s="34">
        <f>O13/$Q$4</f>
        <v>3.2258064516129031E-2</v>
      </c>
      <c r="Q13" s="34">
        <f>IF(P13=0,0,(P13*((LOG(P13))/LOG(2))))</f>
        <v>-0.15981278420602821</v>
      </c>
      <c r="T13" s="34">
        <f>N13</f>
        <v>221</v>
      </c>
      <c r="U13" s="34">
        <f>COUNTIF(L7:L32,T13)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COUNTIF(L33:L58,Y13)</f>
        <v>1</v>
      </c>
      <c r="AA13" s="34">
        <f>Z13/(AB4-Z11)</f>
        <v>3.8461538461538464E-2</v>
      </c>
      <c r="AB13" s="34">
        <f>IF(AA13=0,0,(AA13*((LOG(AA13))/LOG(2))))</f>
        <v>-0.18078614300542661</v>
      </c>
      <c r="AD13" s="34">
        <f>N13</f>
        <v>221</v>
      </c>
      <c r="AE13" s="34">
        <f>COUNTIF(L59:L84,AD13)</f>
        <v>2</v>
      </c>
      <c r="AF13" s="34">
        <f>AE13/(AG4-AE11)</f>
        <v>8.6956521739130432E-2</v>
      </c>
      <c r="AG13" s="34">
        <f>IF(AF13=0,0,(AF13*((LOG(AF13))/LOG(2))))</f>
        <v>-0.30639669183104457</v>
      </c>
      <c r="AI13" s="34">
        <f>N13</f>
        <v>221</v>
      </c>
      <c r="AJ13" s="34">
        <f>COUNTIF(L85:L110,AI13)</f>
        <v>1</v>
      </c>
      <c r="AK13" s="34">
        <f>AJ13/(AL4-AJ11)</f>
        <v>4.1666666666666664E-2</v>
      </c>
      <c r="AL13" s="34">
        <f>IF(AK13=0,0,(AK13*((LOG(AK13))/LOG(2))))</f>
        <v>-0.19104010419671485</v>
      </c>
      <c r="AN13" s="34">
        <f>N13</f>
        <v>221</v>
      </c>
      <c r="AO13" s="34">
        <f>COUNTIF(L111:L136,AN13)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COUNTIF(L137:L162,AS13)</f>
        <v>1</v>
      </c>
      <c r="AU13" s="34">
        <f>AT13/(AV4-AT11)</f>
        <v>4.7619047619047616E-2</v>
      </c>
      <c r="AV13" s="34">
        <f>IF(AU13=0,0,(AU13*((LOG(AU13))/LOG(2))))</f>
        <v>-0.20915797251327431</v>
      </c>
    </row>
    <row r="14" spans="1:48" x14ac:dyDescent="0.25">
      <c r="A14" s="56">
        <v>12</v>
      </c>
      <c r="B14" s="56">
        <v>982</v>
      </c>
      <c r="C14" s="59">
        <v>13</v>
      </c>
      <c r="D14" s="56">
        <v>997</v>
      </c>
      <c r="E14" s="59">
        <v>13</v>
      </c>
      <c r="F14" s="56">
        <v>1013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15</v>
      </c>
      <c r="P14" s="34">
        <f>O14/$Q$4</f>
        <v>9.6774193548387094E-2</v>
      </c>
      <c r="Q14" s="34">
        <f>IF(P14=0,0,(P14*((LOG(P14))/LOG(2))))</f>
        <v>-0.32605488480635986</v>
      </c>
      <c r="T14" s="34">
        <f>N14</f>
        <v>222</v>
      </c>
      <c r="U14" s="34">
        <f>COUNTIF(L7:L32,T14)</f>
        <v>7</v>
      </c>
      <c r="V14" s="34">
        <f>U14/(W4-U11)</f>
        <v>0.26923076923076922</v>
      </c>
      <c r="W14" s="34">
        <f>IF(V14=0,0,(V14*((LOG(V14))/LOG(2))))</f>
        <v>-0.50967667586863141</v>
      </c>
      <c r="Y14" s="34">
        <f>N14</f>
        <v>222</v>
      </c>
      <c r="Z14" s="34">
        <f>COUNTIF(L33:L58,Y14)</f>
        <v>5</v>
      </c>
      <c r="AA14" s="34">
        <f>Z14/(AB4-Z11)</f>
        <v>0.19230769230769232</v>
      </c>
      <c r="AB14" s="34">
        <f>IF(AA14=0,0,(AA14*((LOG(AA14))/LOG(2))))</f>
        <v>-0.45740608139494804</v>
      </c>
      <c r="AD14" s="34">
        <f>N14</f>
        <v>222</v>
      </c>
      <c r="AE14" s="34">
        <f>COUNTIF(L59:L84,AD14)</f>
        <v>2</v>
      </c>
      <c r="AF14" s="34">
        <f>AE14/(AG4-AE11)</f>
        <v>8.6956521739130432E-2</v>
      </c>
      <c r="AG14" s="34">
        <f>IF(AF14=0,0,(AF14*((LOG(AF14))/LOG(2))))</f>
        <v>-0.30639669183104457</v>
      </c>
      <c r="AI14" s="34">
        <f>N14</f>
        <v>222</v>
      </c>
      <c r="AJ14" s="34">
        <f>COUNTIF(L85:L110,AI14)</f>
        <v>1</v>
      </c>
      <c r="AK14" s="34">
        <f>AJ14/(AL4-AJ11)</f>
        <v>4.1666666666666664E-2</v>
      </c>
      <c r="AL14" s="34">
        <f>IF(AK14=0,0,(AK14*((LOG(AK14))/LOG(2))))</f>
        <v>-0.19104010419671485</v>
      </c>
      <c r="AN14" s="34">
        <f>N14</f>
        <v>222</v>
      </c>
      <c r="AO14" s="34">
        <f>COUNTIF(L111:L136,AN14)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COUNTIF(L137:L162,AS14)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1133</v>
      </c>
      <c r="C15" s="59">
        <v>13</v>
      </c>
      <c r="D15" s="56">
        <v>1141</v>
      </c>
      <c r="E15" s="59">
        <v>13</v>
      </c>
      <c r="F15" s="56">
        <v>1148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2.3851019578076906</v>
      </c>
      <c r="V15">
        <f>SUM(V7:V14)</f>
        <v>1</v>
      </c>
      <c r="W15">
        <f>-SUM(W7:W14)</f>
        <v>1.4479745705393037</v>
      </c>
      <c r="AA15">
        <f>SUM(AA7:AA14)</f>
        <v>0.99999999999999989</v>
      </c>
      <c r="AB15">
        <f>-SUM(AB7:AB14)</f>
        <v>2.1284872026304438</v>
      </c>
      <c r="AF15">
        <f>SUM(AF7:AF14)</f>
        <v>1</v>
      </c>
      <c r="AG15">
        <f>-SUM(AG7:AG14)</f>
        <v>2.3381418470791688</v>
      </c>
      <c r="AK15">
        <f>SUM(AK7:AK14)</f>
        <v>0.99999999999999989</v>
      </c>
      <c r="AL15">
        <f>-SUM(AL7:AL14)</f>
        <v>2.2493896755123948</v>
      </c>
      <c r="AP15">
        <f>SUM(AP7:AP14)</f>
        <v>1</v>
      </c>
      <c r="AQ15">
        <f>-SUM(AQ7:AQ14)</f>
        <v>1.3249692858267144</v>
      </c>
      <c r="AU15">
        <f>SUM(AU7:AU14)</f>
        <v>1</v>
      </c>
      <c r="AV15">
        <f>-SUM(AV7:AV14)</f>
        <v>1.494193430493157</v>
      </c>
    </row>
    <row r="16" spans="1:48" x14ac:dyDescent="0.25">
      <c r="A16" s="56">
        <v>21</v>
      </c>
      <c r="B16" s="56">
        <v>1301</v>
      </c>
      <c r="C16" s="59">
        <v>22</v>
      </c>
      <c r="D16" s="56">
        <v>1309</v>
      </c>
      <c r="E16" s="59">
        <v>24</v>
      </c>
      <c r="F16" s="56">
        <v>1321</v>
      </c>
      <c r="G16" s="62"/>
      <c r="H16" s="62"/>
      <c r="I16" s="40"/>
      <c r="J16" s="40"/>
      <c r="K16" s="41">
        <v>0</v>
      </c>
      <c r="L16">
        <v>222</v>
      </c>
      <c r="P16" s="27" t="s">
        <v>93</v>
      </c>
      <c r="Q16" s="27">
        <f>Q15/(LOG(Q4)/LOG(2))</f>
        <v>0.32779840268794802</v>
      </c>
      <c r="V16" s="27" t="s">
        <v>120</v>
      </c>
      <c r="W16" s="27">
        <f>W15/(LOG(W4)/LOG(2))</f>
        <v>0.30805087552786276</v>
      </c>
      <c r="AA16" s="27" t="s">
        <v>123</v>
      </c>
      <c r="AB16" s="27">
        <f>AB15/(LOG(AB4)/LOG(2))</f>
        <v>0.45282725239846455</v>
      </c>
      <c r="AF16" s="27" t="s">
        <v>124</v>
      </c>
      <c r="AG16" s="27">
        <f>AG15/(LOG(AG4)/LOG(2))</f>
        <v>0.49743045061406432</v>
      </c>
      <c r="AK16" s="27" t="s">
        <v>125</v>
      </c>
      <c r="AL16" s="27">
        <f>AL15/(LOG(AL4)/LOG(2))</f>
        <v>0.47854877636894216</v>
      </c>
      <c r="AP16" s="27" t="s">
        <v>126</v>
      </c>
      <c r="AQ16" s="27">
        <f>AQ15/(LOG(AQ4)/LOG(2))</f>
        <v>0.28188198663905151</v>
      </c>
      <c r="AU16" s="27" t="s">
        <v>127</v>
      </c>
      <c r="AV16" s="27">
        <f>AV15/(LOG(AV4)/LOG(2))</f>
        <v>0.32175704187033421</v>
      </c>
    </row>
    <row r="17" spans="1:22" x14ac:dyDescent="0.25">
      <c r="A17" s="56">
        <v>21</v>
      </c>
      <c r="B17" s="56">
        <v>1454</v>
      </c>
      <c r="C17" s="59">
        <v>22</v>
      </c>
      <c r="D17" s="56">
        <v>1461</v>
      </c>
      <c r="E17" s="59">
        <v>24</v>
      </c>
      <c r="F17" s="56">
        <v>1481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25">
      <c r="A18" s="56">
        <v>21</v>
      </c>
      <c r="B18" s="56">
        <v>1613</v>
      </c>
      <c r="C18" s="59">
        <v>22</v>
      </c>
      <c r="D18" s="56">
        <v>1621</v>
      </c>
      <c r="E18" s="59">
        <v>24</v>
      </c>
      <c r="F18" s="56">
        <v>1628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25">
      <c r="A19" s="56">
        <v>12</v>
      </c>
      <c r="B19" s="56">
        <v>1753</v>
      </c>
      <c r="C19" s="59">
        <v>13</v>
      </c>
      <c r="D19" s="56">
        <v>1760</v>
      </c>
      <c r="E19" s="59">
        <v>13</v>
      </c>
      <c r="F19" s="56">
        <v>1769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1905</v>
      </c>
      <c r="C20" s="59">
        <v>13</v>
      </c>
      <c r="D20" s="56">
        <v>1911</v>
      </c>
      <c r="E20" s="59">
        <v>13</v>
      </c>
      <c r="F20" s="56">
        <v>1919</v>
      </c>
      <c r="G20" s="62"/>
      <c r="H20" s="62"/>
      <c r="I20" s="40"/>
      <c r="J20" s="40"/>
      <c r="K20" s="41">
        <v>0</v>
      </c>
      <c r="L20">
        <v>111</v>
      </c>
      <c r="N20" s="38">
        <f>COUNTIF(L7:L162,G3)</f>
        <v>12</v>
      </c>
      <c r="O20" s="38"/>
      <c r="P20" s="45">
        <v>26</v>
      </c>
      <c r="Q20" s="45">
        <v>26</v>
      </c>
      <c r="R20" s="45">
        <v>26</v>
      </c>
      <c r="S20" s="45">
        <v>26</v>
      </c>
      <c r="T20" s="45">
        <v>26</v>
      </c>
      <c r="U20" s="45">
        <v>26</v>
      </c>
      <c r="V20" s="44"/>
    </row>
    <row r="21" spans="1:22" x14ac:dyDescent="0.25">
      <c r="A21" s="56">
        <v>21</v>
      </c>
      <c r="B21" s="56">
        <v>2097</v>
      </c>
      <c r="C21" s="59">
        <v>22</v>
      </c>
      <c r="D21" s="56">
        <v>2105</v>
      </c>
      <c r="E21" s="59">
        <v>24</v>
      </c>
      <c r="F21" s="56">
        <v>2117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2233</v>
      </c>
      <c r="C22" s="59">
        <v>13</v>
      </c>
      <c r="D22" s="56">
        <v>2243</v>
      </c>
      <c r="E22" s="59">
        <v>13</v>
      </c>
      <c r="F22" s="56">
        <v>2288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12</v>
      </c>
      <c r="B23" s="56">
        <v>2397</v>
      </c>
      <c r="C23" s="59">
        <v>13</v>
      </c>
      <c r="D23" s="56">
        <v>2405</v>
      </c>
      <c r="E23" s="59">
        <v>13</v>
      </c>
      <c r="F23" s="56">
        <v>2412</v>
      </c>
      <c r="G23" s="62"/>
      <c r="H23" s="62"/>
      <c r="I23" s="40"/>
      <c r="J23" s="40"/>
      <c r="K23" s="41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2542</v>
      </c>
      <c r="C24" s="59">
        <v>13</v>
      </c>
      <c r="D24" s="56">
        <v>2553</v>
      </c>
      <c r="E24" s="59">
        <v>24</v>
      </c>
      <c r="F24" s="56">
        <v>2577</v>
      </c>
      <c r="G24" s="62"/>
      <c r="H24" s="62"/>
      <c r="I24" s="40"/>
      <c r="J24" s="40"/>
      <c r="K24" s="41">
        <v>0</v>
      </c>
      <c r="L24">
        <v>112</v>
      </c>
      <c r="O24" s="43" t="s">
        <v>109</v>
      </c>
      <c r="P24" s="45">
        <f>U11</f>
        <v>0</v>
      </c>
      <c r="Q24" s="45">
        <f>Z11</f>
        <v>0</v>
      </c>
      <c r="R24" s="45">
        <f>AE11</f>
        <v>3</v>
      </c>
      <c r="S24" s="45">
        <f>AJ11</f>
        <v>2</v>
      </c>
      <c r="T24" s="45">
        <f>AO11</f>
        <v>3</v>
      </c>
      <c r="U24" s="45">
        <f>AT11</f>
        <v>4</v>
      </c>
      <c r="V24" s="43"/>
    </row>
    <row r="25" spans="1:22" x14ac:dyDescent="0.25">
      <c r="A25" s="56">
        <v>12</v>
      </c>
      <c r="B25" s="56">
        <v>2685</v>
      </c>
      <c r="C25" s="59">
        <v>13</v>
      </c>
      <c r="D25" s="56">
        <v>2693</v>
      </c>
      <c r="E25" s="59">
        <v>13</v>
      </c>
      <c r="F25" s="56">
        <v>2700</v>
      </c>
      <c r="G25" s="62"/>
      <c r="H25" s="62"/>
      <c r="I25" s="40"/>
      <c r="J25" s="40"/>
      <c r="K25" s="41">
        <v>0</v>
      </c>
      <c r="L25">
        <v>111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21</v>
      </c>
      <c r="B26" s="56">
        <v>2813</v>
      </c>
      <c r="C26" s="59">
        <v>22</v>
      </c>
      <c r="D26" s="56">
        <v>2818</v>
      </c>
      <c r="E26" s="59">
        <v>24</v>
      </c>
      <c r="F26" s="56">
        <v>2826</v>
      </c>
      <c r="G26" s="62"/>
      <c r="H26" s="62"/>
      <c r="I26" s="40"/>
      <c r="J26" s="40"/>
      <c r="K26" s="41">
        <v>0</v>
      </c>
      <c r="L26">
        <v>222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2936</v>
      </c>
      <c r="C27" s="59">
        <v>13</v>
      </c>
      <c r="D27" s="56">
        <v>2943</v>
      </c>
      <c r="E27" s="59">
        <v>24</v>
      </c>
      <c r="F27" s="56">
        <v>2961</v>
      </c>
      <c r="G27" s="62"/>
      <c r="H27" s="62"/>
      <c r="I27" s="40"/>
      <c r="J27" s="40"/>
      <c r="K27" s="41">
        <v>0</v>
      </c>
      <c r="L27">
        <v>112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3073</v>
      </c>
      <c r="C28" s="59">
        <v>13</v>
      </c>
      <c r="D28" s="56">
        <v>3081</v>
      </c>
      <c r="E28" s="59">
        <v>13</v>
      </c>
      <c r="F28" s="56">
        <v>3089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113</v>
      </c>
      <c r="P28">
        <f>F32/P20</f>
        <v>139.15384615384616</v>
      </c>
      <c r="Q28">
        <f>(F58-F32)/Q20</f>
        <v>145.15384615384616</v>
      </c>
      <c r="R28">
        <f>(F84-F58)/R20</f>
        <v>174.88461538461539</v>
      </c>
      <c r="S28">
        <f>(F110-F84)/S20</f>
        <v>155.26923076923077</v>
      </c>
      <c r="T28">
        <f>(F136-F110)/T20</f>
        <v>156.11538461538461</v>
      </c>
      <c r="U28">
        <f>(F162-F136)/U20</f>
        <v>-770.57692307692309</v>
      </c>
    </row>
    <row r="29" spans="1:22" x14ac:dyDescent="0.25">
      <c r="A29" s="56">
        <v>12</v>
      </c>
      <c r="B29" s="56">
        <v>3195</v>
      </c>
      <c r="C29" s="59">
        <v>13</v>
      </c>
      <c r="D29" s="56">
        <v>3202</v>
      </c>
      <c r="E29" s="59">
        <v>13</v>
      </c>
      <c r="F29" s="56">
        <v>3210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6">
        <v>12</v>
      </c>
      <c r="B30" s="56">
        <v>3316</v>
      </c>
      <c r="C30" s="59">
        <v>13</v>
      </c>
      <c r="D30" s="56">
        <v>3324</v>
      </c>
      <c r="E30" s="59">
        <v>24</v>
      </c>
      <c r="F30" s="56">
        <v>3337</v>
      </c>
      <c r="G30" s="62"/>
      <c r="H30" s="62"/>
      <c r="I30" s="40"/>
      <c r="J30" s="40"/>
      <c r="K30" s="41">
        <v>0</v>
      </c>
      <c r="L30">
        <v>112</v>
      </c>
    </row>
    <row r="31" spans="1:22" x14ac:dyDescent="0.25">
      <c r="A31" s="56">
        <v>12</v>
      </c>
      <c r="B31" s="56">
        <v>3448</v>
      </c>
      <c r="C31" s="59">
        <v>13</v>
      </c>
      <c r="D31" s="56">
        <v>3456</v>
      </c>
      <c r="E31" s="59">
        <v>24</v>
      </c>
      <c r="F31" s="56">
        <v>3472</v>
      </c>
      <c r="G31" s="62"/>
      <c r="H31" s="62"/>
      <c r="I31" s="40"/>
      <c r="J31" s="40"/>
      <c r="K31" s="41">
        <v>0</v>
      </c>
      <c r="L31">
        <v>112</v>
      </c>
    </row>
    <row r="32" spans="1:22" x14ac:dyDescent="0.25">
      <c r="A32" s="56">
        <v>12</v>
      </c>
      <c r="B32" s="56">
        <v>3603</v>
      </c>
      <c r="C32" s="59">
        <v>13</v>
      </c>
      <c r="D32" s="56">
        <v>3611</v>
      </c>
      <c r="E32" s="59">
        <v>13</v>
      </c>
      <c r="F32" s="56">
        <v>3618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7">
        <v>12</v>
      </c>
      <c r="B33" s="57">
        <v>3726</v>
      </c>
      <c r="C33" s="60">
        <v>13</v>
      </c>
      <c r="D33" s="57">
        <v>3734</v>
      </c>
      <c r="E33" s="60">
        <v>24</v>
      </c>
      <c r="F33" s="57">
        <v>3747</v>
      </c>
      <c r="G33" s="63"/>
      <c r="H33" s="63"/>
      <c r="I33" s="39"/>
      <c r="J33" s="39"/>
      <c r="K33" s="49">
        <v>0</v>
      </c>
      <c r="L33">
        <v>112</v>
      </c>
    </row>
    <row r="34" spans="1:12" x14ac:dyDescent="0.25">
      <c r="A34" s="57">
        <v>12</v>
      </c>
      <c r="B34" s="57">
        <v>3877</v>
      </c>
      <c r="C34" s="60">
        <v>13</v>
      </c>
      <c r="D34" s="57">
        <v>3883</v>
      </c>
      <c r="E34" s="60">
        <v>13</v>
      </c>
      <c r="F34" s="57">
        <v>3896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4034</v>
      </c>
      <c r="C35" s="60">
        <v>24</v>
      </c>
      <c r="D35" s="57">
        <v>4057</v>
      </c>
      <c r="E35" s="60">
        <v>24</v>
      </c>
      <c r="F35" s="57">
        <v>4063</v>
      </c>
      <c r="G35" s="63"/>
      <c r="H35" s="63"/>
      <c r="I35" s="39"/>
      <c r="J35" s="39"/>
      <c r="K35" s="49">
        <v>0</v>
      </c>
      <c r="L35">
        <v>122</v>
      </c>
    </row>
    <row r="36" spans="1:12" x14ac:dyDescent="0.25">
      <c r="A36" s="57">
        <v>12</v>
      </c>
      <c r="B36" s="57">
        <v>4180</v>
      </c>
      <c r="C36" s="60">
        <v>13</v>
      </c>
      <c r="D36" s="57">
        <v>4201</v>
      </c>
      <c r="E36" s="60">
        <v>13</v>
      </c>
      <c r="F36" s="57">
        <v>4222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4380</v>
      </c>
      <c r="C37" s="60">
        <v>13</v>
      </c>
      <c r="D37" s="57">
        <v>4394</v>
      </c>
      <c r="E37" s="60">
        <v>13</v>
      </c>
      <c r="F37" s="57">
        <v>4401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4526</v>
      </c>
      <c r="C38" s="60">
        <v>13</v>
      </c>
      <c r="D38" s="57">
        <v>4534</v>
      </c>
      <c r="E38" s="60">
        <v>13</v>
      </c>
      <c r="F38" s="57">
        <v>4541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12</v>
      </c>
      <c r="B39" s="57">
        <v>4659</v>
      </c>
      <c r="C39" s="60">
        <v>13</v>
      </c>
      <c r="D39" s="57">
        <v>4665</v>
      </c>
      <c r="E39" s="60">
        <v>24</v>
      </c>
      <c r="F39" s="57">
        <v>4681</v>
      </c>
      <c r="G39" s="63"/>
      <c r="H39" s="63"/>
      <c r="I39" s="39"/>
      <c r="J39" s="39"/>
      <c r="K39" s="49">
        <v>0</v>
      </c>
      <c r="L39">
        <v>112</v>
      </c>
    </row>
    <row r="40" spans="1:12" x14ac:dyDescent="0.25">
      <c r="A40" s="57">
        <v>21</v>
      </c>
      <c r="B40" s="57">
        <v>4794</v>
      </c>
      <c r="C40" s="60">
        <v>22</v>
      </c>
      <c r="D40" s="57">
        <v>4799</v>
      </c>
      <c r="E40" s="60">
        <v>24</v>
      </c>
      <c r="F40" s="57">
        <v>4804</v>
      </c>
      <c r="G40" s="63"/>
      <c r="H40" s="63"/>
      <c r="I40" s="39"/>
      <c r="J40" s="39"/>
      <c r="K40" s="49">
        <v>0</v>
      </c>
      <c r="L40">
        <v>222</v>
      </c>
    </row>
    <row r="41" spans="1:12" x14ac:dyDescent="0.25">
      <c r="A41" s="57">
        <v>21</v>
      </c>
      <c r="B41" s="57">
        <v>4928</v>
      </c>
      <c r="C41" s="60">
        <v>22</v>
      </c>
      <c r="D41" s="57">
        <v>4937</v>
      </c>
      <c r="E41" s="60">
        <v>13</v>
      </c>
      <c r="F41" s="57">
        <v>4961</v>
      </c>
      <c r="G41" s="63"/>
      <c r="H41" s="63"/>
      <c r="I41" s="39"/>
      <c r="J41" s="39"/>
      <c r="K41" s="49">
        <v>0</v>
      </c>
      <c r="L41">
        <v>221</v>
      </c>
    </row>
    <row r="42" spans="1:12" x14ac:dyDescent="0.25">
      <c r="A42" s="57">
        <v>12</v>
      </c>
      <c r="B42" s="57">
        <v>5074</v>
      </c>
      <c r="C42" s="60">
        <v>13</v>
      </c>
      <c r="D42" s="57">
        <v>5083</v>
      </c>
      <c r="E42" s="60">
        <v>24</v>
      </c>
      <c r="F42" s="57">
        <v>5103</v>
      </c>
      <c r="G42" s="63"/>
      <c r="H42" s="63"/>
      <c r="I42" s="39"/>
      <c r="J42" s="39"/>
      <c r="K42" s="49">
        <v>0</v>
      </c>
      <c r="L42">
        <v>112</v>
      </c>
    </row>
    <row r="43" spans="1:12" x14ac:dyDescent="0.25">
      <c r="A43" s="57">
        <v>12</v>
      </c>
      <c r="B43" s="57">
        <v>5225</v>
      </c>
      <c r="C43" s="60">
        <v>13</v>
      </c>
      <c r="D43" s="57">
        <v>5233</v>
      </c>
      <c r="E43" s="60">
        <v>24</v>
      </c>
      <c r="F43" s="57">
        <v>5250</v>
      </c>
      <c r="G43" s="63"/>
      <c r="H43" s="63"/>
      <c r="I43" s="39"/>
      <c r="J43" s="39"/>
      <c r="K43" s="49">
        <v>0</v>
      </c>
      <c r="L43">
        <v>112</v>
      </c>
    </row>
    <row r="44" spans="1:12" x14ac:dyDescent="0.25">
      <c r="A44" s="57">
        <v>12</v>
      </c>
      <c r="B44" s="57">
        <v>5395</v>
      </c>
      <c r="C44" s="60">
        <v>24</v>
      </c>
      <c r="D44" s="57">
        <v>5423</v>
      </c>
      <c r="E44" s="60">
        <v>24</v>
      </c>
      <c r="F44" s="57">
        <v>5429</v>
      </c>
      <c r="G44" s="63"/>
      <c r="H44" s="63"/>
      <c r="I44" s="39"/>
      <c r="J44" s="39"/>
      <c r="K44" s="49">
        <v>0</v>
      </c>
      <c r="L44">
        <v>122</v>
      </c>
    </row>
    <row r="45" spans="1:12" x14ac:dyDescent="0.25">
      <c r="A45" s="57">
        <v>12</v>
      </c>
      <c r="B45" s="57">
        <v>5571</v>
      </c>
      <c r="C45" s="60">
        <v>13</v>
      </c>
      <c r="D45" s="57">
        <v>5578</v>
      </c>
      <c r="E45" s="60">
        <v>13</v>
      </c>
      <c r="F45" s="57">
        <v>5586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21</v>
      </c>
      <c r="B46" s="57">
        <v>5719</v>
      </c>
      <c r="C46" s="60">
        <v>22</v>
      </c>
      <c r="D46" s="57">
        <v>5726</v>
      </c>
      <c r="E46" s="60">
        <v>24</v>
      </c>
      <c r="F46" s="57">
        <v>5734</v>
      </c>
      <c r="G46" s="63"/>
      <c r="H46" s="63"/>
      <c r="I46" s="39"/>
      <c r="J46" s="39"/>
      <c r="K46" s="49">
        <v>0</v>
      </c>
      <c r="L46">
        <v>222</v>
      </c>
    </row>
    <row r="47" spans="1:12" x14ac:dyDescent="0.25">
      <c r="A47" s="57">
        <v>12</v>
      </c>
      <c r="B47" s="57">
        <v>5849</v>
      </c>
      <c r="C47" s="60">
        <v>13</v>
      </c>
      <c r="D47" s="57">
        <v>5858</v>
      </c>
      <c r="E47" s="60">
        <v>24</v>
      </c>
      <c r="F47" s="57">
        <v>5874</v>
      </c>
      <c r="G47" s="63"/>
      <c r="H47" s="63"/>
      <c r="I47" s="39"/>
      <c r="J47" s="39"/>
      <c r="K47" s="49">
        <v>0</v>
      </c>
      <c r="L47">
        <v>112</v>
      </c>
    </row>
    <row r="48" spans="1:12" x14ac:dyDescent="0.25">
      <c r="A48" s="57">
        <v>12</v>
      </c>
      <c r="B48" s="57">
        <v>5992</v>
      </c>
      <c r="C48" s="60">
        <v>13</v>
      </c>
      <c r="D48" s="57">
        <v>5999</v>
      </c>
      <c r="E48" s="60">
        <v>13</v>
      </c>
      <c r="F48" s="57">
        <v>6006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6131</v>
      </c>
      <c r="C49" s="60">
        <v>13</v>
      </c>
      <c r="D49" s="57">
        <v>6140</v>
      </c>
      <c r="E49" s="60">
        <v>13</v>
      </c>
      <c r="F49" s="57">
        <v>6147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6267</v>
      </c>
      <c r="C50" s="60">
        <v>13</v>
      </c>
      <c r="D50" s="57">
        <v>6274</v>
      </c>
      <c r="E50" s="60">
        <v>13</v>
      </c>
      <c r="F50" s="57">
        <v>6282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6385</v>
      </c>
      <c r="C51" s="60">
        <v>24</v>
      </c>
      <c r="D51" s="57">
        <v>6397</v>
      </c>
      <c r="E51" s="60">
        <v>24</v>
      </c>
      <c r="F51" s="57">
        <v>6410</v>
      </c>
      <c r="G51" s="63"/>
      <c r="H51" s="63"/>
      <c r="I51" s="39"/>
      <c r="J51" s="39"/>
      <c r="K51" s="49">
        <v>0</v>
      </c>
      <c r="L51">
        <v>122</v>
      </c>
    </row>
    <row r="52" spans="1:12" x14ac:dyDescent="0.25">
      <c r="A52" s="57">
        <v>12</v>
      </c>
      <c r="B52" s="57">
        <v>6534</v>
      </c>
      <c r="C52" s="60">
        <v>13</v>
      </c>
      <c r="D52" s="57">
        <v>6542</v>
      </c>
      <c r="E52" s="60">
        <v>24</v>
      </c>
      <c r="F52" s="57">
        <v>6554</v>
      </c>
      <c r="G52" s="63"/>
      <c r="H52" s="63"/>
      <c r="I52" s="39"/>
      <c r="J52" s="39"/>
      <c r="K52" s="49">
        <v>0</v>
      </c>
      <c r="L52">
        <v>112</v>
      </c>
    </row>
    <row r="53" spans="1:12" x14ac:dyDescent="0.25">
      <c r="A53" s="57">
        <v>12</v>
      </c>
      <c r="B53" s="57">
        <v>6664</v>
      </c>
      <c r="C53" s="60">
        <v>24</v>
      </c>
      <c r="D53" s="57">
        <v>6682</v>
      </c>
      <c r="E53" s="60">
        <v>24</v>
      </c>
      <c r="F53" s="57">
        <v>6687</v>
      </c>
      <c r="G53" s="63"/>
      <c r="H53" s="63"/>
      <c r="I53" s="39"/>
      <c r="J53" s="39"/>
      <c r="K53" s="49">
        <v>0</v>
      </c>
      <c r="L53">
        <v>122</v>
      </c>
    </row>
    <row r="54" spans="1:12" x14ac:dyDescent="0.25">
      <c r="A54" s="57">
        <v>21</v>
      </c>
      <c r="B54" s="57">
        <v>6812</v>
      </c>
      <c r="C54" s="60">
        <v>22</v>
      </c>
      <c r="D54" s="57">
        <v>6824</v>
      </c>
      <c r="E54" s="60">
        <v>24</v>
      </c>
      <c r="F54" s="57">
        <v>6832</v>
      </c>
      <c r="G54" s="63"/>
      <c r="H54" s="63"/>
      <c r="I54" s="39"/>
      <c r="J54" s="39"/>
      <c r="K54" s="49">
        <v>0</v>
      </c>
      <c r="L54">
        <v>222</v>
      </c>
    </row>
    <row r="55" spans="1:12" x14ac:dyDescent="0.25">
      <c r="A55" s="57">
        <v>12</v>
      </c>
      <c r="B55" s="57">
        <v>6937</v>
      </c>
      <c r="C55" s="60">
        <v>24</v>
      </c>
      <c r="D55" s="57">
        <v>6952</v>
      </c>
      <c r="E55" s="60">
        <v>24</v>
      </c>
      <c r="F55" s="57">
        <v>6956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21</v>
      </c>
      <c r="B56" s="57">
        <v>7124</v>
      </c>
      <c r="C56" s="60">
        <v>22</v>
      </c>
      <c r="D56" s="57">
        <v>7129</v>
      </c>
      <c r="E56" s="60">
        <v>24</v>
      </c>
      <c r="F56" s="57">
        <v>7134</v>
      </c>
      <c r="G56" s="63"/>
      <c r="H56" s="63"/>
      <c r="I56" s="39"/>
      <c r="J56" s="39"/>
      <c r="K56" s="49">
        <v>0</v>
      </c>
      <c r="L56">
        <v>222</v>
      </c>
    </row>
    <row r="57" spans="1:12" x14ac:dyDescent="0.25">
      <c r="A57" s="57">
        <v>21</v>
      </c>
      <c r="B57" s="57">
        <v>7246</v>
      </c>
      <c r="C57" s="60">
        <v>22</v>
      </c>
      <c r="D57" s="57">
        <v>7251</v>
      </c>
      <c r="E57" s="60">
        <v>24</v>
      </c>
      <c r="F57" s="57">
        <v>7259</v>
      </c>
      <c r="G57" s="63"/>
      <c r="H57" s="63"/>
      <c r="I57" s="39"/>
      <c r="J57" s="39"/>
      <c r="K57" s="49">
        <v>0</v>
      </c>
      <c r="L57">
        <v>222</v>
      </c>
    </row>
    <row r="58" spans="1:12" x14ac:dyDescent="0.25">
      <c r="A58" s="57">
        <v>12</v>
      </c>
      <c r="B58" s="57">
        <v>7371</v>
      </c>
      <c r="C58" s="60">
        <v>13</v>
      </c>
      <c r="D58" s="57">
        <v>7378</v>
      </c>
      <c r="E58" s="60">
        <v>24</v>
      </c>
      <c r="F58" s="57">
        <v>7392</v>
      </c>
      <c r="G58" s="63"/>
      <c r="H58" s="63"/>
      <c r="I58" s="39"/>
      <c r="J58" s="39"/>
      <c r="K58" s="49">
        <v>0</v>
      </c>
      <c r="L58">
        <v>112</v>
      </c>
    </row>
    <row r="59" spans="1:12" x14ac:dyDescent="0.25">
      <c r="A59" s="56">
        <v>12</v>
      </c>
      <c r="B59" s="56">
        <v>7559</v>
      </c>
      <c r="C59" s="59">
        <v>24</v>
      </c>
      <c r="D59" s="56">
        <v>7575</v>
      </c>
      <c r="E59" s="59">
        <v>24</v>
      </c>
      <c r="F59" s="56">
        <v>7580</v>
      </c>
      <c r="G59" s="62"/>
      <c r="H59" s="62"/>
      <c r="I59" s="40"/>
      <c r="J59" s="40"/>
      <c r="K59" s="41">
        <v>0</v>
      </c>
      <c r="L59">
        <v>122</v>
      </c>
    </row>
    <row r="60" spans="1:12" x14ac:dyDescent="0.25">
      <c r="A60" s="56">
        <v>12</v>
      </c>
      <c r="B60" s="56">
        <v>7714</v>
      </c>
      <c r="C60" s="59">
        <v>13</v>
      </c>
      <c r="D60" s="56">
        <v>7723</v>
      </c>
      <c r="E60" s="59">
        <v>24</v>
      </c>
      <c r="F60" s="56">
        <v>7743</v>
      </c>
      <c r="G60" s="62"/>
      <c r="H60" s="62"/>
      <c r="I60" s="40"/>
      <c r="J60" s="40"/>
      <c r="K60" s="41">
        <v>0</v>
      </c>
      <c r="L60">
        <v>112</v>
      </c>
    </row>
    <row r="61" spans="1:12" x14ac:dyDescent="0.25">
      <c r="A61" s="56">
        <v>12</v>
      </c>
      <c r="B61" s="56">
        <v>7858</v>
      </c>
      <c r="C61" s="59">
        <v>24</v>
      </c>
      <c r="D61" s="56">
        <v>7872</v>
      </c>
      <c r="E61" s="59">
        <v>24</v>
      </c>
      <c r="F61" s="56">
        <v>7877</v>
      </c>
      <c r="G61" s="62"/>
      <c r="H61" s="62"/>
      <c r="I61" s="40"/>
      <c r="J61" s="40"/>
      <c r="K61" s="41">
        <v>0</v>
      </c>
      <c r="L61">
        <v>122</v>
      </c>
    </row>
    <row r="62" spans="1:12" x14ac:dyDescent="0.25">
      <c r="A62" s="56">
        <v>12</v>
      </c>
      <c r="B62" s="56">
        <v>8020</v>
      </c>
      <c r="C62" s="59">
        <v>13</v>
      </c>
      <c r="D62" s="56">
        <v>8027</v>
      </c>
      <c r="E62" s="59">
        <v>13</v>
      </c>
      <c r="F62" s="56">
        <v>8036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8147</v>
      </c>
      <c r="C63" s="59">
        <v>13</v>
      </c>
      <c r="D63" s="56">
        <v>8154</v>
      </c>
      <c r="E63" s="59">
        <v>24</v>
      </c>
      <c r="F63" s="56">
        <v>8171</v>
      </c>
      <c r="G63" s="62"/>
      <c r="H63" s="62"/>
      <c r="I63" s="40"/>
      <c r="J63" s="40"/>
      <c r="K63" s="41">
        <v>0</v>
      </c>
      <c r="L63">
        <v>112</v>
      </c>
    </row>
    <row r="64" spans="1:12" x14ac:dyDescent="0.25">
      <c r="A64" s="56">
        <v>12</v>
      </c>
      <c r="B64" s="56">
        <v>8308</v>
      </c>
      <c r="C64" s="59">
        <v>13</v>
      </c>
      <c r="D64" s="56">
        <v>8316</v>
      </c>
      <c r="E64" s="59">
        <v>24</v>
      </c>
      <c r="F64" s="56">
        <v>8329</v>
      </c>
      <c r="G64" s="62"/>
      <c r="H64" s="62"/>
      <c r="I64" s="40"/>
      <c r="J64" s="40"/>
      <c r="K64" s="41">
        <v>0</v>
      </c>
      <c r="L64">
        <v>112</v>
      </c>
    </row>
    <row r="65" spans="1:12" x14ac:dyDescent="0.25">
      <c r="A65" s="56">
        <v>12</v>
      </c>
      <c r="B65" s="56">
        <v>8457</v>
      </c>
      <c r="C65" s="59">
        <v>24</v>
      </c>
      <c r="D65" s="56">
        <v>8469</v>
      </c>
      <c r="E65" s="59">
        <v>24</v>
      </c>
      <c r="F65" s="56">
        <v>8474</v>
      </c>
      <c r="G65" s="62"/>
      <c r="H65" s="62"/>
      <c r="I65" s="40"/>
      <c r="J65" s="40"/>
      <c r="K65" s="41">
        <v>0</v>
      </c>
      <c r="L65">
        <v>122</v>
      </c>
    </row>
    <row r="66" spans="1:12" x14ac:dyDescent="0.25">
      <c r="A66" s="56">
        <v>21</v>
      </c>
      <c r="B66" s="56">
        <v>8660</v>
      </c>
      <c r="C66" s="59">
        <v>22</v>
      </c>
      <c r="D66" s="56">
        <v>8668</v>
      </c>
      <c r="E66" s="59">
        <v>24</v>
      </c>
      <c r="F66" s="56">
        <v>8698</v>
      </c>
      <c r="G66" s="62"/>
      <c r="H66" s="62"/>
      <c r="I66" s="40"/>
      <c r="J66" s="40"/>
      <c r="K66" s="41">
        <v>0</v>
      </c>
      <c r="L66">
        <v>222</v>
      </c>
    </row>
    <row r="67" spans="1:12" x14ac:dyDescent="0.25">
      <c r="A67" s="56">
        <v>21</v>
      </c>
      <c r="B67" s="56">
        <v>8935</v>
      </c>
      <c r="C67" s="59">
        <v>22</v>
      </c>
      <c r="D67" s="56">
        <v>8943</v>
      </c>
      <c r="E67" s="59">
        <v>13</v>
      </c>
      <c r="F67" s="56">
        <v>8974</v>
      </c>
      <c r="G67" s="62"/>
      <c r="H67" s="62"/>
      <c r="I67" s="40"/>
      <c r="J67" s="40"/>
      <c r="K67" s="41">
        <v>0</v>
      </c>
      <c r="L67">
        <v>221</v>
      </c>
    </row>
    <row r="68" spans="1:12" x14ac:dyDescent="0.25">
      <c r="A68" s="56">
        <v>12</v>
      </c>
      <c r="B68" s="56">
        <v>9132</v>
      </c>
      <c r="C68" s="59">
        <v>24</v>
      </c>
      <c r="D68" s="56">
        <v>9155</v>
      </c>
      <c r="E68" s="59">
        <v>13</v>
      </c>
      <c r="F68" s="56">
        <v>9194</v>
      </c>
      <c r="G68" s="62"/>
      <c r="H68" s="62"/>
      <c r="I68" s="40"/>
      <c r="J68" s="40"/>
      <c r="K68" s="41">
        <v>0</v>
      </c>
      <c r="L68">
        <v>121</v>
      </c>
    </row>
    <row r="69" spans="1:12" x14ac:dyDescent="0.25">
      <c r="A69" s="56">
        <v>21</v>
      </c>
      <c r="B69" s="56">
        <v>9345</v>
      </c>
      <c r="C69" s="59">
        <v>22</v>
      </c>
      <c r="D69" s="56">
        <v>9359</v>
      </c>
      <c r="E69" s="59">
        <v>24</v>
      </c>
      <c r="F69" s="56">
        <v>9367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25">
      <c r="A70" s="56">
        <v>12</v>
      </c>
      <c r="B70" s="56">
        <v>9481</v>
      </c>
      <c r="C70" s="59">
        <v>13</v>
      </c>
      <c r="D70" s="56">
        <v>9488</v>
      </c>
      <c r="E70" s="59">
        <v>13</v>
      </c>
      <c r="F70" s="56">
        <v>9495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9610</v>
      </c>
      <c r="C71" s="59">
        <v>13</v>
      </c>
      <c r="D71" s="56">
        <v>9624</v>
      </c>
      <c r="E71" s="59">
        <v>13</v>
      </c>
      <c r="F71" s="56">
        <v>9637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9744</v>
      </c>
      <c r="C72" s="59">
        <v>13</v>
      </c>
      <c r="D72" s="56">
        <v>9763</v>
      </c>
      <c r="E72" s="59">
        <v>24</v>
      </c>
      <c r="F72" s="56">
        <v>9779</v>
      </c>
      <c r="G72" s="62"/>
      <c r="H72" s="62"/>
      <c r="I72" s="40"/>
      <c r="J72" s="40"/>
      <c r="K72" s="41">
        <v>0</v>
      </c>
      <c r="L72">
        <v>112</v>
      </c>
    </row>
    <row r="73" spans="1:12" x14ac:dyDescent="0.25">
      <c r="A73" s="56">
        <v>12</v>
      </c>
      <c r="B73" s="56">
        <v>9893</v>
      </c>
      <c r="C73" s="59">
        <v>13</v>
      </c>
      <c r="D73" s="56">
        <v>9914</v>
      </c>
      <c r="E73" s="59">
        <v>13</v>
      </c>
      <c r="F73" s="56">
        <v>9930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12</v>
      </c>
      <c r="B74" s="56">
        <v>10141</v>
      </c>
      <c r="C74" s="59">
        <v>13</v>
      </c>
      <c r="D74" s="56">
        <v>10162</v>
      </c>
      <c r="E74" s="59">
        <v>13</v>
      </c>
      <c r="F74" s="56">
        <v>10174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10291</v>
      </c>
      <c r="C75" s="59">
        <v>13</v>
      </c>
      <c r="D75" s="56">
        <v>10296</v>
      </c>
      <c r="E75" s="59">
        <v>13</v>
      </c>
      <c r="F75" s="56">
        <v>10301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10495</v>
      </c>
      <c r="C76" s="59">
        <v>22</v>
      </c>
      <c r="D76" s="56">
        <v>10504</v>
      </c>
      <c r="E76" s="59">
        <v>13</v>
      </c>
      <c r="F76" s="56">
        <v>10529</v>
      </c>
      <c r="G76" s="62"/>
      <c r="H76" s="62"/>
      <c r="I76" s="40"/>
      <c r="J76" s="40"/>
      <c r="K76" s="41">
        <v>0</v>
      </c>
      <c r="L76">
        <v>221</v>
      </c>
    </row>
    <row r="77" spans="1:12" x14ac:dyDescent="0.25">
      <c r="A77" s="56">
        <v>12</v>
      </c>
      <c r="B77" s="56">
        <v>10643</v>
      </c>
      <c r="C77" s="59">
        <v>13</v>
      </c>
      <c r="D77" s="56">
        <v>10662</v>
      </c>
      <c r="E77" s="59">
        <v>24</v>
      </c>
      <c r="F77" s="56">
        <v>10677</v>
      </c>
      <c r="G77" s="62"/>
      <c r="H77" s="62"/>
      <c r="I77" s="40"/>
      <c r="J77" s="40"/>
      <c r="K77" s="41">
        <v>0</v>
      </c>
      <c r="L77">
        <v>112</v>
      </c>
    </row>
    <row r="78" spans="1:12" x14ac:dyDescent="0.25">
      <c r="A78" s="56">
        <v>12</v>
      </c>
      <c r="B78" s="56">
        <v>10864</v>
      </c>
      <c r="C78" s="59">
        <v>13</v>
      </c>
      <c r="D78" s="56">
        <v>10879</v>
      </c>
      <c r="E78" s="59">
        <v>13</v>
      </c>
      <c r="F78" s="56">
        <v>10887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12</v>
      </c>
      <c r="B79" s="56">
        <v>11024</v>
      </c>
      <c r="C79" s="59">
        <v>24</v>
      </c>
      <c r="D79" s="56">
        <v>11050</v>
      </c>
      <c r="E79" s="59">
        <v>13</v>
      </c>
      <c r="F79" s="56">
        <v>11072</v>
      </c>
      <c r="G79" s="62"/>
      <c r="H79" s="62"/>
      <c r="I79" s="40"/>
      <c r="J79" s="40"/>
      <c r="K79" s="41">
        <v>0</v>
      </c>
      <c r="L79">
        <v>121</v>
      </c>
    </row>
    <row r="80" spans="1:12" x14ac:dyDescent="0.25">
      <c r="A80" s="56">
        <v>21</v>
      </c>
      <c r="B80" s="56">
        <v>11188</v>
      </c>
      <c r="C80" s="59">
        <v>11</v>
      </c>
      <c r="D80" s="56">
        <v>11212</v>
      </c>
      <c r="E80" s="59">
        <v>11</v>
      </c>
      <c r="F80" s="56">
        <v>11220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21</v>
      </c>
      <c r="B81" s="56">
        <v>11345</v>
      </c>
      <c r="C81" s="59">
        <v>11</v>
      </c>
      <c r="D81" s="56">
        <v>11357</v>
      </c>
      <c r="E81" s="59">
        <v>11</v>
      </c>
      <c r="F81" s="56">
        <v>11380</v>
      </c>
      <c r="G81" s="62"/>
      <c r="H81" s="62"/>
      <c r="I81" s="40"/>
      <c r="J81" s="40"/>
      <c r="K81" s="41">
        <v>0</v>
      </c>
      <c r="L81">
        <v>211</v>
      </c>
    </row>
    <row r="82" spans="1:12" x14ac:dyDescent="0.25">
      <c r="A82" s="56">
        <v>21</v>
      </c>
      <c r="B82" s="56">
        <v>11500</v>
      </c>
      <c r="C82" s="59">
        <v>11</v>
      </c>
      <c r="D82" s="56">
        <v>11512</v>
      </c>
      <c r="E82" s="59">
        <v>11</v>
      </c>
      <c r="F82" s="56">
        <v>11523</v>
      </c>
      <c r="G82" s="62"/>
      <c r="H82" s="62"/>
      <c r="I82" s="40"/>
      <c r="J82" s="40"/>
      <c r="K82" s="41">
        <v>0</v>
      </c>
      <c r="L82">
        <v>211</v>
      </c>
    </row>
    <row r="83" spans="1:12" x14ac:dyDescent="0.25">
      <c r="A83" s="56">
        <v>12</v>
      </c>
      <c r="B83" s="56">
        <v>11736</v>
      </c>
      <c r="C83" s="59">
        <v>13</v>
      </c>
      <c r="D83" s="56">
        <v>11743</v>
      </c>
      <c r="E83" s="59">
        <v>13</v>
      </c>
      <c r="F83" s="56">
        <v>11751</v>
      </c>
      <c r="G83" s="62"/>
      <c r="H83" s="62"/>
      <c r="I83" s="40"/>
      <c r="J83" s="40"/>
      <c r="K83" s="41">
        <v>0</v>
      </c>
      <c r="L83">
        <v>111</v>
      </c>
    </row>
    <row r="84" spans="1:12" x14ac:dyDescent="0.25">
      <c r="A84" s="56">
        <v>12</v>
      </c>
      <c r="B84" s="56">
        <v>11872</v>
      </c>
      <c r="C84" s="59">
        <v>13</v>
      </c>
      <c r="D84" s="56">
        <v>11915</v>
      </c>
      <c r="E84" s="59">
        <v>24</v>
      </c>
      <c r="F84" s="56">
        <v>11939</v>
      </c>
      <c r="G84" s="62"/>
      <c r="H84" s="62"/>
      <c r="I84" s="40"/>
      <c r="J84" s="40"/>
      <c r="K84" s="41">
        <v>0</v>
      </c>
      <c r="L84">
        <v>112</v>
      </c>
    </row>
    <row r="85" spans="1:12" x14ac:dyDescent="0.25">
      <c r="A85" s="57">
        <v>12</v>
      </c>
      <c r="B85" s="57">
        <v>12133</v>
      </c>
      <c r="C85" s="60">
        <v>13</v>
      </c>
      <c r="D85" s="57">
        <v>12140</v>
      </c>
      <c r="E85" s="60">
        <v>13</v>
      </c>
      <c r="F85" s="57">
        <v>12162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12326</v>
      </c>
      <c r="C86" s="60">
        <v>24</v>
      </c>
      <c r="D86" s="57">
        <v>12341</v>
      </c>
      <c r="E86" s="60">
        <v>13</v>
      </c>
      <c r="F86" s="57">
        <v>12359</v>
      </c>
      <c r="G86" s="63"/>
      <c r="H86" s="63"/>
      <c r="I86" s="39"/>
      <c r="J86" s="39"/>
      <c r="K86" s="49">
        <v>0</v>
      </c>
      <c r="L86">
        <v>121</v>
      </c>
    </row>
    <row r="87" spans="1:12" x14ac:dyDescent="0.25">
      <c r="A87" s="57">
        <v>21</v>
      </c>
      <c r="B87" s="57">
        <v>12521</v>
      </c>
      <c r="C87" s="60">
        <v>11</v>
      </c>
      <c r="D87" s="57">
        <v>12540</v>
      </c>
      <c r="E87" s="60">
        <v>22</v>
      </c>
      <c r="F87" s="57">
        <v>12555</v>
      </c>
      <c r="G87" s="63"/>
      <c r="H87" s="63"/>
      <c r="I87" s="39"/>
      <c r="J87" s="39"/>
      <c r="K87" s="49">
        <v>0</v>
      </c>
      <c r="L87">
        <v>212</v>
      </c>
    </row>
    <row r="88" spans="1:12" x14ac:dyDescent="0.25">
      <c r="A88" s="57">
        <v>12</v>
      </c>
      <c r="B88" s="57">
        <v>12725</v>
      </c>
      <c r="C88" s="60">
        <v>24</v>
      </c>
      <c r="D88" s="57">
        <v>12740</v>
      </c>
      <c r="E88" s="60">
        <v>24</v>
      </c>
      <c r="F88" s="57">
        <v>12747</v>
      </c>
      <c r="G88" s="63"/>
      <c r="H88" s="63"/>
      <c r="I88" s="39"/>
      <c r="J88" s="39"/>
      <c r="K88" s="49">
        <v>0</v>
      </c>
      <c r="L88">
        <v>122</v>
      </c>
    </row>
    <row r="89" spans="1:12" x14ac:dyDescent="0.25">
      <c r="A89" s="57">
        <v>21</v>
      </c>
      <c r="B89" s="57">
        <v>12889</v>
      </c>
      <c r="C89" s="60">
        <v>22</v>
      </c>
      <c r="D89" s="57">
        <v>12895</v>
      </c>
      <c r="E89" s="60">
        <v>24</v>
      </c>
      <c r="F89" s="57">
        <v>12906</v>
      </c>
      <c r="G89" s="63"/>
      <c r="H89" s="63"/>
      <c r="I89" s="39"/>
      <c r="J89" s="39"/>
      <c r="K89" s="49">
        <v>0</v>
      </c>
      <c r="L89">
        <v>222</v>
      </c>
    </row>
    <row r="90" spans="1:12" x14ac:dyDescent="0.25">
      <c r="A90" s="57">
        <v>12</v>
      </c>
      <c r="B90" s="57">
        <v>13016</v>
      </c>
      <c r="C90" s="60">
        <v>24</v>
      </c>
      <c r="D90" s="57">
        <v>13028</v>
      </c>
      <c r="E90" s="60">
        <v>24</v>
      </c>
      <c r="F90" s="57">
        <v>13033</v>
      </c>
      <c r="G90" s="63"/>
      <c r="H90" s="63"/>
      <c r="I90" s="39"/>
      <c r="J90" s="39"/>
      <c r="K90" s="49">
        <v>0</v>
      </c>
      <c r="L90">
        <v>122</v>
      </c>
    </row>
    <row r="91" spans="1:12" x14ac:dyDescent="0.25">
      <c r="A91" s="57">
        <v>12</v>
      </c>
      <c r="B91" s="57">
        <v>13145</v>
      </c>
      <c r="C91" s="60">
        <v>13</v>
      </c>
      <c r="D91" s="57">
        <v>13150</v>
      </c>
      <c r="E91" s="60">
        <v>13</v>
      </c>
      <c r="F91" s="57">
        <v>13155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13269</v>
      </c>
      <c r="C92" s="60">
        <v>11</v>
      </c>
      <c r="D92" s="57">
        <v>13286</v>
      </c>
      <c r="E92" s="60">
        <v>11</v>
      </c>
      <c r="F92" s="57">
        <v>13293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12</v>
      </c>
      <c r="B93" s="57">
        <v>13455</v>
      </c>
      <c r="C93" s="60">
        <v>13</v>
      </c>
      <c r="D93" s="57">
        <v>13463</v>
      </c>
      <c r="E93" s="60">
        <v>24</v>
      </c>
      <c r="F93" s="57">
        <v>13480</v>
      </c>
      <c r="G93" s="63"/>
      <c r="H93" s="63"/>
      <c r="I93" s="39"/>
      <c r="J93" s="39"/>
      <c r="K93" s="49">
        <v>0</v>
      </c>
      <c r="L93">
        <v>112</v>
      </c>
    </row>
    <row r="94" spans="1:12" x14ac:dyDescent="0.25">
      <c r="A94" s="57">
        <v>12</v>
      </c>
      <c r="B94" s="57">
        <v>13605</v>
      </c>
      <c r="C94" s="60">
        <v>13</v>
      </c>
      <c r="D94" s="57">
        <v>13612</v>
      </c>
      <c r="E94" s="60">
        <v>13</v>
      </c>
      <c r="F94" s="57">
        <v>13648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13769</v>
      </c>
      <c r="C95" s="60">
        <v>13</v>
      </c>
      <c r="D95" s="57">
        <v>13776</v>
      </c>
      <c r="E95" s="60">
        <v>13</v>
      </c>
      <c r="F95" s="57">
        <v>13784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21</v>
      </c>
      <c r="B96" s="57">
        <v>13915</v>
      </c>
      <c r="C96" s="60">
        <v>22</v>
      </c>
      <c r="D96" s="57">
        <v>13919</v>
      </c>
      <c r="E96" s="60">
        <v>13</v>
      </c>
      <c r="F96" s="57">
        <v>13931</v>
      </c>
      <c r="G96" s="63"/>
      <c r="H96" s="63"/>
      <c r="I96" s="39"/>
      <c r="J96" s="39"/>
      <c r="K96" s="49">
        <v>0</v>
      </c>
      <c r="L96">
        <v>221</v>
      </c>
    </row>
    <row r="97" spans="1:12" x14ac:dyDescent="0.25">
      <c r="A97" s="57">
        <v>12</v>
      </c>
      <c r="B97" s="57">
        <v>14042</v>
      </c>
      <c r="C97" s="60">
        <v>13</v>
      </c>
      <c r="D97" s="57">
        <v>14049</v>
      </c>
      <c r="E97" s="60">
        <v>24</v>
      </c>
      <c r="F97" s="57">
        <v>14065</v>
      </c>
      <c r="G97" s="63"/>
      <c r="H97" s="63"/>
      <c r="I97" s="39"/>
      <c r="J97" s="39"/>
      <c r="K97" s="49">
        <v>0</v>
      </c>
      <c r="L97">
        <v>112</v>
      </c>
    </row>
    <row r="98" spans="1:12" x14ac:dyDescent="0.25">
      <c r="A98" s="57">
        <v>12</v>
      </c>
      <c r="B98" s="57">
        <v>14186</v>
      </c>
      <c r="C98" s="60">
        <v>13</v>
      </c>
      <c r="D98" s="57">
        <v>14193</v>
      </c>
      <c r="E98" s="60">
        <v>24</v>
      </c>
      <c r="F98" s="57">
        <v>14205</v>
      </c>
      <c r="G98" s="63"/>
      <c r="H98" s="63"/>
      <c r="I98" s="39"/>
      <c r="J98" s="39"/>
      <c r="K98" s="49">
        <v>0</v>
      </c>
      <c r="L98">
        <v>112</v>
      </c>
    </row>
    <row r="99" spans="1:12" x14ac:dyDescent="0.25">
      <c r="A99" s="57">
        <v>21</v>
      </c>
      <c r="B99" s="57">
        <v>14329</v>
      </c>
      <c r="C99" s="60">
        <v>11</v>
      </c>
      <c r="D99" s="57">
        <v>14341</v>
      </c>
      <c r="E99" s="60">
        <v>11</v>
      </c>
      <c r="F99" s="57">
        <v>14350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7">
        <v>12</v>
      </c>
      <c r="B100" s="57">
        <v>14487</v>
      </c>
      <c r="C100" s="60">
        <v>13</v>
      </c>
      <c r="D100" s="57">
        <v>14502</v>
      </c>
      <c r="E100" s="60">
        <v>13</v>
      </c>
      <c r="F100" s="57">
        <v>14508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12</v>
      </c>
      <c r="B101" s="57">
        <v>14670</v>
      </c>
      <c r="C101" s="60">
        <v>13</v>
      </c>
      <c r="D101" s="57">
        <v>14677</v>
      </c>
      <c r="E101" s="60">
        <v>13</v>
      </c>
      <c r="F101" s="57">
        <v>14688</v>
      </c>
      <c r="G101" s="63"/>
      <c r="H101" s="63"/>
      <c r="I101" s="39"/>
      <c r="J101" s="39"/>
      <c r="K101" s="49">
        <v>0</v>
      </c>
      <c r="L101">
        <v>111</v>
      </c>
    </row>
    <row r="102" spans="1:12" x14ac:dyDescent="0.25">
      <c r="A102" s="57">
        <v>12</v>
      </c>
      <c r="B102" s="57">
        <v>14818</v>
      </c>
      <c r="C102" s="60">
        <v>13</v>
      </c>
      <c r="D102" s="57">
        <v>14827</v>
      </c>
      <c r="E102" s="60">
        <v>24</v>
      </c>
      <c r="F102" s="57">
        <v>14845</v>
      </c>
      <c r="G102" s="63"/>
      <c r="H102" s="63"/>
      <c r="I102" s="39"/>
      <c r="J102" s="39"/>
      <c r="K102" s="49">
        <v>0</v>
      </c>
      <c r="L102">
        <v>112</v>
      </c>
    </row>
    <row r="103" spans="1:12" x14ac:dyDescent="0.25">
      <c r="A103" s="57">
        <v>12</v>
      </c>
      <c r="B103" s="57">
        <v>14969</v>
      </c>
      <c r="C103" s="60">
        <v>24</v>
      </c>
      <c r="D103" s="57">
        <v>14986</v>
      </c>
      <c r="E103" s="60">
        <v>24</v>
      </c>
      <c r="F103" s="57">
        <v>14990</v>
      </c>
      <c r="G103" s="63"/>
      <c r="H103" s="63"/>
      <c r="I103" s="39"/>
      <c r="J103" s="39"/>
      <c r="K103" s="49">
        <v>0</v>
      </c>
      <c r="L103">
        <v>122</v>
      </c>
    </row>
    <row r="104" spans="1:12" x14ac:dyDescent="0.25">
      <c r="A104" s="57">
        <v>12</v>
      </c>
      <c r="B104" s="57">
        <v>15100</v>
      </c>
      <c r="C104" s="60">
        <v>24</v>
      </c>
      <c r="D104" s="57">
        <v>15116</v>
      </c>
      <c r="E104" s="60">
        <v>24</v>
      </c>
      <c r="F104" s="57">
        <v>15121</v>
      </c>
      <c r="G104" s="63"/>
      <c r="H104" s="63"/>
      <c r="I104" s="39"/>
      <c r="J104" s="39"/>
      <c r="K104" s="49">
        <v>0</v>
      </c>
      <c r="L104">
        <v>122</v>
      </c>
    </row>
    <row r="105" spans="1:12" x14ac:dyDescent="0.25">
      <c r="A105" s="57">
        <v>12</v>
      </c>
      <c r="B105" s="57">
        <v>15236</v>
      </c>
      <c r="C105" s="60">
        <v>24</v>
      </c>
      <c r="D105" s="57">
        <v>15253</v>
      </c>
      <c r="E105" s="60">
        <v>13</v>
      </c>
      <c r="F105" s="57">
        <v>15265</v>
      </c>
      <c r="G105" s="63"/>
      <c r="H105" s="63"/>
      <c r="I105" s="39"/>
      <c r="J105" s="39"/>
      <c r="K105" s="49">
        <v>0</v>
      </c>
      <c r="L105">
        <v>121</v>
      </c>
    </row>
    <row r="106" spans="1:12" x14ac:dyDescent="0.25">
      <c r="A106" s="57">
        <v>12</v>
      </c>
      <c r="B106" s="57">
        <v>15366</v>
      </c>
      <c r="C106" s="60">
        <v>13</v>
      </c>
      <c r="D106" s="57">
        <v>15387</v>
      </c>
      <c r="E106" s="60">
        <v>13</v>
      </c>
      <c r="F106" s="57">
        <v>15394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15512</v>
      </c>
      <c r="C107" s="60">
        <v>13</v>
      </c>
      <c r="D107" s="57">
        <v>15517</v>
      </c>
      <c r="E107" s="60">
        <v>13</v>
      </c>
      <c r="F107" s="57">
        <v>15527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12</v>
      </c>
      <c r="B108" s="57">
        <v>15638</v>
      </c>
      <c r="C108" s="60">
        <v>13</v>
      </c>
      <c r="D108" s="57">
        <v>15653</v>
      </c>
      <c r="E108" s="60">
        <v>13</v>
      </c>
      <c r="F108" s="57">
        <v>15658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15764</v>
      </c>
      <c r="C109" s="60">
        <v>13</v>
      </c>
      <c r="D109" s="57">
        <v>15775</v>
      </c>
      <c r="E109" s="60">
        <v>13</v>
      </c>
      <c r="F109" s="57">
        <v>15782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25">
      <c r="A110" s="57">
        <v>12</v>
      </c>
      <c r="B110" s="57">
        <v>15960</v>
      </c>
      <c r="C110" s="60">
        <v>13</v>
      </c>
      <c r="D110" s="57">
        <v>15968</v>
      </c>
      <c r="E110" s="60">
        <v>13</v>
      </c>
      <c r="F110" s="57">
        <v>15976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6">
        <v>12</v>
      </c>
      <c r="B111" s="56">
        <v>16079</v>
      </c>
      <c r="C111" s="59">
        <v>13</v>
      </c>
      <c r="D111" s="56">
        <v>16087</v>
      </c>
      <c r="E111" s="59">
        <v>13</v>
      </c>
      <c r="F111" s="56">
        <v>16094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12</v>
      </c>
      <c r="B112" s="56">
        <v>16201</v>
      </c>
      <c r="C112" s="59">
        <v>24</v>
      </c>
      <c r="D112" s="56">
        <v>16216</v>
      </c>
      <c r="E112" s="59">
        <v>13</v>
      </c>
      <c r="F112" s="56">
        <v>16226</v>
      </c>
      <c r="G112" s="62"/>
      <c r="H112" s="62"/>
      <c r="I112" s="40"/>
      <c r="J112" s="40"/>
      <c r="K112" s="41">
        <v>0</v>
      </c>
      <c r="L112">
        <v>121</v>
      </c>
    </row>
    <row r="113" spans="1:12" x14ac:dyDescent="0.25">
      <c r="A113" s="56">
        <v>12</v>
      </c>
      <c r="B113" s="56">
        <v>16349</v>
      </c>
      <c r="C113" s="59">
        <v>13</v>
      </c>
      <c r="D113" s="56">
        <v>16358</v>
      </c>
      <c r="E113" s="59">
        <v>13</v>
      </c>
      <c r="F113" s="56">
        <v>16381</v>
      </c>
      <c r="G113" s="62"/>
      <c r="H113" s="62"/>
      <c r="I113" s="40"/>
      <c r="J113" s="40"/>
      <c r="K113" s="41">
        <v>0</v>
      </c>
      <c r="L113">
        <v>111</v>
      </c>
    </row>
    <row r="114" spans="1:12" x14ac:dyDescent="0.25">
      <c r="A114" s="56">
        <v>12</v>
      </c>
      <c r="B114" s="56">
        <v>16500</v>
      </c>
      <c r="C114" s="59">
        <v>13</v>
      </c>
      <c r="D114" s="56">
        <v>16506</v>
      </c>
      <c r="E114" s="59">
        <v>13</v>
      </c>
      <c r="F114" s="56">
        <v>16513</v>
      </c>
      <c r="G114" s="62"/>
      <c r="H114" s="62"/>
      <c r="I114" s="40"/>
      <c r="J114" s="40"/>
      <c r="K114" s="41">
        <v>0</v>
      </c>
      <c r="L114">
        <v>111</v>
      </c>
    </row>
    <row r="115" spans="1:12" x14ac:dyDescent="0.25">
      <c r="A115" s="56">
        <v>12</v>
      </c>
      <c r="B115" s="56">
        <v>16629</v>
      </c>
      <c r="C115" s="59">
        <v>13</v>
      </c>
      <c r="D115" s="56">
        <v>16636</v>
      </c>
      <c r="E115" s="59">
        <v>24</v>
      </c>
      <c r="F115" s="56">
        <v>16650</v>
      </c>
      <c r="G115" s="62"/>
      <c r="H115" s="62"/>
      <c r="I115" s="40"/>
      <c r="J115" s="40"/>
      <c r="K115" s="41">
        <v>0</v>
      </c>
      <c r="L115">
        <v>112</v>
      </c>
    </row>
    <row r="116" spans="1:12" x14ac:dyDescent="0.25">
      <c r="A116" s="56">
        <v>12</v>
      </c>
      <c r="B116" s="56">
        <v>16758</v>
      </c>
      <c r="C116" s="59">
        <v>13</v>
      </c>
      <c r="D116" s="56">
        <v>16773</v>
      </c>
      <c r="E116" s="59">
        <v>13</v>
      </c>
      <c r="F116" s="56">
        <v>16782</v>
      </c>
      <c r="G116" s="62"/>
      <c r="H116" s="62"/>
      <c r="I116" s="40"/>
      <c r="J116" s="40"/>
      <c r="K116" s="41">
        <v>0</v>
      </c>
      <c r="L116">
        <v>111</v>
      </c>
    </row>
    <row r="117" spans="1:12" x14ac:dyDescent="0.25">
      <c r="A117" s="56">
        <v>12</v>
      </c>
      <c r="B117" s="56">
        <v>16889</v>
      </c>
      <c r="C117" s="59">
        <v>13</v>
      </c>
      <c r="D117" s="56">
        <v>16914</v>
      </c>
      <c r="E117" s="59">
        <v>13</v>
      </c>
      <c r="F117" s="56">
        <v>16921</v>
      </c>
      <c r="G117" s="62"/>
      <c r="H117" s="62"/>
      <c r="I117" s="40"/>
      <c r="J117" s="40"/>
      <c r="K117" s="41">
        <v>0</v>
      </c>
      <c r="L117">
        <v>111</v>
      </c>
    </row>
    <row r="118" spans="1:12" x14ac:dyDescent="0.25">
      <c r="A118" s="56">
        <v>12</v>
      </c>
      <c r="B118" s="56">
        <v>17028</v>
      </c>
      <c r="C118" s="59">
        <v>24</v>
      </c>
      <c r="D118" s="56">
        <v>17045</v>
      </c>
      <c r="E118" s="59">
        <v>13</v>
      </c>
      <c r="F118" s="56">
        <v>17057</v>
      </c>
      <c r="G118" s="62"/>
      <c r="H118" s="62"/>
      <c r="I118" s="40"/>
      <c r="J118" s="40"/>
      <c r="K118" s="41">
        <v>0</v>
      </c>
      <c r="L118">
        <v>121</v>
      </c>
    </row>
    <row r="119" spans="1:12" x14ac:dyDescent="0.25">
      <c r="A119" s="56">
        <v>12</v>
      </c>
      <c r="B119" s="56">
        <v>17157</v>
      </c>
      <c r="C119" s="59">
        <v>13</v>
      </c>
      <c r="D119" s="56">
        <v>17187</v>
      </c>
      <c r="E119" s="59">
        <v>13</v>
      </c>
      <c r="F119" s="56">
        <v>17192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6">
        <v>12</v>
      </c>
      <c r="B120" s="56">
        <v>17328</v>
      </c>
      <c r="C120" s="59">
        <v>24</v>
      </c>
      <c r="D120" s="56">
        <v>17346</v>
      </c>
      <c r="E120" s="59">
        <v>13</v>
      </c>
      <c r="F120" s="56">
        <v>17356</v>
      </c>
      <c r="G120" s="62"/>
      <c r="H120" s="62"/>
      <c r="I120" s="40"/>
      <c r="J120" s="40"/>
      <c r="K120" s="41">
        <v>0</v>
      </c>
      <c r="L120">
        <v>121</v>
      </c>
    </row>
    <row r="121" spans="1:12" x14ac:dyDescent="0.25">
      <c r="A121" s="56">
        <v>12</v>
      </c>
      <c r="B121" s="56">
        <v>17474</v>
      </c>
      <c r="C121" s="59">
        <v>13</v>
      </c>
      <c r="D121" s="56">
        <v>17488</v>
      </c>
      <c r="E121" s="59">
        <v>24</v>
      </c>
      <c r="F121" s="56">
        <v>17511</v>
      </c>
      <c r="G121" s="62"/>
      <c r="H121" s="62"/>
      <c r="I121" s="40"/>
      <c r="J121" s="40"/>
      <c r="K121" s="41">
        <v>0</v>
      </c>
      <c r="L121">
        <v>112</v>
      </c>
    </row>
    <row r="122" spans="1:12" x14ac:dyDescent="0.25">
      <c r="A122" s="56">
        <v>12</v>
      </c>
      <c r="B122" s="56">
        <v>17633</v>
      </c>
      <c r="C122" s="59">
        <v>24</v>
      </c>
      <c r="D122" s="56">
        <v>17649</v>
      </c>
      <c r="E122" s="59">
        <v>13</v>
      </c>
      <c r="F122" s="56">
        <v>17660</v>
      </c>
      <c r="G122" s="62"/>
      <c r="H122" s="62"/>
      <c r="I122" s="40"/>
      <c r="J122" s="40"/>
      <c r="K122" s="41">
        <v>0</v>
      </c>
      <c r="L122">
        <v>121</v>
      </c>
    </row>
    <row r="123" spans="1:12" x14ac:dyDescent="0.25">
      <c r="A123" s="56">
        <v>12</v>
      </c>
      <c r="B123" s="56">
        <v>17797</v>
      </c>
      <c r="C123" s="59">
        <v>13</v>
      </c>
      <c r="D123" s="56">
        <v>17805</v>
      </c>
      <c r="E123" s="59">
        <v>24</v>
      </c>
      <c r="F123" s="56">
        <v>17821</v>
      </c>
      <c r="G123" s="62"/>
      <c r="H123" s="62"/>
      <c r="I123" s="40"/>
      <c r="J123" s="40"/>
      <c r="K123" s="41">
        <v>0</v>
      </c>
      <c r="L123">
        <v>112</v>
      </c>
    </row>
    <row r="124" spans="1:12" x14ac:dyDescent="0.25">
      <c r="A124" s="56">
        <v>12</v>
      </c>
      <c r="B124" s="56">
        <v>17966</v>
      </c>
      <c r="C124" s="59">
        <v>13</v>
      </c>
      <c r="D124" s="56">
        <v>17973</v>
      </c>
      <c r="E124" s="59">
        <v>13</v>
      </c>
      <c r="F124" s="56">
        <v>17980</v>
      </c>
      <c r="G124" s="62"/>
      <c r="H124" s="62"/>
      <c r="I124" s="40"/>
      <c r="J124" s="40"/>
      <c r="K124" s="41">
        <v>0</v>
      </c>
      <c r="L124">
        <v>111</v>
      </c>
    </row>
    <row r="125" spans="1:12" x14ac:dyDescent="0.25">
      <c r="A125" s="56">
        <v>12</v>
      </c>
      <c r="B125" s="56">
        <v>18107</v>
      </c>
      <c r="C125" s="59">
        <v>13</v>
      </c>
      <c r="D125" s="56">
        <v>18128</v>
      </c>
      <c r="E125" s="59">
        <v>13</v>
      </c>
      <c r="F125" s="56">
        <v>18141</v>
      </c>
      <c r="G125" s="62"/>
      <c r="H125" s="62"/>
      <c r="I125" s="40"/>
      <c r="J125" s="40"/>
      <c r="K125" s="41">
        <v>0</v>
      </c>
      <c r="L125">
        <v>111</v>
      </c>
    </row>
    <row r="126" spans="1:12" x14ac:dyDescent="0.25">
      <c r="A126" s="56">
        <v>12</v>
      </c>
      <c r="B126" s="56">
        <v>18275</v>
      </c>
      <c r="C126" s="59">
        <v>13</v>
      </c>
      <c r="D126" s="56">
        <v>18282</v>
      </c>
      <c r="E126" s="59">
        <v>13</v>
      </c>
      <c r="F126" s="56">
        <v>18290</v>
      </c>
      <c r="G126" s="62"/>
      <c r="H126" s="62"/>
      <c r="I126" s="40"/>
      <c r="J126" s="40"/>
      <c r="K126" s="41">
        <v>0</v>
      </c>
      <c r="L126">
        <v>111</v>
      </c>
    </row>
    <row r="127" spans="1:12" x14ac:dyDescent="0.25">
      <c r="A127" s="56">
        <v>12</v>
      </c>
      <c r="B127" s="56">
        <v>18416</v>
      </c>
      <c r="C127" s="59">
        <v>13</v>
      </c>
      <c r="D127" s="56">
        <v>18446</v>
      </c>
      <c r="E127" s="59">
        <v>13</v>
      </c>
      <c r="F127" s="56">
        <v>18452</v>
      </c>
      <c r="G127" s="62"/>
      <c r="H127" s="62"/>
      <c r="I127" s="40"/>
      <c r="J127" s="40"/>
      <c r="K127" s="41">
        <v>0</v>
      </c>
      <c r="L127">
        <v>111</v>
      </c>
    </row>
    <row r="128" spans="1:12" x14ac:dyDescent="0.25">
      <c r="A128" s="56">
        <v>12</v>
      </c>
      <c r="B128" s="56">
        <v>18570</v>
      </c>
      <c r="C128" s="59">
        <v>13</v>
      </c>
      <c r="D128" s="56">
        <v>18577</v>
      </c>
      <c r="E128" s="59">
        <v>13</v>
      </c>
      <c r="F128" s="56">
        <v>18587</v>
      </c>
      <c r="G128" s="62"/>
      <c r="H128" s="62"/>
      <c r="I128" s="40"/>
      <c r="J128" s="40"/>
      <c r="K128" s="41">
        <v>0</v>
      </c>
      <c r="L128">
        <v>111</v>
      </c>
    </row>
    <row r="129" spans="1:12" x14ac:dyDescent="0.25">
      <c r="A129" s="56">
        <v>21</v>
      </c>
      <c r="B129" s="56">
        <v>18734</v>
      </c>
      <c r="C129" s="59">
        <v>11</v>
      </c>
      <c r="D129" s="56">
        <v>18745</v>
      </c>
      <c r="E129" s="59">
        <v>11</v>
      </c>
      <c r="F129" s="56">
        <v>18750</v>
      </c>
      <c r="G129" s="62"/>
      <c r="H129" s="62"/>
      <c r="I129" s="40"/>
      <c r="J129" s="40"/>
      <c r="K129" s="41">
        <v>0</v>
      </c>
      <c r="L129">
        <v>211</v>
      </c>
    </row>
    <row r="130" spans="1:12" x14ac:dyDescent="0.25">
      <c r="A130" s="56">
        <v>12</v>
      </c>
      <c r="B130" s="56">
        <v>18906</v>
      </c>
      <c r="C130" s="59">
        <v>13</v>
      </c>
      <c r="D130" s="56">
        <v>18929</v>
      </c>
      <c r="E130" s="59">
        <v>13</v>
      </c>
      <c r="F130" s="56">
        <v>18933</v>
      </c>
      <c r="G130" s="62"/>
      <c r="H130" s="62"/>
      <c r="I130" s="40"/>
      <c r="J130" s="40"/>
      <c r="K130" s="41">
        <v>0</v>
      </c>
      <c r="L130">
        <v>111</v>
      </c>
    </row>
    <row r="131" spans="1:12" x14ac:dyDescent="0.25">
      <c r="A131" s="56">
        <v>21</v>
      </c>
      <c r="B131" s="56">
        <v>19103</v>
      </c>
      <c r="C131" s="59">
        <v>11</v>
      </c>
      <c r="D131" s="56">
        <v>19113</v>
      </c>
      <c r="E131" s="59">
        <v>11</v>
      </c>
      <c r="F131" s="56">
        <v>19119</v>
      </c>
      <c r="G131" s="62"/>
      <c r="H131" s="62"/>
      <c r="I131" s="40"/>
      <c r="J131" s="40"/>
      <c r="K131" s="41">
        <v>0</v>
      </c>
      <c r="L131">
        <v>211</v>
      </c>
    </row>
    <row r="132" spans="1:12" x14ac:dyDescent="0.25">
      <c r="A132" s="56">
        <v>12</v>
      </c>
      <c r="B132" s="56">
        <v>19310</v>
      </c>
      <c r="C132" s="59">
        <v>24</v>
      </c>
      <c r="D132" s="56">
        <v>19328</v>
      </c>
      <c r="E132" s="59">
        <v>13</v>
      </c>
      <c r="F132" s="56">
        <v>19337</v>
      </c>
      <c r="G132" s="62"/>
      <c r="H132" s="62"/>
      <c r="I132" s="40"/>
      <c r="J132" s="40"/>
      <c r="K132" s="41">
        <v>0</v>
      </c>
      <c r="L132">
        <v>121</v>
      </c>
    </row>
    <row r="133" spans="1:12" x14ac:dyDescent="0.25">
      <c r="A133" s="56">
        <v>12</v>
      </c>
      <c r="B133" s="56">
        <v>19507</v>
      </c>
      <c r="C133" s="59">
        <v>13</v>
      </c>
      <c r="D133" s="56">
        <v>19517</v>
      </c>
      <c r="E133" s="59">
        <v>13</v>
      </c>
      <c r="F133" s="56">
        <v>19525</v>
      </c>
      <c r="G133" s="62"/>
      <c r="H133" s="62"/>
      <c r="I133" s="40"/>
      <c r="J133" s="40"/>
      <c r="K133" s="41">
        <v>0</v>
      </c>
      <c r="L133">
        <v>111</v>
      </c>
    </row>
    <row r="134" spans="1:12" x14ac:dyDescent="0.25">
      <c r="A134" s="56">
        <v>21</v>
      </c>
      <c r="B134" s="56">
        <v>19674</v>
      </c>
      <c r="C134" s="59">
        <v>11</v>
      </c>
      <c r="D134" s="56">
        <v>19686</v>
      </c>
      <c r="E134" s="59">
        <v>11</v>
      </c>
      <c r="F134" s="56">
        <v>19693</v>
      </c>
      <c r="G134" s="62"/>
      <c r="H134" s="62"/>
      <c r="I134" s="40"/>
      <c r="J134" s="40"/>
      <c r="K134" s="41">
        <v>0</v>
      </c>
      <c r="L134">
        <v>211</v>
      </c>
    </row>
    <row r="135" spans="1:12" x14ac:dyDescent="0.25">
      <c r="A135" s="56">
        <v>12</v>
      </c>
      <c r="B135" s="56">
        <v>19852</v>
      </c>
      <c r="C135" s="59">
        <v>24</v>
      </c>
      <c r="D135" s="56">
        <v>19864</v>
      </c>
      <c r="E135" s="59">
        <v>13</v>
      </c>
      <c r="F135" s="56">
        <v>19875</v>
      </c>
      <c r="G135" s="62"/>
      <c r="H135" s="62"/>
      <c r="I135" s="40"/>
      <c r="J135" s="40"/>
      <c r="K135" s="41">
        <v>0</v>
      </c>
      <c r="L135">
        <v>121</v>
      </c>
    </row>
    <row r="136" spans="1:12" x14ac:dyDescent="0.25">
      <c r="A136" s="56">
        <v>12</v>
      </c>
      <c r="B136" s="56">
        <v>20019</v>
      </c>
      <c r="C136" s="59">
        <v>13</v>
      </c>
      <c r="D136" s="56">
        <v>20027</v>
      </c>
      <c r="E136" s="59">
        <v>13</v>
      </c>
      <c r="F136" s="56">
        <v>20035</v>
      </c>
      <c r="G136" s="62"/>
      <c r="H136" s="62"/>
      <c r="I136" s="40"/>
      <c r="J136" s="40"/>
      <c r="K136" s="41">
        <v>0</v>
      </c>
      <c r="L136">
        <v>111</v>
      </c>
    </row>
    <row r="137" spans="1:12" x14ac:dyDescent="0.25">
      <c r="A137" s="57">
        <v>12</v>
      </c>
      <c r="B137" s="57">
        <v>20149</v>
      </c>
      <c r="C137" s="60">
        <v>24</v>
      </c>
      <c r="D137" s="57">
        <v>20165</v>
      </c>
      <c r="E137" s="60">
        <v>13</v>
      </c>
      <c r="F137" s="57">
        <v>20177</v>
      </c>
      <c r="G137" s="63"/>
      <c r="H137" s="63"/>
      <c r="I137" s="39"/>
      <c r="J137" s="39"/>
      <c r="K137" s="49">
        <v>0</v>
      </c>
      <c r="L137">
        <v>121</v>
      </c>
    </row>
    <row r="138" spans="1:12" x14ac:dyDescent="0.25">
      <c r="A138" s="57">
        <v>12</v>
      </c>
      <c r="B138" s="57">
        <v>20306</v>
      </c>
      <c r="C138" s="60">
        <v>13</v>
      </c>
      <c r="D138" s="57">
        <v>20317</v>
      </c>
      <c r="E138" s="60">
        <v>24</v>
      </c>
      <c r="F138" s="57">
        <v>20332</v>
      </c>
      <c r="G138" s="63"/>
      <c r="H138" s="63"/>
      <c r="I138" s="39"/>
      <c r="J138" s="39"/>
      <c r="K138" s="49">
        <v>0</v>
      </c>
      <c r="L138">
        <v>112</v>
      </c>
    </row>
    <row r="139" spans="1:12" x14ac:dyDescent="0.25">
      <c r="A139" s="57">
        <v>12</v>
      </c>
      <c r="B139" s="57">
        <v>20453</v>
      </c>
      <c r="C139" s="60">
        <v>13</v>
      </c>
      <c r="D139" s="57">
        <v>20460</v>
      </c>
      <c r="E139" s="60">
        <v>13</v>
      </c>
      <c r="F139" s="57">
        <v>20468</v>
      </c>
      <c r="G139" s="63"/>
      <c r="H139" s="63"/>
      <c r="I139" s="39"/>
      <c r="J139" s="39"/>
      <c r="K139" s="49">
        <v>0</v>
      </c>
      <c r="L139">
        <v>111</v>
      </c>
    </row>
    <row r="140" spans="1:12" x14ac:dyDescent="0.25">
      <c r="A140" s="57">
        <v>12</v>
      </c>
      <c r="B140" s="57">
        <v>20583</v>
      </c>
      <c r="C140" s="60">
        <v>13</v>
      </c>
      <c r="D140" s="57">
        <v>20594</v>
      </c>
      <c r="E140" s="60">
        <v>13</v>
      </c>
      <c r="F140" s="57">
        <v>20613</v>
      </c>
      <c r="G140" s="63"/>
      <c r="H140" s="63"/>
      <c r="I140" s="39"/>
      <c r="J140" s="39"/>
      <c r="K140" s="49">
        <v>0</v>
      </c>
      <c r="L140">
        <v>111</v>
      </c>
    </row>
    <row r="141" spans="1:12" x14ac:dyDescent="0.25">
      <c r="A141" s="57">
        <v>12</v>
      </c>
      <c r="B141" s="57">
        <v>20722</v>
      </c>
      <c r="C141" s="60">
        <v>13</v>
      </c>
      <c r="D141" s="57">
        <v>20760</v>
      </c>
      <c r="E141" s="60">
        <v>13</v>
      </c>
      <c r="F141" s="57">
        <v>20768</v>
      </c>
      <c r="G141" s="63"/>
      <c r="H141" s="63"/>
      <c r="I141" s="39"/>
      <c r="J141" s="39"/>
      <c r="K141" s="49">
        <v>0</v>
      </c>
      <c r="L141">
        <v>111</v>
      </c>
    </row>
    <row r="142" spans="1:12" x14ac:dyDescent="0.25">
      <c r="A142" s="57">
        <v>12</v>
      </c>
      <c r="B142" s="57">
        <v>20897</v>
      </c>
      <c r="C142" s="60">
        <v>13</v>
      </c>
      <c r="D142" s="57">
        <v>20904</v>
      </c>
      <c r="E142" s="60">
        <v>13</v>
      </c>
      <c r="F142" s="57">
        <v>20913</v>
      </c>
      <c r="G142" s="63"/>
      <c r="H142" s="63"/>
      <c r="I142" s="39"/>
      <c r="J142" s="39"/>
      <c r="K142" s="49">
        <v>0</v>
      </c>
      <c r="L142">
        <v>111</v>
      </c>
    </row>
    <row r="143" spans="1:12" x14ac:dyDescent="0.25">
      <c r="A143" s="57">
        <v>12</v>
      </c>
      <c r="B143" s="57">
        <v>21036</v>
      </c>
      <c r="C143" s="60">
        <v>13</v>
      </c>
      <c r="D143" s="57">
        <v>21044</v>
      </c>
      <c r="E143" s="60">
        <v>13</v>
      </c>
      <c r="F143" s="57">
        <v>21054</v>
      </c>
      <c r="G143" s="63"/>
      <c r="H143" s="63"/>
      <c r="I143" s="39"/>
      <c r="J143" s="39"/>
      <c r="K143" s="49">
        <v>0</v>
      </c>
      <c r="L143">
        <v>111</v>
      </c>
    </row>
    <row r="144" spans="1:12" x14ac:dyDescent="0.25">
      <c r="A144" s="57">
        <v>21</v>
      </c>
      <c r="B144" s="57">
        <v>21180</v>
      </c>
      <c r="C144" s="60">
        <v>11</v>
      </c>
      <c r="D144" s="57">
        <v>21191</v>
      </c>
      <c r="E144" s="60">
        <v>11</v>
      </c>
      <c r="F144" s="57">
        <v>21204</v>
      </c>
      <c r="G144" s="63"/>
      <c r="H144" s="63"/>
      <c r="I144" s="39"/>
      <c r="J144" s="39"/>
      <c r="K144" s="49">
        <v>0</v>
      </c>
      <c r="L144">
        <v>211</v>
      </c>
    </row>
    <row r="145" spans="1:12" x14ac:dyDescent="0.25">
      <c r="A145" s="57">
        <v>12</v>
      </c>
      <c r="B145" s="57">
        <v>21384</v>
      </c>
      <c r="C145" s="60">
        <v>13</v>
      </c>
      <c r="D145" s="57">
        <v>21408</v>
      </c>
      <c r="E145" s="60">
        <v>13</v>
      </c>
      <c r="F145" s="57">
        <v>21416</v>
      </c>
      <c r="G145" s="63"/>
      <c r="H145" s="63"/>
      <c r="I145" s="39"/>
      <c r="J145" s="39"/>
      <c r="K145" s="49">
        <v>0</v>
      </c>
      <c r="L145">
        <v>111</v>
      </c>
    </row>
    <row r="146" spans="1:12" x14ac:dyDescent="0.25">
      <c r="A146" s="57">
        <v>21</v>
      </c>
      <c r="B146" s="57">
        <v>21568</v>
      </c>
      <c r="C146" s="60">
        <v>11</v>
      </c>
      <c r="D146" s="57">
        <v>21579</v>
      </c>
      <c r="E146" s="60">
        <v>11</v>
      </c>
      <c r="F146" s="57">
        <v>21586</v>
      </c>
      <c r="G146" s="63"/>
      <c r="H146" s="63"/>
      <c r="I146" s="39"/>
      <c r="J146" s="39"/>
      <c r="K146" s="49">
        <v>0</v>
      </c>
      <c r="L146">
        <v>211</v>
      </c>
    </row>
    <row r="147" spans="1:12" x14ac:dyDescent="0.25">
      <c r="A147" s="57">
        <v>12</v>
      </c>
      <c r="B147" s="57">
        <v>21744</v>
      </c>
      <c r="C147" s="60">
        <v>24</v>
      </c>
      <c r="D147" s="57">
        <v>21759</v>
      </c>
      <c r="E147" s="60">
        <v>13</v>
      </c>
      <c r="F147" s="57">
        <v>21773</v>
      </c>
      <c r="G147" s="63"/>
      <c r="H147" s="63"/>
      <c r="I147" s="39"/>
      <c r="J147" s="39"/>
      <c r="K147" s="49">
        <v>0</v>
      </c>
      <c r="L147">
        <v>121</v>
      </c>
    </row>
    <row r="148" spans="1:12" x14ac:dyDescent="0.25">
      <c r="A148" s="57">
        <v>12</v>
      </c>
      <c r="B148" s="57">
        <v>21944</v>
      </c>
      <c r="C148" s="60">
        <v>13</v>
      </c>
      <c r="D148" s="57">
        <v>21951</v>
      </c>
      <c r="E148" s="60">
        <v>13</v>
      </c>
      <c r="F148" s="57">
        <v>21960</v>
      </c>
      <c r="G148" s="63"/>
      <c r="H148" s="63"/>
      <c r="I148" s="39"/>
      <c r="J148" s="39"/>
      <c r="K148" s="49">
        <v>0</v>
      </c>
      <c r="L148">
        <v>111</v>
      </c>
    </row>
    <row r="149" spans="1:12" x14ac:dyDescent="0.25">
      <c r="A149" s="57">
        <v>12</v>
      </c>
      <c r="B149" s="57">
        <v>22079</v>
      </c>
      <c r="C149" s="60">
        <v>13</v>
      </c>
      <c r="D149" s="57">
        <v>22086</v>
      </c>
      <c r="E149" s="60">
        <v>13</v>
      </c>
      <c r="F149" s="57">
        <v>22095</v>
      </c>
      <c r="G149" s="63"/>
      <c r="H149" s="63"/>
      <c r="I149" s="39"/>
      <c r="J149" s="39"/>
      <c r="K149" s="49">
        <v>0</v>
      </c>
      <c r="L149">
        <v>111</v>
      </c>
    </row>
    <row r="150" spans="1:12" x14ac:dyDescent="0.25">
      <c r="A150" s="57">
        <v>12</v>
      </c>
      <c r="B150" s="57">
        <v>22227</v>
      </c>
      <c r="C150" s="60">
        <v>13</v>
      </c>
      <c r="D150" s="57">
        <v>22234</v>
      </c>
      <c r="E150" s="60">
        <v>13</v>
      </c>
      <c r="F150" s="57">
        <v>22255</v>
      </c>
      <c r="G150" s="63"/>
      <c r="H150" s="63"/>
      <c r="I150" s="39"/>
      <c r="J150" s="39"/>
      <c r="K150" s="49">
        <v>0</v>
      </c>
      <c r="L150">
        <v>111</v>
      </c>
    </row>
    <row r="151" spans="1:12" x14ac:dyDescent="0.25">
      <c r="A151" s="57">
        <v>12</v>
      </c>
      <c r="B151" s="57">
        <v>22370</v>
      </c>
      <c r="C151" s="60">
        <v>13</v>
      </c>
      <c r="D151" s="57">
        <v>22397</v>
      </c>
      <c r="E151" s="60">
        <v>13</v>
      </c>
      <c r="F151" s="57">
        <v>22404</v>
      </c>
      <c r="G151" s="63"/>
      <c r="H151" s="63"/>
      <c r="I151" s="39"/>
      <c r="J151" s="39"/>
      <c r="K151" s="49">
        <v>0</v>
      </c>
      <c r="L151">
        <v>111</v>
      </c>
    </row>
    <row r="152" spans="1:12" x14ac:dyDescent="0.25">
      <c r="A152" s="57">
        <v>12</v>
      </c>
      <c r="B152" s="57">
        <v>22517</v>
      </c>
      <c r="C152" s="60">
        <v>24</v>
      </c>
      <c r="D152" s="57">
        <v>22532</v>
      </c>
      <c r="E152" s="60">
        <v>13</v>
      </c>
      <c r="F152" s="57">
        <v>22541</v>
      </c>
      <c r="G152" s="63"/>
      <c r="H152" s="63"/>
      <c r="I152" s="39"/>
      <c r="J152" s="39"/>
      <c r="K152" s="49">
        <v>0</v>
      </c>
      <c r="L152">
        <v>121</v>
      </c>
    </row>
    <row r="153" spans="1:12" x14ac:dyDescent="0.25">
      <c r="A153" s="57">
        <v>12</v>
      </c>
      <c r="B153" s="57">
        <v>22658</v>
      </c>
      <c r="C153" s="60">
        <v>13</v>
      </c>
      <c r="D153" s="57">
        <v>22666</v>
      </c>
      <c r="E153" s="60">
        <v>13</v>
      </c>
      <c r="F153" s="57">
        <v>22674</v>
      </c>
      <c r="G153" s="63"/>
      <c r="H153" s="63"/>
      <c r="I153" s="39"/>
      <c r="J153" s="39"/>
      <c r="K153" s="49">
        <v>0</v>
      </c>
      <c r="L153">
        <v>111</v>
      </c>
    </row>
    <row r="154" spans="1:12" x14ac:dyDescent="0.25">
      <c r="A154" s="57">
        <v>21</v>
      </c>
      <c r="B154" s="57">
        <v>22809</v>
      </c>
      <c r="C154" s="60">
        <v>22</v>
      </c>
      <c r="D154" s="57">
        <v>22844</v>
      </c>
      <c r="E154" s="60">
        <v>13</v>
      </c>
      <c r="F154" s="57">
        <v>22856</v>
      </c>
      <c r="G154" s="63"/>
      <c r="H154" s="63"/>
      <c r="I154" s="39"/>
      <c r="J154" s="39"/>
      <c r="K154" s="49">
        <v>0</v>
      </c>
      <c r="L154">
        <v>221</v>
      </c>
    </row>
    <row r="155" spans="1:12" x14ac:dyDescent="0.25">
      <c r="A155" s="57">
        <v>12</v>
      </c>
      <c r="B155" s="57">
        <v>22965</v>
      </c>
      <c r="C155" s="60">
        <v>13</v>
      </c>
      <c r="D155" s="57">
        <v>22974</v>
      </c>
      <c r="E155" s="60">
        <v>13</v>
      </c>
      <c r="F155" s="57">
        <v>22992</v>
      </c>
      <c r="G155" s="63"/>
      <c r="H155" s="63"/>
      <c r="I155" s="39"/>
      <c r="J155" s="39"/>
      <c r="K155" s="49">
        <v>0</v>
      </c>
      <c r="L155">
        <v>111</v>
      </c>
    </row>
    <row r="156" spans="1:12" x14ac:dyDescent="0.25">
      <c r="A156" s="57">
        <v>12</v>
      </c>
      <c r="B156" s="57">
        <v>23108</v>
      </c>
      <c r="C156" s="60">
        <v>13</v>
      </c>
      <c r="D156" s="57">
        <v>23115</v>
      </c>
      <c r="E156" s="60">
        <v>13</v>
      </c>
      <c r="F156" s="57">
        <v>23127</v>
      </c>
      <c r="G156" s="63"/>
      <c r="H156" s="63"/>
      <c r="I156" s="39"/>
      <c r="J156" s="39"/>
      <c r="K156" s="49">
        <v>0</v>
      </c>
      <c r="L156">
        <v>111</v>
      </c>
    </row>
    <row r="157" spans="1:12" x14ac:dyDescent="0.25">
      <c r="A157" s="57">
        <v>12</v>
      </c>
      <c r="B157" s="57">
        <v>23231</v>
      </c>
      <c r="C157" s="60">
        <v>24</v>
      </c>
      <c r="D157" s="57">
        <v>23249</v>
      </c>
      <c r="E157" s="60">
        <v>13</v>
      </c>
      <c r="F157" s="57">
        <v>23262</v>
      </c>
      <c r="G157" s="63"/>
      <c r="H157" s="63"/>
      <c r="I157" s="39"/>
      <c r="J157" s="39"/>
      <c r="K157" s="49">
        <v>0</v>
      </c>
      <c r="L157">
        <v>121</v>
      </c>
    </row>
    <row r="158" spans="1:12" x14ac:dyDescent="0.25">
      <c r="A158" s="57">
        <v>12</v>
      </c>
      <c r="B158" s="57">
        <v>23370</v>
      </c>
      <c r="C158" s="60">
        <v>13</v>
      </c>
      <c r="D158" s="57">
        <v>23395</v>
      </c>
      <c r="E158" s="60">
        <v>24</v>
      </c>
      <c r="F158" s="57">
        <v>23407</v>
      </c>
      <c r="G158" s="63"/>
      <c r="H158" s="63"/>
      <c r="I158" s="39"/>
      <c r="J158" s="39"/>
      <c r="K158" s="49">
        <v>0</v>
      </c>
      <c r="L158">
        <v>112</v>
      </c>
    </row>
    <row r="159" spans="1:12" x14ac:dyDescent="0.25">
      <c r="A159" s="57">
        <v>12</v>
      </c>
      <c r="B159" s="57">
        <v>23507</v>
      </c>
      <c r="C159" s="60">
        <v>13</v>
      </c>
      <c r="D159" s="57">
        <v>23515</v>
      </c>
      <c r="E159" s="60">
        <v>24</v>
      </c>
      <c r="F159" s="57">
        <v>23533</v>
      </c>
      <c r="G159" s="63"/>
      <c r="H159" s="63"/>
      <c r="I159" s="39"/>
      <c r="J159" s="39"/>
      <c r="K159" s="49">
        <v>0</v>
      </c>
      <c r="L159">
        <v>112</v>
      </c>
    </row>
    <row r="160" spans="1:12" x14ac:dyDescent="0.25">
      <c r="A160" s="57">
        <v>21</v>
      </c>
      <c r="B160" s="57">
        <v>23649</v>
      </c>
      <c r="C160" s="60">
        <v>11</v>
      </c>
      <c r="D160" s="57">
        <v>23664</v>
      </c>
      <c r="E160" s="60">
        <v>11</v>
      </c>
      <c r="F160" s="57">
        <v>23673</v>
      </c>
      <c r="G160" s="63"/>
      <c r="H160" s="63"/>
      <c r="I160" s="39"/>
      <c r="J160" s="39"/>
      <c r="K160" s="49">
        <v>0</v>
      </c>
      <c r="L160">
        <v>211</v>
      </c>
    </row>
    <row r="161" spans="1:12" x14ac:dyDescent="0.25">
      <c r="A161" s="57">
        <v>21</v>
      </c>
      <c r="B161" s="57">
        <v>23820</v>
      </c>
      <c r="C161" s="60">
        <v>11</v>
      </c>
      <c r="D161" s="57">
        <v>23840</v>
      </c>
      <c r="E161" s="60">
        <v>11</v>
      </c>
      <c r="F161" s="57">
        <v>23850</v>
      </c>
      <c r="G161" s="63"/>
      <c r="H161" s="63"/>
      <c r="I161" s="39"/>
      <c r="J161" s="39"/>
      <c r="K161" s="49">
        <v>0</v>
      </c>
      <c r="L161">
        <v>211</v>
      </c>
    </row>
    <row r="162" spans="1:12" x14ac:dyDescent="0.25">
      <c r="A162" s="57">
        <v>12</v>
      </c>
      <c r="B162" s="57">
        <v>23992</v>
      </c>
      <c r="C162" s="60">
        <v>24</v>
      </c>
      <c r="D162" s="57">
        <v>24001</v>
      </c>
      <c r="E162" s="60"/>
      <c r="F162" s="57"/>
      <c r="G162" s="63"/>
      <c r="H162" s="63"/>
      <c r="I162" s="39"/>
      <c r="J162" s="39"/>
      <c r="K162" s="49"/>
      <c r="L162">
        <v>12</v>
      </c>
    </row>
    <row r="163" spans="1:12" x14ac:dyDescent="0.25">
      <c r="A163" s="17"/>
      <c r="B163" s="17"/>
      <c r="C163" s="17"/>
      <c r="D163" s="17"/>
      <c r="E163" s="17"/>
      <c r="F163" s="17"/>
      <c r="G163" s="17"/>
      <c r="H1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133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140</v>
      </c>
      <c r="V3" s="25" t="s">
        <v>121</v>
      </c>
      <c r="W3">
        <f>COUNTA(L7:L29)</f>
        <v>23</v>
      </c>
      <c r="AA3" s="25" t="s">
        <v>121</v>
      </c>
      <c r="AB3">
        <f>COUNTA(L30:L53)</f>
        <v>24</v>
      </c>
      <c r="AF3" s="25" t="s">
        <v>121</v>
      </c>
      <c r="AG3">
        <f>COUNTA(L54:L76)</f>
        <v>23</v>
      </c>
      <c r="AK3" s="25" t="s">
        <v>121</v>
      </c>
      <c r="AL3">
        <f>COUNTA(L77:L99)</f>
        <v>23</v>
      </c>
      <c r="AP3" s="25" t="s">
        <v>121</v>
      </c>
      <c r="AQ3">
        <f>COUNTA(L100:L123)</f>
        <v>24</v>
      </c>
      <c r="AU3" s="25" t="s">
        <v>121</v>
      </c>
      <c r="AV3">
        <f>COUNTA(L124:L146)</f>
        <v>23</v>
      </c>
    </row>
    <row r="4" spans="1:48" x14ac:dyDescent="0.25">
      <c r="P4" s="25" t="s">
        <v>89</v>
      </c>
      <c r="Q4" s="26">
        <f>SUM(O7:O14)</f>
        <v>140</v>
      </c>
      <c r="V4" s="25" t="s">
        <v>122</v>
      </c>
      <c r="W4">
        <f>SUM(U7:U14)</f>
        <v>23</v>
      </c>
      <c r="AA4" s="25" t="s">
        <v>122</v>
      </c>
      <c r="AB4">
        <f>SUM(Z7:Z14)</f>
        <v>24</v>
      </c>
      <c r="AF4" s="25" t="s">
        <v>122</v>
      </c>
      <c r="AG4">
        <f>SUM(AE7:AE14)</f>
        <v>23</v>
      </c>
      <c r="AK4" s="25" t="s">
        <v>122</v>
      </c>
      <c r="AL4">
        <f>SUM(AJ7:AJ14)</f>
        <v>23</v>
      </c>
      <c r="AP4" s="25" t="s">
        <v>122</v>
      </c>
      <c r="AQ4">
        <f>SUM(AO7:AO14)</f>
        <v>24</v>
      </c>
      <c r="AU4" s="25" t="s">
        <v>122</v>
      </c>
      <c r="AV4">
        <f>SUM(AT7:AT14)</f>
        <v>23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17</v>
      </c>
      <c r="C7" s="58">
        <v>13</v>
      </c>
      <c r="D7" s="55">
        <v>34</v>
      </c>
      <c r="E7" s="58">
        <v>13</v>
      </c>
      <c r="F7" s="55">
        <v>43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76</v>
      </c>
      <c r="P7" s="34">
        <f>O7/$Q$4</f>
        <v>0.54285714285714282</v>
      </c>
      <c r="Q7" s="34">
        <f>IF(P7=0,0,(P7*((LOG(P7))/LOG(2))))</f>
        <v>-0.47845013047217821</v>
      </c>
      <c r="T7" s="34">
        <f>N7</f>
        <v>111</v>
      </c>
      <c r="U7" s="34">
        <f>COUNTIF(L7:L29,T7)</f>
        <v>21</v>
      </c>
      <c r="V7" s="34">
        <f>U7/(W4-U11)</f>
        <v>0.91304347826086951</v>
      </c>
      <c r="W7" s="34">
        <f>IF(V7=0,0,(V7*((LOG(V7))/LOG(2))))</f>
        <v>-0.11983196516710025</v>
      </c>
      <c r="Y7" s="34">
        <f>N7</f>
        <v>111</v>
      </c>
      <c r="Z7" s="34">
        <f>COUNTIF(L30:L53,Y7)</f>
        <v>21</v>
      </c>
      <c r="AA7" s="34">
        <f>Z7/(AB4-Z11)</f>
        <v>0.95454545454545459</v>
      </c>
      <c r="AB7" s="34">
        <f>IF(AA7=0,0,(AA7*((LOG(AA7))/LOG(2))))</f>
        <v>-6.4063550592239782E-2</v>
      </c>
      <c r="AD7" s="34">
        <f>N7</f>
        <v>111</v>
      </c>
      <c r="AE7" s="34">
        <f>COUNTIF(L54:L76,AD7)</f>
        <v>13</v>
      </c>
      <c r="AF7" s="34">
        <f>AE7/(AG4-AE11)</f>
        <v>0.8125</v>
      </c>
      <c r="AG7" s="34">
        <f>IF(AF7=0,0,(AF7*((LOG(AF7))/LOG(2))))</f>
        <v>-0.24339272901036266</v>
      </c>
      <c r="AI7" s="34">
        <f>N7</f>
        <v>111</v>
      </c>
      <c r="AJ7" s="34">
        <f>COUNTIF(L77:L99,AI7)</f>
        <v>11</v>
      </c>
      <c r="AK7" s="34">
        <f>AJ7/(AL4-AJ11)</f>
        <v>0.84615384615384615</v>
      </c>
      <c r="AL7" s="34">
        <f>IF(AK7=0,0,(AK7*((LOG(AK7))/LOG(2))))</f>
        <v>-0.20392993034936494</v>
      </c>
      <c r="AN7" s="34">
        <f>N7</f>
        <v>111</v>
      </c>
      <c r="AO7" s="34">
        <f>COUNTIF(L100:L123,AN7)</f>
        <v>7</v>
      </c>
      <c r="AP7" s="34">
        <f>AO7/(AQ4-AO11)</f>
        <v>0.46666666666666667</v>
      </c>
      <c r="AQ7" s="34">
        <f>IF(AP7=0,0,(AP7*((LOG(AP7))/LOG(2))))</f>
        <v>-0.51311664765709342</v>
      </c>
      <c r="AS7" s="34">
        <f>N7</f>
        <v>111</v>
      </c>
      <c r="AT7" s="34">
        <f>COUNTIF(L124:L146,AS7)</f>
        <v>3</v>
      </c>
      <c r="AU7" s="34">
        <f>AT7/(AV4-AT11)</f>
        <v>0.27272727272727271</v>
      </c>
      <c r="AV7" s="34">
        <f>IF(AU7=0,0,(AU7*((LOG(AU7))/LOG(2))))</f>
        <v>-0.51121885034076575</v>
      </c>
    </row>
    <row r="8" spans="1:48" x14ac:dyDescent="0.25">
      <c r="A8" s="56">
        <v>12</v>
      </c>
      <c r="B8" s="56">
        <v>146</v>
      </c>
      <c r="C8" s="59">
        <v>13</v>
      </c>
      <c r="D8" s="56">
        <v>155</v>
      </c>
      <c r="E8" s="59">
        <v>13</v>
      </c>
      <c r="F8" s="56">
        <v>163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8</v>
      </c>
      <c r="P8" s="34">
        <f>O8/$Q$4</f>
        <v>5.7142857142857141E-2</v>
      </c>
      <c r="Q8" s="34">
        <f>IF(P8=0,0,(P8*((LOG(P8))/LOG(2))))</f>
        <v>-0.23595902953971234</v>
      </c>
      <c r="T8" s="34">
        <f>N8</f>
        <v>112</v>
      </c>
      <c r="U8" s="34">
        <f>COUNTIF(L7:L29,T8)</f>
        <v>2</v>
      </c>
      <c r="V8" s="34">
        <f>U8/(W4-U11)</f>
        <v>8.6956521739130432E-2</v>
      </c>
      <c r="W8" s="34">
        <f>IF(V8=0,0,(V8*((LOG(V8))/LOG(2))))</f>
        <v>-0.30639669183104457</v>
      </c>
      <c r="Y8" s="34">
        <f>N8</f>
        <v>112</v>
      </c>
      <c r="Z8" s="34">
        <f>COUNTIF(L30:L53,Y8)</f>
        <v>1</v>
      </c>
      <c r="AA8" s="34">
        <f>Z8/(AB4-Z11)</f>
        <v>4.5454545454545456E-2</v>
      </c>
      <c r="AB8" s="34">
        <f>IF(AA8=0,0,(AA8*((LOG(AA8))/LOG(2))))</f>
        <v>-0.20270143721078623</v>
      </c>
      <c r="AD8" s="34">
        <f>N8</f>
        <v>112</v>
      </c>
      <c r="AE8" s="34">
        <f>COUNTIF(L54:L76,AD8)</f>
        <v>1</v>
      </c>
      <c r="AF8" s="34">
        <f>AE8/(AG4-AE11)</f>
        <v>6.25E-2</v>
      </c>
      <c r="AG8" s="34">
        <f>IF(AF8=0,0,(AF8*((LOG(AF8))/LOG(2))))</f>
        <v>-0.25</v>
      </c>
      <c r="AI8" s="34">
        <f>N8</f>
        <v>112</v>
      </c>
      <c r="AJ8" s="34">
        <f>COUNTIF(L77:L99,AI8)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COUNTIF(L100:L123,AN8)</f>
        <v>2</v>
      </c>
      <c r="AP8" s="34">
        <f>AO8/(AQ4-AO11)</f>
        <v>0.13333333333333333</v>
      </c>
      <c r="AQ8" s="34">
        <f>IF(AP8=0,0,(AP8*((LOG(AP8))/LOG(2))))</f>
        <v>-0.3875854127478025</v>
      </c>
      <c r="AS8" s="34">
        <f>N8</f>
        <v>112</v>
      </c>
      <c r="AT8" s="34">
        <f>COUNTIF(L124:L146,AS8)</f>
        <v>2</v>
      </c>
      <c r="AU8" s="34">
        <f>AT8/(AV4-AT11)</f>
        <v>0.18181818181818182</v>
      </c>
      <c r="AV8" s="34">
        <f>IF(AU8=0,0,(AU8*((LOG(AU8))/LOG(2))))</f>
        <v>-0.44716938520678134</v>
      </c>
    </row>
    <row r="9" spans="1:48" x14ac:dyDescent="0.25">
      <c r="A9" s="56">
        <v>12</v>
      </c>
      <c r="B9" s="56">
        <v>265</v>
      </c>
      <c r="C9" s="59">
        <v>13</v>
      </c>
      <c r="D9" s="56">
        <v>273</v>
      </c>
      <c r="E9" s="59">
        <v>13</v>
      </c>
      <c r="F9" s="56">
        <v>281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12</v>
      </c>
      <c r="P9" s="34">
        <f>O9/$Q$4</f>
        <v>8.5714285714285715E-2</v>
      </c>
      <c r="Q9" s="34">
        <f>IF(P9=0,0,(P9*((LOG(P9))/LOG(2))))</f>
        <v>-0.30379890139061233</v>
      </c>
      <c r="T9" s="34">
        <f>N9</f>
        <v>121</v>
      </c>
      <c r="U9" s="34">
        <f>COUNTIF(L7:L29,T9)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COUNTIF(L30:L53,Y9)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COUNTIF(L54:L76,AD9)</f>
        <v>2</v>
      </c>
      <c r="AF9" s="34">
        <f>AE9/(AG4-AE11)</f>
        <v>0.125</v>
      </c>
      <c r="AG9" s="34">
        <f>IF(AF9=0,0,(AF9*((LOG(AF9))/LOG(2))))</f>
        <v>-0.375</v>
      </c>
      <c r="AI9" s="34">
        <f>N9</f>
        <v>121</v>
      </c>
      <c r="AJ9" s="34">
        <f>COUNTIF(L77:L99,AI9)</f>
        <v>1</v>
      </c>
      <c r="AK9" s="34">
        <f>AJ9/(AL4-AJ11)</f>
        <v>7.6923076923076927E-2</v>
      </c>
      <c r="AL9" s="34">
        <f>IF(AK9=0,0,(AK9*((LOG(AK9))/LOG(2))))</f>
        <v>-0.28464920908777636</v>
      </c>
      <c r="AN9" s="34">
        <f>N9</f>
        <v>121</v>
      </c>
      <c r="AO9" s="34">
        <f>COUNTIF(L100:L123,AN9)</f>
        <v>4</v>
      </c>
      <c r="AP9" s="34">
        <f>AO9/(AQ4-AO11)</f>
        <v>0.26666666666666666</v>
      </c>
      <c r="AQ9" s="34">
        <f>IF(AP9=0,0,(AP9*((LOG(AP9))/LOG(2))))</f>
        <v>-0.50850415882893829</v>
      </c>
      <c r="AS9" s="34">
        <f>N9</f>
        <v>121</v>
      </c>
      <c r="AT9" s="34">
        <f>COUNTIF(L124:L146,AS9)</f>
        <v>5</v>
      </c>
      <c r="AU9" s="34">
        <f>AT9/(AV4-AT11)</f>
        <v>0.45454545454545453</v>
      </c>
      <c r="AV9" s="34">
        <f>IF(AU9=0,0,(AU9*((LOG(AU9))/LOG(2))))</f>
        <v>-0.51704705624997038</v>
      </c>
    </row>
    <row r="10" spans="1:48" x14ac:dyDescent="0.25">
      <c r="A10" s="56">
        <v>12</v>
      </c>
      <c r="B10" s="56">
        <v>390</v>
      </c>
      <c r="C10" s="59">
        <v>13</v>
      </c>
      <c r="D10" s="56">
        <v>397</v>
      </c>
      <c r="E10" s="59">
        <v>13</v>
      </c>
      <c r="F10" s="56">
        <v>404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1</v>
      </c>
      <c r="P10" s="34">
        <f>O10/$Q$4</f>
        <v>7.1428571428571426E-3</v>
      </c>
      <c r="Q10" s="34">
        <f>IF(P10=0,0,(P10*((LOG(P10))/LOG(2))))</f>
        <v>-5.0923450121035475E-2</v>
      </c>
      <c r="T10" s="34">
        <f>N10</f>
        <v>122</v>
      </c>
      <c r="U10" s="34">
        <f>COUNTIF(L7:L29,T10)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COUNTIF(L30:L53,Y10)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COUNTIF(L54:L76,AD10)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COUNTIF(L77:L99,AI10)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COUNTIF(L100:L123,AN10)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COUNTIF(L124:L146,AS10)</f>
        <v>1</v>
      </c>
      <c r="AU10" s="34">
        <f>AT10/(AV4-AT11)</f>
        <v>9.0909090909090912E-2</v>
      </c>
      <c r="AV10" s="34">
        <f>IF(AU10=0,0,(AU10*((LOG(AU10))/LOG(2))))</f>
        <v>-0.31449378351248153</v>
      </c>
    </row>
    <row r="11" spans="1:48" x14ac:dyDescent="0.25">
      <c r="A11" s="56">
        <v>12</v>
      </c>
      <c r="B11" s="56">
        <v>507</v>
      </c>
      <c r="C11" s="59">
        <v>13</v>
      </c>
      <c r="D11" s="56">
        <v>514</v>
      </c>
      <c r="E11" s="59">
        <v>13</v>
      </c>
      <c r="F11" s="56">
        <v>522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0.2857142857142857</v>
      </c>
      <c r="Q11" s="34">
        <f>IF(P11=0,0,(P11*((LOG(P11))/LOG(2))))</f>
        <v>-0.51638712058788683</v>
      </c>
      <c r="T11" s="34">
        <f>N11</f>
        <v>211</v>
      </c>
      <c r="U11" s="34">
        <f>COUNTIF(L7:L29,T11)</f>
        <v>0</v>
      </c>
      <c r="V11" s="53"/>
      <c r="W11" s="54"/>
      <c r="Y11" s="34">
        <f>N11</f>
        <v>211</v>
      </c>
      <c r="Z11" s="34">
        <f>COUNTIF(L30:L53,Y11)</f>
        <v>2</v>
      </c>
      <c r="AA11" s="53"/>
      <c r="AB11" s="54"/>
      <c r="AD11" s="34">
        <f>N11</f>
        <v>211</v>
      </c>
      <c r="AE11" s="34">
        <f>COUNTIF(L54:L76,AD11)</f>
        <v>7</v>
      </c>
      <c r="AF11" s="53"/>
      <c r="AG11" s="54"/>
      <c r="AI11" s="34">
        <f>N11</f>
        <v>211</v>
      </c>
      <c r="AJ11" s="34">
        <f>COUNTIF(L77:L99,AI11)</f>
        <v>10</v>
      </c>
      <c r="AK11" s="53"/>
      <c r="AL11" s="54"/>
      <c r="AN11" s="34">
        <f>N11</f>
        <v>211</v>
      </c>
      <c r="AO11" s="34">
        <f>COUNTIF(L100:L123,AN11)</f>
        <v>9</v>
      </c>
      <c r="AP11" s="53"/>
      <c r="AQ11" s="54"/>
      <c r="AS11" s="34">
        <f>N11</f>
        <v>211</v>
      </c>
      <c r="AT11" s="34">
        <f>COUNTIF(L124:L146,AS11)</f>
        <v>12</v>
      </c>
      <c r="AU11" s="53"/>
      <c r="AV11" s="54"/>
    </row>
    <row r="12" spans="1:48" x14ac:dyDescent="0.25">
      <c r="A12" s="56">
        <v>12</v>
      </c>
      <c r="B12" s="56">
        <v>645</v>
      </c>
      <c r="C12" s="59">
        <v>13</v>
      </c>
      <c r="D12" s="56">
        <v>653</v>
      </c>
      <c r="E12" s="59">
        <v>13</v>
      </c>
      <c r="F12" s="56">
        <v>670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COUNTIF(L30:L53,Y12)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COUNTIF(L54:L76,AD12)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COUNTIF(L77:L99,AI12)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COUNTIF(L100:L123,AN12)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COUNTIF(L124:L146,AS12)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783</v>
      </c>
      <c r="C13" s="59">
        <v>13</v>
      </c>
      <c r="D13" s="56">
        <v>789</v>
      </c>
      <c r="E13" s="59">
        <v>24</v>
      </c>
      <c r="F13" s="56">
        <v>812</v>
      </c>
      <c r="G13" s="62"/>
      <c r="H13" s="62"/>
      <c r="I13" s="40"/>
      <c r="J13" s="40"/>
      <c r="K13" s="41">
        <v>0</v>
      </c>
      <c r="L13">
        <v>112</v>
      </c>
      <c r="N13" s="34">
        <v>221</v>
      </c>
      <c r="O13" s="34">
        <f>COUNTIF($L$7:$L$500,N13)</f>
        <v>3</v>
      </c>
      <c r="P13" s="34">
        <f>O13/$Q$4</f>
        <v>2.1428571428571429E-2</v>
      </c>
      <c r="Q13" s="34">
        <f>IF(P13=0,0,(P13*((LOG(P13))/LOG(2))))</f>
        <v>-0.11880686820479594</v>
      </c>
      <c r="T13" s="34">
        <f>N13</f>
        <v>221</v>
      </c>
      <c r="U13" s="34">
        <f>COUNTIF(L7:L29,T13)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COUNTIF(L30:L53,Y13)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COUNTIF(L54:L76,AD13)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COUNTIF(L77:L99,AI13)</f>
        <v>1</v>
      </c>
      <c r="AK13" s="34">
        <f>AJ13/(AL4-AJ11)</f>
        <v>7.6923076923076927E-2</v>
      </c>
      <c r="AL13" s="34">
        <f>IF(AK13=0,0,(AK13*((LOG(AK13))/LOG(2))))</f>
        <v>-0.28464920908777636</v>
      </c>
      <c r="AN13" s="34">
        <f>N13</f>
        <v>221</v>
      </c>
      <c r="AO13" s="34">
        <f>COUNTIF(L100:L123,AN13)</f>
        <v>2</v>
      </c>
      <c r="AP13" s="34">
        <f>AO13/(AQ4-AO11)</f>
        <v>0.13333333333333333</v>
      </c>
      <c r="AQ13" s="34">
        <f>IF(AP13=0,0,(AP13*((LOG(AP13))/LOG(2))))</f>
        <v>-0.3875854127478025</v>
      </c>
      <c r="AS13" s="34">
        <f>N13</f>
        <v>221</v>
      </c>
      <c r="AT13" s="34">
        <f>COUNTIF(L124:L146,AS13)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969</v>
      </c>
      <c r="C14" s="59">
        <v>13</v>
      </c>
      <c r="D14" s="56">
        <v>977</v>
      </c>
      <c r="E14" s="59">
        <v>13</v>
      </c>
      <c r="F14" s="56">
        <v>985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COUNTIF(L30:L53,Y14)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COUNTIF(L54:L76,AD14)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COUNTIF(L77:L99,AI14)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COUNTIF(L100:L123,AN14)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COUNTIF(L124:L146,AS14)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1108</v>
      </c>
      <c r="C15" s="59">
        <v>13</v>
      </c>
      <c r="D15" s="56">
        <v>1114</v>
      </c>
      <c r="E15" s="59">
        <v>13</v>
      </c>
      <c r="F15" s="56">
        <v>1122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1.704325500316221</v>
      </c>
      <c r="V15">
        <f>SUM(V7:V14)</f>
        <v>1</v>
      </c>
      <c r="W15">
        <f>-SUM(W7:W14)</f>
        <v>0.42622865699814483</v>
      </c>
      <c r="AA15">
        <f>SUM(AA7:AA14)</f>
        <v>1</v>
      </c>
      <c r="AB15">
        <f>-SUM(AB7:AB14)</f>
        <v>0.26676498780302604</v>
      </c>
      <c r="AF15">
        <f>SUM(AF7:AF14)</f>
        <v>1</v>
      </c>
      <c r="AG15">
        <f>-SUM(AG7:AG14)</f>
        <v>0.86839272901036269</v>
      </c>
      <c r="AK15">
        <f>SUM(AK7:AK14)</f>
        <v>1</v>
      </c>
      <c r="AL15">
        <f>-SUM(AL7:AL14)</f>
        <v>0.77322834852491762</v>
      </c>
      <c r="AP15">
        <f>SUM(AP7:AP14)</f>
        <v>1</v>
      </c>
      <c r="AQ15">
        <f>-SUM(AQ7:AQ14)</f>
        <v>1.7967916319816366</v>
      </c>
      <c r="AU15">
        <f>SUM(AU7:AU14)</f>
        <v>1</v>
      </c>
      <c r="AV15">
        <f>-SUM(AV7:AV14)</f>
        <v>1.7899290753099988</v>
      </c>
    </row>
    <row r="16" spans="1:48" x14ac:dyDescent="0.25">
      <c r="A16" s="56">
        <v>12</v>
      </c>
      <c r="B16" s="56">
        <v>1235</v>
      </c>
      <c r="C16" s="59">
        <v>13</v>
      </c>
      <c r="D16" s="56">
        <v>1275</v>
      </c>
      <c r="E16" s="59">
        <v>13</v>
      </c>
      <c r="F16" s="56">
        <v>1282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0.23905987408065568</v>
      </c>
      <c r="V16" s="27" t="s">
        <v>120</v>
      </c>
      <c r="W16" s="27">
        <f>W15/(LOG(W4)/LOG(2))</f>
        <v>9.4224122746330047E-2</v>
      </c>
      <c r="AA16" s="27" t="s">
        <v>123</v>
      </c>
      <c r="AB16" s="27">
        <f>AB15/(LOG(AB4)/LOG(2))</f>
        <v>5.8182588791307957E-2</v>
      </c>
      <c r="AF16" s="27" t="s">
        <v>124</v>
      </c>
      <c r="AG16" s="27">
        <f>AG15/(LOG(AG4)/LOG(2))</f>
        <v>0.19197100370153919</v>
      </c>
      <c r="AK16" s="27" t="s">
        <v>125</v>
      </c>
      <c r="AL16" s="27">
        <f>AL15/(LOG(AL4)/LOG(2))</f>
        <v>0.17093351567553333</v>
      </c>
      <c r="AP16" s="27" t="s">
        <v>126</v>
      </c>
      <c r="AQ16" s="27">
        <f>AQ15/(LOG(AQ4)/LOG(2))</f>
        <v>0.39188796673888265</v>
      </c>
      <c r="AU16" s="27" t="s">
        <v>127</v>
      </c>
      <c r="AV16" s="27">
        <f>AV15/(LOG(AV4)/LOG(2))</f>
        <v>0.39569018678152473</v>
      </c>
    </row>
    <row r="17" spans="1:22" x14ac:dyDescent="0.25">
      <c r="A17" s="56">
        <v>12</v>
      </c>
      <c r="B17" s="56">
        <v>1408</v>
      </c>
      <c r="C17" s="59">
        <v>13</v>
      </c>
      <c r="D17" s="56">
        <v>1415</v>
      </c>
      <c r="E17" s="59">
        <v>13</v>
      </c>
      <c r="F17" s="56">
        <v>1423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1534</v>
      </c>
      <c r="C18" s="59">
        <v>13</v>
      </c>
      <c r="D18" s="56">
        <v>1540</v>
      </c>
      <c r="E18" s="59">
        <v>24</v>
      </c>
      <c r="F18" s="56">
        <v>1567</v>
      </c>
      <c r="G18" s="62"/>
      <c r="H18" s="62"/>
      <c r="I18" s="40"/>
      <c r="J18" s="40"/>
      <c r="K18" s="41">
        <v>0</v>
      </c>
      <c r="L18">
        <v>112</v>
      </c>
    </row>
    <row r="19" spans="1:22" x14ac:dyDescent="0.25">
      <c r="A19" s="56">
        <v>12</v>
      </c>
      <c r="B19" s="56">
        <v>1688</v>
      </c>
      <c r="C19" s="59">
        <v>13</v>
      </c>
      <c r="D19" s="56">
        <v>1694</v>
      </c>
      <c r="E19" s="59">
        <v>13</v>
      </c>
      <c r="F19" s="56">
        <v>1703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1812</v>
      </c>
      <c r="C20" s="59">
        <v>13</v>
      </c>
      <c r="D20" s="56">
        <v>1816</v>
      </c>
      <c r="E20" s="59">
        <v>13</v>
      </c>
      <c r="F20" s="56">
        <v>1821</v>
      </c>
      <c r="G20" s="62"/>
      <c r="H20" s="62"/>
      <c r="I20" s="40"/>
      <c r="J20" s="40"/>
      <c r="K20" s="41">
        <v>0</v>
      </c>
      <c r="L20">
        <v>111</v>
      </c>
      <c r="N20" s="38">
        <f>COUNTIF(L7:L146,G3)</f>
        <v>40</v>
      </c>
      <c r="O20" s="38"/>
      <c r="P20" s="45">
        <v>23</v>
      </c>
      <c r="Q20" s="45">
        <v>24</v>
      </c>
      <c r="R20" s="45">
        <v>23</v>
      </c>
      <c r="S20" s="45">
        <v>23</v>
      </c>
      <c r="T20" s="45">
        <v>24</v>
      </c>
      <c r="U20" s="45">
        <v>23</v>
      </c>
      <c r="V20" s="44"/>
    </row>
    <row r="21" spans="1:22" x14ac:dyDescent="0.25">
      <c r="A21" s="56">
        <v>12</v>
      </c>
      <c r="B21" s="56">
        <v>1934</v>
      </c>
      <c r="C21" s="59">
        <v>13</v>
      </c>
      <c r="D21" s="56">
        <v>1941</v>
      </c>
      <c r="E21" s="59">
        <v>13</v>
      </c>
      <c r="F21" s="56">
        <v>1948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2067</v>
      </c>
      <c r="C22" s="59">
        <v>13</v>
      </c>
      <c r="D22" s="56">
        <v>2072</v>
      </c>
      <c r="E22" s="59">
        <v>13</v>
      </c>
      <c r="F22" s="56">
        <v>2076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12</v>
      </c>
      <c r="B23" s="56">
        <v>2211</v>
      </c>
      <c r="C23" s="59">
        <v>13</v>
      </c>
      <c r="D23" s="56">
        <v>2218</v>
      </c>
      <c r="E23" s="59">
        <v>13</v>
      </c>
      <c r="F23" s="56">
        <v>2234</v>
      </c>
      <c r="G23" s="62"/>
      <c r="H23" s="62"/>
      <c r="I23" s="40"/>
      <c r="J23" s="40"/>
      <c r="K23" s="41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2353</v>
      </c>
      <c r="C24" s="59">
        <v>13</v>
      </c>
      <c r="D24" s="56">
        <v>2359</v>
      </c>
      <c r="E24" s="59">
        <v>13</v>
      </c>
      <c r="F24" s="56">
        <v>2366</v>
      </c>
      <c r="G24" s="62"/>
      <c r="H24" s="62"/>
      <c r="I24" s="40"/>
      <c r="J24" s="40"/>
      <c r="K24" s="41">
        <v>0</v>
      </c>
      <c r="L24">
        <v>111</v>
      </c>
      <c r="O24" s="43" t="s">
        <v>109</v>
      </c>
      <c r="P24" s="45">
        <f>U11</f>
        <v>0</v>
      </c>
      <c r="Q24" s="45">
        <f>Z11</f>
        <v>2</v>
      </c>
      <c r="R24" s="45">
        <f>AE11</f>
        <v>7</v>
      </c>
      <c r="S24" s="45">
        <f>AJ11</f>
        <v>10</v>
      </c>
      <c r="T24" s="45">
        <f>AO11</f>
        <v>9</v>
      </c>
      <c r="U24" s="45">
        <f>AT11</f>
        <v>12</v>
      </c>
      <c r="V24" s="43"/>
    </row>
    <row r="25" spans="1:22" x14ac:dyDescent="0.25">
      <c r="A25" s="56">
        <v>12</v>
      </c>
      <c r="B25" s="56">
        <v>2481</v>
      </c>
      <c r="C25" s="59">
        <v>13</v>
      </c>
      <c r="D25" s="56">
        <v>2485</v>
      </c>
      <c r="E25" s="59">
        <v>13</v>
      </c>
      <c r="F25" s="56">
        <v>2490</v>
      </c>
      <c r="G25" s="62"/>
      <c r="H25" s="62"/>
      <c r="I25" s="40"/>
      <c r="J25" s="40"/>
      <c r="K25" s="41">
        <v>0</v>
      </c>
      <c r="L25">
        <v>111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12</v>
      </c>
      <c r="B26" s="56">
        <v>2600</v>
      </c>
      <c r="C26" s="59">
        <v>13</v>
      </c>
      <c r="D26" s="56">
        <v>2605</v>
      </c>
      <c r="E26" s="59">
        <v>13</v>
      </c>
      <c r="F26" s="56">
        <v>2610</v>
      </c>
      <c r="G26" s="62"/>
      <c r="H26" s="62"/>
      <c r="I26" s="40"/>
      <c r="J26" s="40"/>
      <c r="K26" s="41">
        <v>0</v>
      </c>
      <c r="L26">
        <v>111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2737</v>
      </c>
      <c r="C27" s="59">
        <v>13</v>
      </c>
      <c r="D27" s="56">
        <v>2741</v>
      </c>
      <c r="E27" s="59">
        <v>13</v>
      </c>
      <c r="F27" s="56">
        <v>2748</v>
      </c>
      <c r="G27" s="62"/>
      <c r="H27" s="62"/>
      <c r="I27" s="40"/>
      <c r="J27" s="40"/>
      <c r="K27" s="41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12</v>
      </c>
      <c r="B28" s="56">
        <v>2861</v>
      </c>
      <c r="C28" s="59">
        <v>13</v>
      </c>
      <c r="D28" s="56">
        <v>2865</v>
      </c>
      <c r="E28" s="59">
        <v>13</v>
      </c>
      <c r="F28" s="56">
        <v>2870</v>
      </c>
      <c r="G28" s="62"/>
      <c r="H28" s="62"/>
      <c r="I28" s="40"/>
      <c r="J28" s="40"/>
      <c r="K28" s="41">
        <v>0</v>
      </c>
      <c r="L28">
        <v>111</v>
      </c>
      <c r="N28" s="39"/>
      <c r="O28" s="48" t="s">
        <v>113</v>
      </c>
      <c r="P28">
        <f>F29/P20</f>
        <v>130.39130434782609</v>
      </c>
      <c r="Q28">
        <f>(F53-F29)/Q20</f>
        <v>140.66666666666666</v>
      </c>
      <c r="R28">
        <f>(F76-F53)/R20</f>
        <v>147.7391304347826</v>
      </c>
      <c r="S28">
        <f>(F99-F76)/S20</f>
        <v>136.43478260869566</v>
      </c>
      <c r="T28">
        <f>(F123-F99)/T20</f>
        <v>131.41666666666666</v>
      </c>
      <c r="U28">
        <f>(F146-F123)/U20</f>
        <v>125.69565217391305</v>
      </c>
    </row>
    <row r="29" spans="1:22" x14ac:dyDescent="0.25">
      <c r="A29" s="56">
        <v>12</v>
      </c>
      <c r="B29" s="56">
        <v>2990</v>
      </c>
      <c r="C29" s="59">
        <v>13</v>
      </c>
      <c r="D29" s="56">
        <v>2994</v>
      </c>
      <c r="E29" s="59">
        <v>13</v>
      </c>
      <c r="F29" s="56">
        <v>2999</v>
      </c>
      <c r="G29" s="62"/>
      <c r="H29" s="62"/>
      <c r="I29" s="40"/>
      <c r="J29" s="40"/>
      <c r="K29" s="41">
        <v>0</v>
      </c>
      <c r="L29">
        <v>111</v>
      </c>
    </row>
    <row r="30" spans="1:22" x14ac:dyDescent="0.25">
      <c r="A30" s="57">
        <v>12</v>
      </c>
      <c r="B30" s="57">
        <v>3110</v>
      </c>
      <c r="C30" s="60">
        <v>13</v>
      </c>
      <c r="D30" s="57">
        <v>3114</v>
      </c>
      <c r="E30" s="60">
        <v>13</v>
      </c>
      <c r="F30" s="57">
        <v>3119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3229</v>
      </c>
      <c r="C31" s="60">
        <v>13</v>
      </c>
      <c r="D31" s="57">
        <v>3235</v>
      </c>
      <c r="E31" s="60">
        <v>13</v>
      </c>
      <c r="F31" s="57">
        <v>3242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3356</v>
      </c>
      <c r="C32" s="60">
        <v>13</v>
      </c>
      <c r="D32" s="57">
        <v>3360</v>
      </c>
      <c r="E32" s="60">
        <v>13</v>
      </c>
      <c r="F32" s="57">
        <v>3365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3477</v>
      </c>
      <c r="C33" s="60">
        <v>13</v>
      </c>
      <c r="D33" s="57">
        <v>3482</v>
      </c>
      <c r="E33" s="60">
        <v>13</v>
      </c>
      <c r="F33" s="57">
        <v>3487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3613</v>
      </c>
      <c r="C34" s="60">
        <v>13</v>
      </c>
      <c r="D34" s="57">
        <v>3617</v>
      </c>
      <c r="E34" s="60">
        <v>13</v>
      </c>
      <c r="F34" s="57">
        <v>3622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3735</v>
      </c>
      <c r="C35" s="60">
        <v>13</v>
      </c>
      <c r="D35" s="57">
        <v>3740</v>
      </c>
      <c r="E35" s="60">
        <v>13</v>
      </c>
      <c r="F35" s="57">
        <v>3777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3910</v>
      </c>
      <c r="C36" s="60">
        <v>13</v>
      </c>
      <c r="D36" s="57">
        <v>3915</v>
      </c>
      <c r="E36" s="60">
        <v>13</v>
      </c>
      <c r="F36" s="57">
        <v>3924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4051</v>
      </c>
      <c r="C37" s="60">
        <v>13</v>
      </c>
      <c r="D37" s="57">
        <v>4062</v>
      </c>
      <c r="E37" s="60">
        <v>13</v>
      </c>
      <c r="F37" s="57">
        <v>4071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21</v>
      </c>
      <c r="B38" s="57">
        <v>4195</v>
      </c>
      <c r="C38" s="60">
        <v>11</v>
      </c>
      <c r="D38" s="57">
        <v>4207</v>
      </c>
      <c r="E38" s="60">
        <v>11</v>
      </c>
      <c r="F38" s="57">
        <v>4212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7">
        <v>12</v>
      </c>
      <c r="B39" s="57">
        <v>4355</v>
      </c>
      <c r="C39" s="60">
        <v>13</v>
      </c>
      <c r="D39" s="57">
        <v>4359</v>
      </c>
      <c r="E39" s="60">
        <v>13</v>
      </c>
      <c r="F39" s="57">
        <v>4364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21</v>
      </c>
      <c r="B40" s="57">
        <v>4497</v>
      </c>
      <c r="C40" s="60">
        <v>11</v>
      </c>
      <c r="D40" s="57">
        <v>4508</v>
      </c>
      <c r="E40" s="60">
        <v>11</v>
      </c>
      <c r="F40" s="57">
        <v>4512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25">
      <c r="A41" s="57">
        <v>12</v>
      </c>
      <c r="B41" s="57">
        <v>4648</v>
      </c>
      <c r="C41" s="60">
        <v>13</v>
      </c>
      <c r="D41" s="57">
        <v>4655</v>
      </c>
      <c r="E41" s="60">
        <v>13</v>
      </c>
      <c r="F41" s="57">
        <v>4663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7">
        <v>12</v>
      </c>
      <c r="B42" s="57">
        <v>4813</v>
      </c>
      <c r="C42" s="60">
        <v>13</v>
      </c>
      <c r="D42" s="57">
        <v>4819</v>
      </c>
      <c r="E42" s="60">
        <v>13</v>
      </c>
      <c r="F42" s="57">
        <v>4826</v>
      </c>
      <c r="G42" s="63"/>
      <c r="H42" s="63"/>
      <c r="I42" s="39"/>
      <c r="J42" s="39"/>
      <c r="K42" s="49">
        <v>0</v>
      </c>
      <c r="L42">
        <v>111</v>
      </c>
    </row>
    <row r="43" spans="1:12" x14ac:dyDescent="0.25">
      <c r="A43" s="57">
        <v>12</v>
      </c>
      <c r="B43" s="57">
        <v>4942</v>
      </c>
      <c r="C43" s="60">
        <v>13</v>
      </c>
      <c r="D43" s="57">
        <v>4954</v>
      </c>
      <c r="E43" s="60">
        <v>24</v>
      </c>
      <c r="F43" s="57">
        <v>4968</v>
      </c>
      <c r="G43" s="63"/>
      <c r="H43" s="63"/>
      <c r="I43" s="39"/>
      <c r="J43" s="39"/>
      <c r="K43" s="49">
        <v>0</v>
      </c>
      <c r="L43">
        <v>112</v>
      </c>
    </row>
    <row r="44" spans="1:12" x14ac:dyDescent="0.25">
      <c r="A44" s="57">
        <v>12</v>
      </c>
      <c r="B44" s="57">
        <v>5105</v>
      </c>
      <c r="C44" s="60">
        <v>13</v>
      </c>
      <c r="D44" s="57">
        <v>5111</v>
      </c>
      <c r="E44" s="60">
        <v>13</v>
      </c>
      <c r="F44" s="57">
        <v>5119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12</v>
      </c>
      <c r="B45" s="57">
        <v>5240</v>
      </c>
      <c r="C45" s="60">
        <v>13</v>
      </c>
      <c r="D45" s="57">
        <v>5245</v>
      </c>
      <c r="E45" s="60">
        <v>13</v>
      </c>
      <c r="F45" s="57">
        <v>5251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5370</v>
      </c>
      <c r="C46" s="60">
        <v>13</v>
      </c>
      <c r="D46" s="57">
        <v>5375</v>
      </c>
      <c r="E46" s="60">
        <v>13</v>
      </c>
      <c r="F46" s="57">
        <v>5382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12</v>
      </c>
      <c r="B47" s="57">
        <v>5496</v>
      </c>
      <c r="C47" s="60">
        <v>13</v>
      </c>
      <c r="D47" s="57">
        <v>5501</v>
      </c>
      <c r="E47" s="60">
        <v>13</v>
      </c>
      <c r="F47" s="57">
        <v>5508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5624</v>
      </c>
      <c r="C48" s="60">
        <v>13</v>
      </c>
      <c r="D48" s="57">
        <v>5629</v>
      </c>
      <c r="E48" s="60">
        <v>13</v>
      </c>
      <c r="F48" s="57">
        <v>5636</v>
      </c>
      <c r="G48" s="63"/>
      <c r="H48" s="63"/>
      <c r="I48" s="39"/>
      <c r="J48" s="39"/>
      <c r="K48" s="49">
        <v>0</v>
      </c>
      <c r="L48">
        <v>111</v>
      </c>
    </row>
    <row r="49" spans="1:12" x14ac:dyDescent="0.25">
      <c r="A49" s="57">
        <v>12</v>
      </c>
      <c r="B49" s="57">
        <v>5747</v>
      </c>
      <c r="C49" s="60">
        <v>13</v>
      </c>
      <c r="D49" s="57">
        <v>5754</v>
      </c>
      <c r="E49" s="60">
        <v>13</v>
      </c>
      <c r="F49" s="57">
        <v>5761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12</v>
      </c>
      <c r="B50" s="57">
        <v>5878</v>
      </c>
      <c r="C50" s="60">
        <v>13</v>
      </c>
      <c r="D50" s="57">
        <v>5902</v>
      </c>
      <c r="E50" s="60">
        <v>13</v>
      </c>
      <c r="F50" s="57">
        <v>5909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6044</v>
      </c>
      <c r="C51" s="60">
        <v>13</v>
      </c>
      <c r="D51" s="57">
        <v>6070</v>
      </c>
      <c r="E51" s="60">
        <v>13</v>
      </c>
      <c r="F51" s="57">
        <v>6074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12</v>
      </c>
      <c r="B52" s="57">
        <v>6201</v>
      </c>
      <c r="C52" s="60">
        <v>13</v>
      </c>
      <c r="D52" s="57">
        <v>6226</v>
      </c>
      <c r="E52" s="60">
        <v>13</v>
      </c>
      <c r="F52" s="57">
        <v>6233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12</v>
      </c>
      <c r="B53" s="57">
        <v>6362</v>
      </c>
      <c r="C53" s="60">
        <v>13</v>
      </c>
      <c r="D53" s="57">
        <v>6369</v>
      </c>
      <c r="E53" s="60">
        <v>13</v>
      </c>
      <c r="F53" s="57">
        <v>6375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6">
        <v>12</v>
      </c>
      <c r="B54" s="56">
        <v>6532</v>
      </c>
      <c r="C54" s="59">
        <v>13</v>
      </c>
      <c r="D54" s="56">
        <v>6539</v>
      </c>
      <c r="E54" s="59">
        <v>13</v>
      </c>
      <c r="F54" s="56">
        <v>6549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6665</v>
      </c>
      <c r="C55" s="59">
        <v>13</v>
      </c>
      <c r="D55" s="56">
        <v>6672</v>
      </c>
      <c r="E55" s="59">
        <v>13</v>
      </c>
      <c r="F55" s="56">
        <v>6680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6814</v>
      </c>
      <c r="C56" s="59">
        <v>13</v>
      </c>
      <c r="D56" s="56">
        <v>6819</v>
      </c>
      <c r="E56" s="59">
        <v>13</v>
      </c>
      <c r="F56" s="56">
        <v>6825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6937</v>
      </c>
      <c r="C57" s="59">
        <v>13</v>
      </c>
      <c r="D57" s="56">
        <v>6941</v>
      </c>
      <c r="E57" s="59">
        <v>13</v>
      </c>
      <c r="F57" s="56">
        <v>6946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12</v>
      </c>
      <c r="B58" s="56">
        <v>7076</v>
      </c>
      <c r="C58" s="59">
        <v>13</v>
      </c>
      <c r="D58" s="56">
        <v>7080</v>
      </c>
      <c r="E58" s="59">
        <v>13</v>
      </c>
      <c r="F58" s="56">
        <v>7088</v>
      </c>
      <c r="G58" s="62"/>
      <c r="H58" s="62"/>
      <c r="I58" s="40"/>
      <c r="J58" s="40"/>
      <c r="K58" s="41">
        <v>0</v>
      </c>
      <c r="L58">
        <v>111</v>
      </c>
    </row>
    <row r="59" spans="1:12" x14ac:dyDescent="0.25">
      <c r="A59" s="56">
        <v>21</v>
      </c>
      <c r="B59" s="56">
        <v>7218</v>
      </c>
      <c r="C59" s="59">
        <v>11</v>
      </c>
      <c r="D59" s="56">
        <v>7230</v>
      </c>
      <c r="E59" s="59">
        <v>11</v>
      </c>
      <c r="F59" s="56">
        <v>7234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12</v>
      </c>
      <c r="B60" s="56">
        <v>7340</v>
      </c>
      <c r="C60" s="59">
        <v>13</v>
      </c>
      <c r="D60" s="56">
        <v>7354</v>
      </c>
      <c r="E60" s="59">
        <v>13</v>
      </c>
      <c r="F60" s="56">
        <v>7361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12</v>
      </c>
      <c r="B61" s="56">
        <v>7483</v>
      </c>
      <c r="C61" s="59">
        <v>13</v>
      </c>
      <c r="D61" s="56">
        <v>7488</v>
      </c>
      <c r="E61" s="59">
        <v>13</v>
      </c>
      <c r="F61" s="56">
        <v>7492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7857</v>
      </c>
      <c r="C62" s="59">
        <v>13</v>
      </c>
      <c r="D62" s="56">
        <v>7861</v>
      </c>
      <c r="E62" s="59">
        <v>13</v>
      </c>
      <c r="F62" s="56">
        <v>7866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21</v>
      </c>
      <c r="B63" s="56">
        <v>7985</v>
      </c>
      <c r="C63" s="59">
        <v>11</v>
      </c>
      <c r="D63" s="56">
        <v>7995</v>
      </c>
      <c r="E63" s="59">
        <v>11</v>
      </c>
      <c r="F63" s="56">
        <v>8000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12</v>
      </c>
      <c r="B64" s="56">
        <v>8115</v>
      </c>
      <c r="C64" s="59">
        <v>13</v>
      </c>
      <c r="D64" s="56">
        <v>8119</v>
      </c>
      <c r="E64" s="59">
        <v>13</v>
      </c>
      <c r="F64" s="56">
        <v>8126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21</v>
      </c>
      <c r="B65" s="56">
        <v>8275</v>
      </c>
      <c r="C65" s="59">
        <v>11</v>
      </c>
      <c r="D65" s="56">
        <v>8290</v>
      </c>
      <c r="E65" s="59">
        <v>11</v>
      </c>
      <c r="F65" s="56">
        <v>8294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12</v>
      </c>
      <c r="B66" s="56">
        <v>8407</v>
      </c>
      <c r="C66" s="59">
        <v>24</v>
      </c>
      <c r="D66" s="56">
        <v>8420</v>
      </c>
      <c r="E66" s="59">
        <v>13</v>
      </c>
      <c r="F66" s="56">
        <v>8431</v>
      </c>
      <c r="G66" s="62"/>
      <c r="H66" s="62"/>
      <c r="I66" s="40"/>
      <c r="J66" s="40"/>
      <c r="K66" s="41">
        <v>0</v>
      </c>
      <c r="L66">
        <v>121</v>
      </c>
    </row>
    <row r="67" spans="1:12" x14ac:dyDescent="0.25">
      <c r="A67" s="56">
        <v>12</v>
      </c>
      <c r="B67" s="56">
        <v>8570</v>
      </c>
      <c r="C67" s="59">
        <v>13</v>
      </c>
      <c r="D67" s="56">
        <v>8574</v>
      </c>
      <c r="E67" s="59">
        <v>13</v>
      </c>
      <c r="F67" s="56">
        <v>8578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8702</v>
      </c>
      <c r="C68" s="59">
        <v>13</v>
      </c>
      <c r="D68" s="56">
        <v>8707</v>
      </c>
      <c r="E68" s="59">
        <v>13</v>
      </c>
      <c r="F68" s="56">
        <v>8711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8817</v>
      </c>
      <c r="C69" s="59">
        <v>13</v>
      </c>
      <c r="D69" s="56">
        <v>8825</v>
      </c>
      <c r="E69" s="59">
        <v>24</v>
      </c>
      <c r="F69" s="56">
        <v>8838</v>
      </c>
      <c r="G69" s="62"/>
      <c r="H69" s="62"/>
      <c r="I69" s="40"/>
      <c r="J69" s="40"/>
      <c r="K69" s="41">
        <v>0</v>
      </c>
      <c r="L69">
        <v>112</v>
      </c>
    </row>
    <row r="70" spans="1:12" x14ac:dyDescent="0.25">
      <c r="A70" s="56">
        <v>21</v>
      </c>
      <c r="B70" s="56">
        <v>8970</v>
      </c>
      <c r="C70" s="59">
        <v>11</v>
      </c>
      <c r="D70" s="56">
        <v>8979</v>
      </c>
      <c r="E70" s="59">
        <v>11</v>
      </c>
      <c r="F70" s="56">
        <v>8987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9092</v>
      </c>
      <c r="C71" s="59">
        <v>11</v>
      </c>
      <c r="D71" s="56">
        <v>9107</v>
      </c>
      <c r="E71" s="59">
        <v>11</v>
      </c>
      <c r="F71" s="56">
        <v>9111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12</v>
      </c>
      <c r="B72" s="56">
        <v>9208</v>
      </c>
      <c r="C72" s="59">
        <v>24</v>
      </c>
      <c r="D72" s="56">
        <v>9221</v>
      </c>
      <c r="E72" s="59">
        <v>13</v>
      </c>
      <c r="F72" s="56">
        <v>9231</v>
      </c>
      <c r="G72" s="62"/>
      <c r="H72" s="62"/>
      <c r="I72" s="40"/>
      <c r="J72" s="40"/>
      <c r="K72" s="41">
        <v>0</v>
      </c>
      <c r="L72">
        <v>121</v>
      </c>
    </row>
    <row r="73" spans="1:12" x14ac:dyDescent="0.25">
      <c r="A73" s="56">
        <v>12</v>
      </c>
      <c r="B73" s="56">
        <v>9354</v>
      </c>
      <c r="C73" s="59">
        <v>13</v>
      </c>
      <c r="D73" s="56">
        <v>9376</v>
      </c>
      <c r="E73" s="59">
        <v>13</v>
      </c>
      <c r="F73" s="56">
        <v>9380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21</v>
      </c>
      <c r="B74" s="56">
        <v>9504</v>
      </c>
      <c r="C74" s="59">
        <v>11</v>
      </c>
      <c r="D74" s="56">
        <v>9515</v>
      </c>
      <c r="E74" s="59">
        <v>11</v>
      </c>
      <c r="F74" s="56">
        <v>9522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21</v>
      </c>
      <c r="B75" s="56">
        <v>9640</v>
      </c>
      <c r="C75" s="59">
        <v>11</v>
      </c>
      <c r="D75" s="56">
        <v>9650</v>
      </c>
      <c r="E75" s="59">
        <v>11</v>
      </c>
      <c r="F75" s="56">
        <v>9657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25">
      <c r="A76" s="56">
        <v>12</v>
      </c>
      <c r="B76" s="56">
        <v>9756</v>
      </c>
      <c r="C76" s="59">
        <v>13</v>
      </c>
      <c r="D76" s="56">
        <v>9763</v>
      </c>
      <c r="E76" s="59">
        <v>13</v>
      </c>
      <c r="F76" s="56">
        <v>9773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7">
        <v>12</v>
      </c>
      <c r="B77" s="57">
        <v>9890</v>
      </c>
      <c r="C77" s="60">
        <v>13</v>
      </c>
      <c r="D77" s="57">
        <v>9894</v>
      </c>
      <c r="E77" s="60">
        <v>13</v>
      </c>
      <c r="F77" s="57">
        <v>9899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12</v>
      </c>
      <c r="B78" s="57">
        <v>10036</v>
      </c>
      <c r="C78" s="60">
        <v>13</v>
      </c>
      <c r="D78" s="57">
        <v>10041</v>
      </c>
      <c r="E78" s="60">
        <v>13</v>
      </c>
      <c r="F78" s="57">
        <v>10045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10151</v>
      </c>
      <c r="C79" s="60">
        <v>13</v>
      </c>
      <c r="D79" s="57">
        <v>10157</v>
      </c>
      <c r="E79" s="60">
        <v>13</v>
      </c>
      <c r="F79" s="57">
        <v>10176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21</v>
      </c>
      <c r="B80" s="57">
        <v>10303</v>
      </c>
      <c r="C80" s="60">
        <v>11</v>
      </c>
      <c r="D80" s="57">
        <v>10311</v>
      </c>
      <c r="E80" s="60">
        <v>11</v>
      </c>
      <c r="F80" s="57">
        <v>10315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12</v>
      </c>
      <c r="B81" s="57">
        <v>10426</v>
      </c>
      <c r="C81" s="60">
        <v>13</v>
      </c>
      <c r="D81" s="57">
        <v>10430</v>
      </c>
      <c r="E81" s="60">
        <v>13</v>
      </c>
      <c r="F81" s="57">
        <v>10437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10554</v>
      </c>
      <c r="C82" s="60">
        <v>13</v>
      </c>
      <c r="D82" s="57">
        <v>10559</v>
      </c>
      <c r="E82" s="60">
        <v>13</v>
      </c>
      <c r="F82" s="57">
        <v>10563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21</v>
      </c>
      <c r="B83" s="57">
        <v>10688</v>
      </c>
      <c r="C83" s="60">
        <v>11</v>
      </c>
      <c r="D83" s="57">
        <v>10696</v>
      </c>
      <c r="E83" s="60">
        <v>11</v>
      </c>
      <c r="F83" s="57">
        <v>10701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25">
      <c r="A84" s="57">
        <v>21</v>
      </c>
      <c r="B84" s="57">
        <v>10817</v>
      </c>
      <c r="C84" s="60">
        <v>11</v>
      </c>
      <c r="D84" s="57">
        <v>10825</v>
      </c>
      <c r="E84" s="60">
        <v>11</v>
      </c>
      <c r="F84" s="57">
        <v>10832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12</v>
      </c>
      <c r="B85" s="57">
        <v>10938</v>
      </c>
      <c r="C85" s="60">
        <v>13</v>
      </c>
      <c r="D85" s="57">
        <v>10944</v>
      </c>
      <c r="E85" s="60">
        <v>13</v>
      </c>
      <c r="F85" s="57">
        <v>10950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21</v>
      </c>
      <c r="B86" s="57">
        <v>11077</v>
      </c>
      <c r="C86" s="60">
        <v>11</v>
      </c>
      <c r="D86" s="57">
        <v>11085</v>
      </c>
      <c r="E86" s="60">
        <v>11</v>
      </c>
      <c r="F86" s="57">
        <v>11092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12</v>
      </c>
      <c r="B87" s="57">
        <v>11188</v>
      </c>
      <c r="C87" s="60">
        <v>13</v>
      </c>
      <c r="D87" s="57">
        <v>11210</v>
      </c>
      <c r="E87" s="60">
        <v>13</v>
      </c>
      <c r="F87" s="57">
        <v>11215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21</v>
      </c>
      <c r="B88" s="57">
        <v>11342</v>
      </c>
      <c r="C88" s="60">
        <v>11</v>
      </c>
      <c r="D88" s="57">
        <v>11349</v>
      </c>
      <c r="E88" s="60">
        <v>11</v>
      </c>
      <c r="F88" s="57">
        <v>11354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12</v>
      </c>
      <c r="B89" s="57">
        <v>11456</v>
      </c>
      <c r="C89" s="60">
        <v>13</v>
      </c>
      <c r="D89" s="57">
        <v>11462</v>
      </c>
      <c r="E89" s="60">
        <v>13</v>
      </c>
      <c r="F89" s="57">
        <v>11486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21</v>
      </c>
      <c r="B90" s="57">
        <v>11606</v>
      </c>
      <c r="C90" s="60">
        <v>11</v>
      </c>
      <c r="D90" s="57">
        <v>11614</v>
      </c>
      <c r="E90" s="60">
        <v>11</v>
      </c>
      <c r="F90" s="57">
        <v>11621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25">
      <c r="A91" s="57">
        <v>21</v>
      </c>
      <c r="B91" s="57">
        <v>11734</v>
      </c>
      <c r="C91" s="60">
        <v>11</v>
      </c>
      <c r="D91" s="57">
        <v>11744</v>
      </c>
      <c r="E91" s="60">
        <v>11</v>
      </c>
      <c r="F91" s="57">
        <v>11750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25">
      <c r="A92" s="57">
        <v>12</v>
      </c>
      <c r="B92" s="57">
        <v>11848</v>
      </c>
      <c r="C92" s="60">
        <v>24</v>
      </c>
      <c r="D92" s="57">
        <v>11858</v>
      </c>
      <c r="E92" s="60">
        <v>13</v>
      </c>
      <c r="F92" s="57">
        <v>11866</v>
      </c>
      <c r="G92" s="63"/>
      <c r="H92" s="63"/>
      <c r="I92" s="39"/>
      <c r="J92" s="39"/>
      <c r="K92" s="49">
        <v>0</v>
      </c>
      <c r="L92">
        <v>121</v>
      </c>
    </row>
    <row r="93" spans="1:12" x14ac:dyDescent="0.25">
      <c r="A93" s="57">
        <v>21</v>
      </c>
      <c r="B93" s="57">
        <v>12032</v>
      </c>
      <c r="C93" s="60">
        <v>22</v>
      </c>
      <c r="D93" s="57">
        <v>12039</v>
      </c>
      <c r="E93" s="60">
        <v>13</v>
      </c>
      <c r="F93" s="57">
        <v>12047</v>
      </c>
      <c r="G93" s="63"/>
      <c r="H93" s="63"/>
      <c r="I93" s="39"/>
      <c r="J93" s="39"/>
      <c r="K93" s="49">
        <v>0</v>
      </c>
      <c r="L93">
        <v>221</v>
      </c>
    </row>
    <row r="94" spans="1:12" x14ac:dyDescent="0.25">
      <c r="A94" s="57">
        <v>21</v>
      </c>
      <c r="B94" s="57">
        <v>12177</v>
      </c>
      <c r="C94" s="60">
        <v>11</v>
      </c>
      <c r="D94" s="57">
        <v>12187</v>
      </c>
      <c r="E94" s="60">
        <v>11</v>
      </c>
      <c r="F94" s="57">
        <v>12193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7">
        <v>21</v>
      </c>
      <c r="B95" s="57">
        <v>12292</v>
      </c>
      <c r="C95" s="60">
        <v>11</v>
      </c>
      <c r="D95" s="57">
        <v>12300</v>
      </c>
      <c r="E95" s="60">
        <v>11</v>
      </c>
      <c r="F95" s="57">
        <v>12306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12</v>
      </c>
      <c r="B96" s="57">
        <v>12470</v>
      </c>
      <c r="C96" s="60">
        <v>13</v>
      </c>
      <c r="D96" s="57">
        <v>12476</v>
      </c>
      <c r="E96" s="60">
        <v>13</v>
      </c>
      <c r="F96" s="57">
        <v>12482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12620</v>
      </c>
      <c r="C97" s="60">
        <v>13</v>
      </c>
      <c r="D97" s="57">
        <v>12626</v>
      </c>
      <c r="E97" s="60">
        <v>13</v>
      </c>
      <c r="F97" s="57">
        <v>12634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12</v>
      </c>
      <c r="B98" s="57">
        <v>12762</v>
      </c>
      <c r="C98" s="60">
        <v>13</v>
      </c>
      <c r="D98" s="57">
        <v>12766</v>
      </c>
      <c r="E98" s="60">
        <v>13</v>
      </c>
      <c r="F98" s="57">
        <v>12773</v>
      </c>
      <c r="G98" s="63"/>
      <c r="H98" s="63"/>
      <c r="I98" s="39"/>
      <c r="J98" s="39"/>
      <c r="K98" s="49">
        <v>0</v>
      </c>
      <c r="L98">
        <v>111</v>
      </c>
    </row>
    <row r="99" spans="1:12" x14ac:dyDescent="0.25">
      <c r="A99" s="57">
        <v>21</v>
      </c>
      <c r="B99" s="57">
        <v>12897</v>
      </c>
      <c r="C99" s="60">
        <v>11</v>
      </c>
      <c r="D99" s="57">
        <v>12905</v>
      </c>
      <c r="E99" s="60">
        <v>11</v>
      </c>
      <c r="F99" s="57">
        <v>12911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6">
        <v>12</v>
      </c>
      <c r="B100" s="56">
        <v>13010</v>
      </c>
      <c r="C100" s="59">
        <v>24</v>
      </c>
      <c r="D100" s="56">
        <v>13019</v>
      </c>
      <c r="E100" s="59">
        <v>13</v>
      </c>
      <c r="F100" s="56">
        <v>13029</v>
      </c>
      <c r="G100" s="62"/>
      <c r="H100" s="62"/>
      <c r="I100" s="40"/>
      <c r="J100" s="40"/>
      <c r="K100" s="41">
        <v>0</v>
      </c>
      <c r="L100">
        <v>121</v>
      </c>
    </row>
    <row r="101" spans="1:12" x14ac:dyDescent="0.25">
      <c r="A101" s="56">
        <v>12</v>
      </c>
      <c r="B101" s="56">
        <v>13154</v>
      </c>
      <c r="C101" s="59">
        <v>13</v>
      </c>
      <c r="D101" s="56">
        <v>13161</v>
      </c>
      <c r="E101" s="59">
        <v>13</v>
      </c>
      <c r="F101" s="56">
        <v>13186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6">
        <v>12</v>
      </c>
      <c r="B102" s="56">
        <v>13291</v>
      </c>
      <c r="C102" s="59">
        <v>13</v>
      </c>
      <c r="D102" s="56">
        <v>13304</v>
      </c>
      <c r="E102" s="59">
        <v>13</v>
      </c>
      <c r="F102" s="56">
        <v>13309</v>
      </c>
      <c r="G102" s="62"/>
      <c r="H102" s="62"/>
      <c r="I102" s="40"/>
      <c r="J102" s="40"/>
      <c r="K102" s="41">
        <v>0</v>
      </c>
      <c r="L102">
        <v>111</v>
      </c>
    </row>
    <row r="103" spans="1:12" x14ac:dyDescent="0.25">
      <c r="A103" s="56">
        <v>12</v>
      </c>
      <c r="B103" s="56">
        <v>13427</v>
      </c>
      <c r="C103" s="59">
        <v>24</v>
      </c>
      <c r="D103" s="56">
        <v>13439</v>
      </c>
      <c r="E103" s="59">
        <v>13</v>
      </c>
      <c r="F103" s="56">
        <v>13449</v>
      </c>
      <c r="G103" s="62"/>
      <c r="H103" s="62"/>
      <c r="I103" s="40"/>
      <c r="J103" s="40"/>
      <c r="K103" s="41">
        <v>0</v>
      </c>
      <c r="L103">
        <v>121</v>
      </c>
    </row>
    <row r="104" spans="1:12" x14ac:dyDescent="0.25">
      <c r="A104" s="56">
        <v>21</v>
      </c>
      <c r="B104" s="56">
        <v>13592</v>
      </c>
      <c r="C104" s="59">
        <v>11</v>
      </c>
      <c r="D104" s="56">
        <v>13600</v>
      </c>
      <c r="E104" s="59">
        <v>11</v>
      </c>
      <c r="F104" s="56">
        <v>13606</v>
      </c>
      <c r="G104" s="62"/>
      <c r="H104" s="62"/>
      <c r="I104" s="40"/>
      <c r="J104" s="40"/>
      <c r="K104" s="41">
        <v>0</v>
      </c>
      <c r="L104">
        <v>211</v>
      </c>
    </row>
    <row r="105" spans="1:12" x14ac:dyDescent="0.25">
      <c r="A105" s="56">
        <v>12</v>
      </c>
      <c r="B105" s="56">
        <v>13709</v>
      </c>
      <c r="C105" s="59">
        <v>13</v>
      </c>
      <c r="D105" s="56">
        <v>13720</v>
      </c>
      <c r="E105" s="59">
        <v>24</v>
      </c>
      <c r="F105" s="56">
        <v>13732</v>
      </c>
      <c r="G105" s="62"/>
      <c r="H105" s="62"/>
      <c r="I105" s="40"/>
      <c r="J105" s="40"/>
      <c r="K105" s="41">
        <v>0</v>
      </c>
      <c r="L105">
        <v>112</v>
      </c>
    </row>
    <row r="106" spans="1:12" x14ac:dyDescent="0.25">
      <c r="A106" s="56">
        <v>21</v>
      </c>
      <c r="B106" s="56">
        <v>13853</v>
      </c>
      <c r="C106" s="59">
        <v>22</v>
      </c>
      <c r="D106" s="56">
        <v>13857</v>
      </c>
      <c r="E106" s="59">
        <v>13</v>
      </c>
      <c r="F106" s="56">
        <v>13868</v>
      </c>
      <c r="G106" s="62"/>
      <c r="H106" s="62"/>
      <c r="I106" s="40"/>
      <c r="J106" s="40"/>
      <c r="K106" s="41">
        <v>0</v>
      </c>
      <c r="L106">
        <v>221</v>
      </c>
    </row>
    <row r="107" spans="1:12" x14ac:dyDescent="0.25">
      <c r="A107" s="56">
        <v>12</v>
      </c>
      <c r="B107" s="56">
        <v>13992</v>
      </c>
      <c r="C107" s="59">
        <v>13</v>
      </c>
      <c r="D107" s="56">
        <v>13997</v>
      </c>
      <c r="E107" s="59">
        <v>13</v>
      </c>
      <c r="F107" s="56">
        <v>14004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25">
      <c r="A108" s="56">
        <v>21</v>
      </c>
      <c r="B108" s="56">
        <v>14123</v>
      </c>
      <c r="C108" s="59">
        <v>11</v>
      </c>
      <c r="D108" s="56">
        <v>14131</v>
      </c>
      <c r="E108" s="59">
        <v>11</v>
      </c>
      <c r="F108" s="56">
        <v>14138</v>
      </c>
      <c r="G108" s="62"/>
      <c r="H108" s="62"/>
      <c r="I108" s="40"/>
      <c r="J108" s="40"/>
      <c r="K108" s="41">
        <v>0</v>
      </c>
      <c r="L108">
        <v>211</v>
      </c>
    </row>
    <row r="109" spans="1:12" x14ac:dyDescent="0.25">
      <c r="A109" s="56">
        <v>12</v>
      </c>
      <c r="B109" s="56">
        <v>14250</v>
      </c>
      <c r="C109" s="59">
        <v>24</v>
      </c>
      <c r="D109" s="56">
        <v>14262</v>
      </c>
      <c r="E109" s="59">
        <v>13</v>
      </c>
      <c r="F109" s="56">
        <v>14269</v>
      </c>
      <c r="G109" s="62"/>
      <c r="H109" s="62"/>
      <c r="I109" s="40"/>
      <c r="J109" s="40"/>
      <c r="K109" s="41">
        <v>0</v>
      </c>
      <c r="L109">
        <v>121</v>
      </c>
    </row>
    <row r="110" spans="1:12" x14ac:dyDescent="0.25">
      <c r="A110" s="56">
        <v>21</v>
      </c>
      <c r="B110" s="56">
        <v>14388</v>
      </c>
      <c r="C110" s="59">
        <v>11</v>
      </c>
      <c r="D110" s="56">
        <v>14396</v>
      </c>
      <c r="E110" s="59">
        <v>11</v>
      </c>
      <c r="F110" s="56">
        <v>14400</v>
      </c>
      <c r="G110" s="62"/>
      <c r="H110" s="62"/>
      <c r="I110" s="40"/>
      <c r="J110" s="40"/>
      <c r="K110" s="41">
        <v>0</v>
      </c>
      <c r="L110">
        <v>211</v>
      </c>
    </row>
    <row r="111" spans="1:12" x14ac:dyDescent="0.25">
      <c r="A111" s="56">
        <v>21</v>
      </c>
      <c r="B111" s="56">
        <v>14541</v>
      </c>
      <c r="C111" s="59">
        <v>11</v>
      </c>
      <c r="D111" s="56">
        <v>14551</v>
      </c>
      <c r="E111" s="59">
        <v>11</v>
      </c>
      <c r="F111" s="56">
        <v>14557</v>
      </c>
      <c r="G111" s="62"/>
      <c r="H111" s="62"/>
      <c r="I111" s="40"/>
      <c r="J111" s="40"/>
      <c r="K111" s="41">
        <v>0</v>
      </c>
      <c r="L111">
        <v>211</v>
      </c>
    </row>
    <row r="112" spans="1:12" x14ac:dyDescent="0.25">
      <c r="A112" s="56">
        <v>21</v>
      </c>
      <c r="B112" s="56">
        <v>14689</v>
      </c>
      <c r="C112" s="59">
        <v>11</v>
      </c>
      <c r="D112" s="56">
        <v>14697</v>
      </c>
      <c r="E112" s="59">
        <v>11</v>
      </c>
      <c r="F112" s="56">
        <v>14704</v>
      </c>
      <c r="G112" s="62"/>
      <c r="H112" s="62"/>
      <c r="I112" s="40"/>
      <c r="J112" s="40"/>
      <c r="K112" s="41">
        <v>0</v>
      </c>
      <c r="L112">
        <v>211</v>
      </c>
    </row>
    <row r="113" spans="1:12" x14ac:dyDescent="0.25">
      <c r="A113" s="56">
        <v>21</v>
      </c>
      <c r="B113" s="56">
        <v>14805</v>
      </c>
      <c r="C113" s="59">
        <v>22</v>
      </c>
      <c r="D113" s="56">
        <v>14809</v>
      </c>
      <c r="E113" s="59">
        <v>13</v>
      </c>
      <c r="F113" s="56">
        <v>14817</v>
      </c>
      <c r="G113" s="62"/>
      <c r="H113" s="62"/>
      <c r="I113" s="40"/>
      <c r="J113" s="40"/>
      <c r="K113" s="41">
        <v>0</v>
      </c>
      <c r="L113">
        <v>221</v>
      </c>
    </row>
    <row r="114" spans="1:12" x14ac:dyDescent="0.25">
      <c r="A114" s="56">
        <v>21</v>
      </c>
      <c r="B114" s="56">
        <v>14941</v>
      </c>
      <c r="C114" s="59">
        <v>11</v>
      </c>
      <c r="D114" s="56">
        <v>14948</v>
      </c>
      <c r="E114" s="59">
        <v>11</v>
      </c>
      <c r="F114" s="56">
        <v>14952</v>
      </c>
      <c r="G114" s="62"/>
      <c r="H114" s="62"/>
      <c r="I114" s="40"/>
      <c r="J114" s="40"/>
      <c r="K114" s="41">
        <v>0</v>
      </c>
      <c r="L114">
        <v>211</v>
      </c>
    </row>
    <row r="115" spans="1:12" x14ac:dyDescent="0.25">
      <c r="A115" s="56">
        <v>12</v>
      </c>
      <c r="B115" s="56">
        <v>15043</v>
      </c>
      <c r="C115" s="59">
        <v>13</v>
      </c>
      <c r="D115" s="56">
        <v>15051</v>
      </c>
      <c r="E115" s="59">
        <v>24</v>
      </c>
      <c r="F115" s="56">
        <v>15061</v>
      </c>
      <c r="G115" s="62"/>
      <c r="H115" s="62"/>
      <c r="I115" s="40"/>
      <c r="J115" s="40"/>
      <c r="K115" s="41">
        <v>0</v>
      </c>
      <c r="L115">
        <v>112</v>
      </c>
    </row>
    <row r="116" spans="1:12" x14ac:dyDescent="0.25">
      <c r="A116" s="56">
        <v>12</v>
      </c>
      <c r="B116" s="56">
        <v>15167</v>
      </c>
      <c r="C116" s="59">
        <v>13</v>
      </c>
      <c r="D116" s="56">
        <v>15180</v>
      </c>
      <c r="E116" s="59">
        <v>13</v>
      </c>
      <c r="F116" s="56">
        <v>15184</v>
      </c>
      <c r="G116" s="62"/>
      <c r="H116" s="62"/>
      <c r="I116" s="40"/>
      <c r="J116" s="40"/>
      <c r="K116" s="41">
        <v>0</v>
      </c>
      <c r="L116">
        <v>111</v>
      </c>
    </row>
    <row r="117" spans="1:12" x14ac:dyDescent="0.25">
      <c r="A117" s="56">
        <v>21</v>
      </c>
      <c r="B117" s="56">
        <v>15303</v>
      </c>
      <c r="C117" s="59">
        <v>11</v>
      </c>
      <c r="D117" s="56">
        <v>15313</v>
      </c>
      <c r="E117" s="59">
        <v>11</v>
      </c>
      <c r="F117" s="56">
        <v>15319</v>
      </c>
      <c r="G117" s="62"/>
      <c r="H117" s="62"/>
      <c r="I117" s="40"/>
      <c r="J117" s="40"/>
      <c r="K117" s="41">
        <v>0</v>
      </c>
      <c r="L117">
        <v>211</v>
      </c>
    </row>
    <row r="118" spans="1:12" x14ac:dyDescent="0.25">
      <c r="A118" s="56">
        <v>21</v>
      </c>
      <c r="B118" s="56">
        <v>15430</v>
      </c>
      <c r="C118" s="59">
        <v>11</v>
      </c>
      <c r="D118" s="56">
        <v>15440</v>
      </c>
      <c r="E118" s="59">
        <v>11</v>
      </c>
      <c r="F118" s="56">
        <v>15446</v>
      </c>
      <c r="G118" s="62"/>
      <c r="H118" s="62"/>
      <c r="I118" s="40"/>
      <c r="J118" s="40"/>
      <c r="K118" s="41">
        <v>0</v>
      </c>
      <c r="L118">
        <v>211</v>
      </c>
    </row>
    <row r="119" spans="1:12" x14ac:dyDescent="0.25">
      <c r="A119" s="56">
        <v>12</v>
      </c>
      <c r="B119" s="56">
        <v>15543</v>
      </c>
      <c r="C119" s="59">
        <v>13</v>
      </c>
      <c r="D119" s="56">
        <v>15548</v>
      </c>
      <c r="E119" s="59">
        <v>13</v>
      </c>
      <c r="F119" s="56">
        <v>15554</v>
      </c>
      <c r="G119" s="62"/>
      <c r="H119" s="62"/>
      <c r="I119" s="40"/>
      <c r="J119" s="40"/>
      <c r="K119" s="41">
        <v>0</v>
      </c>
      <c r="L119">
        <v>111</v>
      </c>
    </row>
    <row r="120" spans="1:12" x14ac:dyDescent="0.25">
      <c r="A120" s="56">
        <v>12</v>
      </c>
      <c r="B120" s="56">
        <v>15662</v>
      </c>
      <c r="C120" s="59">
        <v>24</v>
      </c>
      <c r="D120" s="56">
        <v>15678</v>
      </c>
      <c r="E120" s="59">
        <v>13</v>
      </c>
      <c r="F120" s="56">
        <v>15688</v>
      </c>
      <c r="G120" s="62"/>
      <c r="H120" s="62"/>
      <c r="I120" s="40"/>
      <c r="J120" s="40"/>
      <c r="K120" s="41">
        <v>0</v>
      </c>
      <c r="L120">
        <v>121</v>
      </c>
    </row>
    <row r="121" spans="1:12" x14ac:dyDescent="0.25">
      <c r="A121" s="56">
        <v>12</v>
      </c>
      <c r="B121" s="56">
        <v>15798</v>
      </c>
      <c r="C121" s="59">
        <v>13</v>
      </c>
      <c r="D121" s="56">
        <v>15804</v>
      </c>
      <c r="E121" s="59">
        <v>13</v>
      </c>
      <c r="F121" s="56">
        <v>15810</v>
      </c>
      <c r="G121" s="62"/>
      <c r="H121" s="62"/>
      <c r="I121" s="40"/>
      <c r="J121" s="40"/>
      <c r="K121" s="41">
        <v>0</v>
      </c>
      <c r="L121">
        <v>111</v>
      </c>
    </row>
    <row r="122" spans="1:12" x14ac:dyDescent="0.25">
      <c r="A122" s="56">
        <v>21</v>
      </c>
      <c r="B122" s="56">
        <v>15936</v>
      </c>
      <c r="C122" s="59">
        <v>11</v>
      </c>
      <c r="D122" s="56">
        <v>15944</v>
      </c>
      <c r="E122" s="59">
        <v>11</v>
      </c>
      <c r="F122" s="56">
        <v>15948</v>
      </c>
      <c r="G122" s="62"/>
      <c r="H122" s="62"/>
      <c r="I122" s="40"/>
      <c r="J122" s="40"/>
      <c r="K122" s="41">
        <v>0</v>
      </c>
      <c r="L122">
        <v>211</v>
      </c>
    </row>
    <row r="123" spans="1:12" x14ac:dyDescent="0.25">
      <c r="A123" s="56">
        <v>12</v>
      </c>
      <c r="B123" s="56">
        <v>16043</v>
      </c>
      <c r="C123" s="59">
        <v>13</v>
      </c>
      <c r="D123" s="56">
        <v>16049</v>
      </c>
      <c r="E123" s="59">
        <v>13</v>
      </c>
      <c r="F123" s="56">
        <v>16065</v>
      </c>
      <c r="G123" s="62"/>
      <c r="H123" s="62"/>
      <c r="I123" s="40"/>
      <c r="J123" s="40"/>
      <c r="K123" s="41">
        <v>0</v>
      </c>
      <c r="L123">
        <v>111</v>
      </c>
    </row>
    <row r="124" spans="1:12" x14ac:dyDescent="0.25">
      <c r="A124" s="57">
        <v>21</v>
      </c>
      <c r="B124" s="57">
        <v>16188</v>
      </c>
      <c r="C124" s="60">
        <v>11</v>
      </c>
      <c r="D124" s="57">
        <v>16196</v>
      </c>
      <c r="E124" s="60">
        <v>11</v>
      </c>
      <c r="F124" s="57">
        <v>16202</v>
      </c>
      <c r="G124" s="63"/>
      <c r="H124" s="63"/>
      <c r="I124" s="39"/>
      <c r="J124" s="39"/>
      <c r="K124" s="49">
        <v>0</v>
      </c>
      <c r="L124">
        <v>211</v>
      </c>
    </row>
    <row r="125" spans="1:12" x14ac:dyDescent="0.25">
      <c r="A125" s="57">
        <v>12</v>
      </c>
      <c r="B125" s="57">
        <v>16293</v>
      </c>
      <c r="C125" s="60">
        <v>24</v>
      </c>
      <c r="D125" s="57">
        <v>16301</v>
      </c>
      <c r="E125" s="60">
        <v>13</v>
      </c>
      <c r="F125" s="57">
        <v>16311</v>
      </c>
      <c r="G125" s="63"/>
      <c r="H125" s="63"/>
      <c r="I125" s="39"/>
      <c r="J125" s="39"/>
      <c r="K125" s="49">
        <v>0</v>
      </c>
      <c r="L125">
        <v>121</v>
      </c>
    </row>
    <row r="126" spans="1:12" x14ac:dyDescent="0.25">
      <c r="A126" s="57">
        <v>21</v>
      </c>
      <c r="B126" s="57">
        <v>16427</v>
      </c>
      <c r="C126" s="60">
        <v>11</v>
      </c>
      <c r="D126" s="57">
        <v>16435</v>
      </c>
      <c r="E126" s="60">
        <v>11</v>
      </c>
      <c r="F126" s="57">
        <v>16441</v>
      </c>
      <c r="G126" s="63"/>
      <c r="H126" s="63"/>
      <c r="I126" s="39"/>
      <c r="J126" s="39"/>
      <c r="K126" s="49">
        <v>0</v>
      </c>
      <c r="L126">
        <v>211</v>
      </c>
    </row>
    <row r="127" spans="1:12" x14ac:dyDescent="0.25">
      <c r="A127" s="57">
        <v>12</v>
      </c>
      <c r="B127" s="57">
        <v>16544</v>
      </c>
      <c r="C127" s="60">
        <v>24</v>
      </c>
      <c r="D127" s="57">
        <v>16554</v>
      </c>
      <c r="E127" s="60">
        <v>13</v>
      </c>
      <c r="F127" s="57">
        <v>16562</v>
      </c>
      <c r="G127" s="63"/>
      <c r="H127" s="63"/>
      <c r="I127" s="39"/>
      <c r="J127" s="39"/>
      <c r="K127" s="49">
        <v>0</v>
      </c>
      <c r="L127">
        <v>121</v>
      </c>
    </row>
    <row r="128" spans="1:12" x14ac:dyDescent="0.25">
      <c r="A128" s="57">
        <v>21</v>
      </c>
      <c r="B128" s="57">
        <v>16681</v>
      </c>
      <c r="C128" s="60">
        <v>11</v>
      </c>
      <c r="D128" s="57">
        <v>16689</v>
      </c>
      <c r="E128" s="60">
        <v>11</v>
      </c>
      <c r="F128" s="57">
        <v>16694</v>
      </c>
      <c r="G128" s="63"/>
      <c r="H128" s="63"/>
      <c r="I128" s="39"/>
      <c r="J128" s="39"/>
      <c r="K128" s="49">
        <v>0</v>
      </c>
      <c r="L128">
        <v>211</v>
      </c>
    </row>
    <row r="129" spans="1:12" x14ac:dyDescent="0.25">
      <c r="A129" s="57">
        <v>12</v>
      </c>
      <c r="B129" s="57">
        <v>16802</v>
      </c>
      <c r="C129" s="60">
        <v>13</v>
      </c>
      <c r="D129" s="57">
        <v>16809</v>
      </c>
      <c r="E129" s="60">
        <v>24</v>
      </c>
      <c r="F129" s="57">
        <v>16820</v>
      </c>
      <c r="G129" s="63"/>
      <c r="H129" s="63"/>
      <c r="I129" s="39"/>
      <c r="J129" s="39"/>
      <c r="K129" s="49">
        <v>0</v>
      </c>
      <c r="L129">
        <v>112</v>
      </c>
    </row>
    <row r="130" spans="1:12" x14ac:dyDescent="0.25">
      <c r="A130" s="57">
        <v>21</v>
      </c>
      <c r="B130" s="57">
        <v>16938</v>
      </c>
      <c r="C130" s="60">
        <v>11</v>
      </c>
      <c r="D130" s="57">
        <v>16946</v>
      </c>
      <c r="E130" s="60">
        <v>11</v>
      </c>
      <c r="F130" s="57">
        <v>16952</v>
      </c>
      <c r="G130" s="63"/>
      <c r="H130" s="63"/>
      <c r="I130" s="39"/>
      <c r="J130" s="39"/>
      <c r="K130" s="49">
        <v>0</v>
      </c>
      <c r="L130">
        <v>211</v>
      </c>
    </row>
    <row r="131" spans="1:12" x14ac:dyDescent="0.25">
      <c r="A131" s="57">
        <v>21</v>
      </c>
      <c r="B131" s="57">
        <v>17064</v>
      </c>
      <c r="C131" s="60">
        <v>11</v>
      </c>
      <c r="D131" s="57">
        <v>17071</v>
      </c>
      <c r="E131" s="60">
        <v>11</v>
      </c>
      <c r="F131" s="57">
        <v>17077</v>
      </c>
      <c r="G131" s="63"/>
      <c r="H131" s="63"/>
      <c r="I131" s="39"/>
      <c r="J131" s="39"/>
      <c r="K131" s="49">
        <v>0</v>
      </c>
      <c r="L131">
        <v>211</v>
      </c>
    </row>
    <row r="132" spans="1:12" x14ac:dyDescent="0.25">
      <c r="A132" s="57">
        <v>21</v>
      </c>
      <c r="B132" s="57">
        <v>17187</v>
      </c>
      <c r="C132" s="60">
        <v>11</v>
      </c>
      <c r="D132" s="57">
        <v>17195</v>
      </c>
      <c r="E132" s="60">
        <v>11</v>
      </c>
      <c r="F132" s="57">
        <v>17202</v>
      </c>
      <c r="G132" s="63"/>
      <c r="H132" s="63"/>
      <c r="I132" s="39"/>
      <c r="J132" s="39"/>
      <c r="K132" s="49">
        <v>0</v>
      </c>
      <c r="L132">
        <v>211</v>
      </c>
    </row>
    <row r="133" spans="1:12" x14ac:dyDescent="0.25">
      <c r="A133" s="57">
        <v>21</v>
      </c>
      <c r="B133" s="57">
        <v>17312</v>
      </c>
      <c r="C133" s="60">
        <v>11</v>
      </c>
      <c r="D133" s="57">
        <v>17320</v>
      </c>
      <c r="E133" s="60">
        <v>11</v>
      </c>
      <c r="F133" s="57">
        <v>17326</v>
      </c>
      <c r="G133" s="63"/>
      <c r="H133" s="63"/>
      <c r="I133" s="39"/>
      <c r="J133" s="39"/>
      <c r="K133" s="49">
        <v>0</v>
      </c>
      <c r="L133">
        <v>211</v>
      </c>
    </row>
    <row r="134" spans="1:12" x14ac:dyDescent="0.25">
      <c r="A134" s="57">
        <v>12</v>
      </c>
      <c r="B134" s="57">
        <v>17432</v>
      </c>
      <c r="C134" s="60">
        <v>13</v>
      </c>
      <c r="D134" s="57">
        <v>17436</v>
      </c>
      <c r="E134" s="60">
        <v>13</v>
      </c>
      <c r="F134" s="57">
        <v>17442</v>
      </c>
      <c r="G134" s="63"/>
      <c r="H134" s="63"/>
      <c r="I134" s="39"/>
      <c r="J134" s="39"/>
      <c r="K134" s="49">
        <v>0</v>
      </c>
      <c r="L134">
        <v>111</v>
      </c>
    </row>
    <row r="135" spans="1:12" x14ac:dyDescent="0.25">
      <c r="A135" s="57">
        <v>12</v>
      </c>
      <c r="B135" s="57">
        <v>17548</v>
      </c>
      <c r="C135" s="60">
        <v>24</v>
      </c>
      <c r="D135" s="57">
        <v>17559</v>
      </c>
      <c r="E135" s="60">
        <v>13</v>
      </c>
      <c r="F135" s="57">
        <v>17567</v>
      </c>
      <c r="G135" s="63"/>
      <c r="H135" s="63"/>
      <c r="I135" s="39"/>
      <c r="J135" s="39"/>
      <c r="K135" s="49">
        <v>0</v>
      </c>
      <c r="L135">
        <v>121</v>
      </c>
    </row>
    <row r="136" spans="1:12" x14ac:dyDescent="0.25">
      <c r="A136" s="57">
        <v>12</v>
      </c>
      <c r="B136" s="57">
        <v>17676</v>
      </c>
      <c r="C136" s="60">
        <v>13</v>
      </c>
      <c r="D136" s="57">
        <v>17682</v>
      </c>
      <c r="E136" s="60">
        <v>13</v>
      </c>
      <c r="F136" s="57">
        <v>17689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25">
      <c r="A137" s="57">
        <v>21</v>
      </c>
      <c r="B137" s="57">
        <v>17810</v>
      </c>
      <c r="C137" s="60">
        <v>11</v>
      </c>
      <c r="D137" s="57">
        <v>17817</v>
      </c>
      <c r="E137" s="60">
        <v>11</v>
      </c>
      <c r="F137" s="57">
        <v>17823</v>
      </c>
      <c r="G137" s="63"/>
      <c r="H137" s="63"/>
      <c r="I137" s="39"/>
      <c r="J137" s="39"/>
      <c r="K137" s="49">
        <v>0</v>
      </c>
      <c r="L137">
        <v>211</v>
      </c>
    </row>
    <row r="138" spans="1:12" x14ac:dyDescent="0.25">
      <c r="A138" s="57">
        <v>21</v>
      </c>
      <c r="B138" s="57">
        <v>17933</v>
      </c>
      <c r="C138" s="60">
        <v>11</v>
      </c>
      <c r="D138" s="57">
        <v>17943</v>
      </c>
      <c r="E138" s="60">
        <v>11</v>
      </c>
      <c r="F138" s="57">
        <v>17949</v>
      </c>
      <c r="G138" s="63"/>
      <c r="H138" s="63"/>
      <c r="I138" s="39"/>
      <c r="J138" s="39"/>
      <c r="K138" s="49">
        <v>0</v>
      </c>
      <c r="L138">
        <v>211</v>
      </c>
    </row>
    <row r="139" spans="1:12" x14ac:dyDescent="0.25">
      <c r="A139" s="57">
        <v>12</v>
      </c>
      <c r="B139" s="57">
        <v>18054</v>
      </c>
      <c r="C139" s="60">
        <v>24</v>
      </c>
      <c r="D139" s="57">
        <v>18062</v>
      </c>
      <c r="E139" s="60">
        <v>24</v>
      </c>
      <c r="F139" s="57">
        <v>18067</v>
      </c>
      <c r="G139" s="63"/>
      <c r="H139" s="63"/>
      <c r="I139" s="39"/>
      <c r="J139" s="39"/>
      <c r="K139" s="49">
        <v>0</v>
      </c>
      <c r="L139">
        <v>122</v>
      </c>
    </row>
    <row r="140" spans="1:12" x14ac:dyDescent="0.25">
      <c r="A140" s="57">
        <v>12</v>
      </c>
      <c r="B140" s="57">
        <v>18173</v>
      </c>
      <c r="C140" s="60">
        <v>24</v>
      </c>
      <c r="D140" s="57">
        <v>18183</v>
      </c>
      <c r="E140" s="60">
        <v>13</v>
      </c>
      <c r="F140" s="57">
        <v>18191</v>
      </c>
      <c r="G140" s="63"/>
      <c r="H140" s="63"/>
      <c r="I140" s="39"/>
      <c r="J140" s="39"/>
      <c r="K140" s="49">
        <v>0</v>
      </c>
      <c r="L140">
        <v>121</v>
      </c>
    </row>
    <row r="141" spans="1:12" x14ac:dyDescent="0.25">
      <c r="A141" s="57">
        <v>21</v>
      </c>
      <c r="B141" s="57">
        <v>18302</v>
      </c>
      <c r="C141" s="60">
        <v>11</v>
      </c>
      <c r="D141" s="57">
        <v>18310</v>
      </c>
      <c r="E141" s="60">
        <v>11</v>
      </c>
      <c r="F141" s="57">
        <v>18314</v>
      </c>
      <c r="G141" s="63"/>
      <c r="H141" s="63"/>
      <c r="I141" s="39"/>
      <c r="J141" s="39"/>
      <c r="K141" s="49">
        <v>0</v>
      </c>
      <c r="L141">
        <v>211</v>
      </c>
    </row>
    <row r="142" spans="1:12" x14ac:dyDescent="0.25">
      <c r="A142" s="57">
        <v>12</v>
      </c>
      <c r="B142" s="57">
        <v>18423</v>
      </c>
      <c r="C142" s="60">
        <v>24</v>
      </c>
      <c r="D142" s="57">
        <v>18433</v>
      </c>
      <c r="E142" s="60">
        <v>13</v>
      </c>
      <c r="F142" s="57">
        <v>18441</v>
      </c>
      <c r="G142" s="63"/>
      <c r="H142" s="63"/>
      <c r="I142" s="39"/>
      <c r="J142" s="39"/>
      <c r="K142" s="49">
        <v>0</v>
      </c>
      <c r="L142">
        <v>121</v>
      </c>
    </row>
    <row r="143" spans="1:12" x14ac:dyDescent="0.25">
      <c r="A143" s="57">
        <v>21</v>
      </c>
      <c r="B143" s="57">
        <v>18553</v>
      </c>
      <c r="C143" s="60">
        <v>11</v>
      </c>
      <c r="D143" s="57">
        <v>18561</v>
      </c>
      <c r="E143" s="60">
        <v>11</v>
      </c>
      <c r="F143" s="57">
        <v>18567</v>
      </c>
      <c r="G143" s="63"/>
      <c r="H143" s="63"/>
      <c r="I143" s="39"/>
      <c r="J143" s="39"/>
      <c r="K143" s="49">
        <v>0</v>
      </c>
      <c r="L143">
        <v>211</v>
      </c>
    </row>
    <row r="144" spans="1:12" x14ac:dyDescent="0.25">
      <c r="A144" s="57">
        <v>12</v>
      </c>
      <c r="B144" s="57">
        <v>18678</v>
      </c>
      <c r="C144" s="60">
        <v>13</v>
      </c>
      <c r="D144" s="57">
        <v>18684</v>
      </c>
      <c r="E144" s="60">
        <v>13</v>
      </c>
      <c r="F144" s="57">
        <v>18693</v>
      </c>
      <c r="G144" s="63"/>
      <c r="H144" s="63"/>
      <c r="I144" s="39"/>
      <c r="J144" s="39"/>
      <c r="K144" s="49">
        <v>0</v>
      </c>
      <c r="L144">
        <v>111</v>
      </c>
    </row>
    <row r="145" spans="1:12" x14ac:dyDescent="0.25">
      <c r="A145" s="57">
        <v>12</v>
      </c>
      <c r="B145" s="57">
        <v>18803</v>
      </c>
      <c r="C145" s="60">
        <v>13</v>
      </c>
      <c r="D145" s="57">
        <v>18816</v>
      </c>
      <c r="E145" s="60">
        <v>24</v>
      </c>
      <c r="F145" s="57">
        <v>18825</v>
      </c>
      <c r="G145" s="63"/>
      <c r="H145" s="63"/>
      <c r="I145" s="39"/>
      <c r="J145" s="39"/>
      <c r="K145" s="49">
        <v>0</v>
      </c>
      <c r="L145">
        <v>112</v>
      </c>
    </row>
    <row r="146" spans="1:12" x14ac:dyDescent="0.25">
      <c r="A146" s="57">
        <v>21</v>
      </c>
      <c r="B146" s="57">
        <v>18942</v>
      </c>
      <c r="C146" s="60">
        <v>11</v>
      </c>
      <c r="D146" s="57">
        <v>18950</v>
      </c>
      <c r="E146" s="60">
        <v>11</v>
      </c>
      <c r="F146" s="57">
        <v>18956</v>
      </c>
      <c r="G146" s="63"/>
      <c r="H146" s="63"/>
      <c r="I146" s="39"/>
      <c r="J146" s="39"/>
      <c r="K146" s="49">
        <v>1</v>
      </c>
      <c r="L146">
        <v>211</v>
      </c>
    </row>
    <row r="147" spans="1:12" x14ac:dyDescent="0.25">
      <c r="A147" s="17"/>
      <c r="B147" s="17"/>
      <c r="C147" s="17"/>
      <c r="D147" s="17"/>
      <c r="E147" s="17"/>
      <c r="F147" s="17"/>
      <c r="G147" s="17"/>
      <c r="H14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134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82</v>
      </c>
      <c r="V3" s="25" t="s">
        <v>121</v>
      </c>
      <c r="W3">
        <f>COUNTA(L7:L20)</f>
        <v>14</v>
      </c>
      <c r="AA3" s="25" t="s">
        <v>121</v>
      </c>
      <c r="AB3">
        <f>COUNTA(L21:L33)</f>
        <v>13</v>
      </c>
      <c r="AF3" s="25" t="s">
        <v>121</v>
      </c>
      <c r="AG3">
        <f>COUNTA(L34:L47)</f>
        <v>14</v>
      </c>
      <c r="AK3" s="25" t="s">
        <v>121</v>
      </c>
      <c r="AL3">
        <f>COUNTA(L48:L61)</f>
        <v>14</v>
      </c>
      <c r="AP3" s="25" t="s">
        <v>121</v>
      </c>
      <c r="AQ3">
        <f>COUNTA(L62:L74)</f>
        <v>13</v>
      </c>
      <c r="AU3" s="25" t="s">
        <v>121</v>
      </c>
      <c r="AV3">
        <f>COUNTA(L75:L88)</f>
        <v>14</v>
      </c>
    </row>
    <row r="4" spans="1:48" x14ac:dyDescent="0.25">
      <c r="P4" s="25" t="s">
        <v>89</v>
      </c>
      <c r="Q4" s="26">
        <f>SUM(O7:O14)</f>
        <v>82</v>
      </c>
      <c r="V4" s="25" t="s">
        <v>122</v>
      </c>
      <c r="W4">
        <f>SUM(U7:U14)</f>
        <v>14</v>
      </c>
      <c r="AA4" s="25" t="s">
        <v>122</v>
      </c>
      <c r="AB4">
        <f>SUM(Z7:Z14)</f>
        <v>13</v>
      </c>
      <c r="AF4" s="25" t="s">
        <v>122</v>
      </c>
      <c r="AG4">
        <f>SUM(AE7:AE14)</f>
        <v>14</v>
      </c>
      <c r="AK4" s="25" t="s">
        <v>122</v>
      </c>
      <c r="AL4">
        <f>SUM(AJ7:AJ14)</f>
        <v>14</v>
      </c>
      <c r="AP4" s="25" t="s">
        <v>122</v>
      </c>
      <c r="AQ4">
        <f>SUM(AO7:AO14)</f>
        <v>13</v>
      </c>
      <c r="AU4" s="25" t="s">
        <v>122</v>
      </c>
      <c r="AV4">
        <f>SUM(AT7:AT14)</f>
        <v>14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14</v>
      </c>
      <c r="C7" s="58">
        <v>13</v>
      </c>
      <c r="D7" s="55">
        <v>37</v>
      </c>
      <c r="E7" s="58">
        <v>13</v>
      </c>
      <c r="F7" s="55">
        <v>46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30</v>
      </c>
      <c r="P7" s="34">
        <f>O7/$Q$4</f>
        <v>0.36585365853658536</v>
      </c>
      <c r="Q7" s="34">
        <f>IF(P7=0,0,(P7*((LOG(P7))/LOG(2))))</f>
        <v>-0.53072978378398727</v>
      </c>
      <c r="T7" s="34">
        <f>N7</f>
        <v>111</v>
      </c>
      <c r="U7" s="34">
        <f>COUNTIF(L7:L20,T7)</f>
        <v>11</v>
      </c>
      <c r="V7" s="34">
        <f>U7/(W4-U11)</f>
        <v>0.91666666666666663</v>
      </c>
      <c r="W7" s="34">
        <f>IF(V7=0,0,(V7*((LOG(V7))/LOG(2))))</f>
        <v>-0.1150699752435374</v>
      </c>
      <c r="Y7" s="34">
        <f>N7</f>
        <v>111</v>
      </c>
      <c r="Z7" s="34">
        <f>COUNTIF(L21:L33,Y7)</f>
        <v>7</v>
      </c>
      <c r="AA7" s="34">
        <f>Z7/(AB4-Z11)</f>
        <v>0.875</v>
      </c>
      <c r="AB7" s="34">
        <f>IF(AA7=0,0,(AA7*((LOG(AA7))/LOG(2))))</f>
        <v>-0.1685644431995964</v>
      </c>
      <c r="AD7" s="34">
        <f>N7</f>
        <v>111</v>
      </c>
      <c r="AE7" s="34">
        <f>COUNTIF(L34:L47,AD7)</f>
        <v>6</v>
      </c>
      <c r="AF7" s="34">
        <f>AE7/(AG4-AE11)</f>
        <v>0.8571428571428571</v>
      </c>
      <c r="AG7" s="34">
        <f>IF(AF7=0,0,(AF7*((LOG(AF7))/LOG(2))))</f>
        <v>-0.19062207543124113</v>
      </c>
      <c r="AI7" s="34">
        <f>N7</f>
        <v>111</v>
      </c>
      <c r="AJ7" s="34">
        <f>COUNTIF(L48:L61,AI7)</f>
        <v>2</v>
      </c>
      <c r="AK7" s="34">
        <f>AJ7/(AL4-AJ11)</f>
        <v>0.4</v>
      </c>
      <c r="AL7" s="34">
        <f>IF(AK7=0,0,(AK7*((LOG(AK7))/LOG(2))))</f>
        <v>-0.52877123795494496</v>
      </c>
      <c r="AN7" s="34">
        <f>N7</f>
        <v>111</v>
      </c>
      <c r="AO7" s="34">
        <f>COUNTIF(L62:L74,AN7)</f>
        <v>2</v>
      </c>
      <c r="AP7" s="34">
        <f>AO7/(AQ4-AO11)</f>
        <v>0.33333333333333331</v>
      </c>
      <c r="AQ7" s="34">
        <f>IF(AP7=0,0,(AP7*((LOG(AP7))/LOG(2))))</f>
        <v>-0.52832083357371862</v>
      </c>
      <c r="AS7" s="34">
        <f>N7</f>
        <v>111</v>
      </c>
      <c r="AT7" s="34">
        <f>COUNTIF(L75:L88,AS7)</f>
        <v>2</v>
      </c>
      <c r="AU7" s="34">
        <f>AT7/(AV4-AT11)</f>
        <v>0.5</v>
      </c>
      <c r="AV7" s="34">
        <f>IF(AU7=0,0,(AU7*((LOG(AU7))/LOG(2))))</f>
        <v>-0.5</v>
      </c>
    </row>
    <row r="8" spans="1:48" x14ac:dyDescent="0.25">
      <c r="A8" s="56">
        <v>12</v>
      </c>
      <c r="B8" s="56">
        <v>176</v>
      </c>
      <c r="C8" s="59">
        <v>13</v>
      </c>
      <c r="D8" s="56">
        <v>206</v>
      </c>
      <c r="E8" s="59">
        <v>13</v>
      </c>
      <c r="F8" s="56">
        <v>213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</v>
      </c>
      <c r="P8" s="34">
        <f>O8/$Q$4</f>
        <v>1.2195121951219513E-2</v>
      </c>
      <c r="Q8" s="34">
        <f>IF(P8=0,0,(P8*((LOG(P8))/LOG(2))))</f>
        <v>-7.7531122007537603E-2</v>
      </c>
      <c r="T8" s="34">
        <f>N8</f>
        <v>112</v>
      </c>
      <c r="U8" s="34">
        <f>COUNTIF(L7:L20,T8)</f>
        <v>1</v>
      </c>
      <c r="V8" s="34">
        <f>U8/(W4-U11)</f>
        <v>8.3333333333333329E-2</v>
      </c>
      <c r="W8" s="34">
        <f>IF(V8=0,0,(V8*((LOG(V8))/LOG(2))))</f>
        <v>-0.29874687506009634</v>
      </c>
      <c r="Y8" s="34">
        <f>N8</f>
        <v>112</v>
      </c>
      <c r="Z8" s="34">
        <f>COUNTIF(L21:L33,Y8)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COUNTIF(L34:L47,AD8)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COUNTIF(L48:L61,AI8)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COUNTIF(L62:L74,AN8)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COUNTIF(L75:L88,AS8)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334</v>
      </c>
      <c r="C9" s="59">
        <v>13</v>
      </c>
      <c r="D9" s="56">
        <v>341</v>
      </c>
      <c r="E9" s="59">
        <v>13</v>
      </c>
      <c r="F9" s="56">
        <v>360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7</v>
      </c>
      <c r="P9" s="34">
        <f>O9/$Q$4</f>
        <v>8.5365853658536592E-2</v>
      </c>
      <c r="Q9" s="34">
        <f>IF(P9=0,0,(P9*((LOG(P9))/LOG(2))))</f>
        <v>-0.30306560460882143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COUNTIF(L21:L33,Y9)</f>
        <v>1</v>
      </c>
      <c r="AA9" s="34">
        <f>Z9/(AB4-Z11)</f>
        <v>0.125</v>
      </c>
      <c r="AB9" s="34">
        <f>IF(AA9=0,0,(AA9*((LOG(AA9))/LOG(2))))</f>
        <v>-0.375</v>
      </c>
      <c r="AD9" s="34">
        <f>N9</f>
        <v>121</v>
      </c>
      <c r="AE9" s="34">
        <f>COUNTIF(L34:L47,AD9)</f>
        <v>1</v>
      </c>
      <c r="AF9" s="34">
        <f>AE9/(AG4-AE11)</f>
        <v>0.14285714285714285</v>
      </c>
      <c r="AG9" s="34">
        <f>IF(AF9=0,0,(AF9*((LOG(AF9))/LOG(2))))</f>
        <v>-0.40105070315108626</v>
      </c>
      <c r="AI9" s="34">
        <f>N9</f>
        <v>121</v>
      </c>
      <c r="AJ9" s="34">
        <f>COUNTIF(L48:L61,AI9)</f>
        <v>2</v>
      </c>
      <c r="AK9" s="34">
        <f>AJ9/(AL4-AJ11)</f>
        <v>0.4</v>
      </c>
      <c r="AL9" s="34">
        <f>IF(AK9=0,0,(AK9*((LOG(AK9))/LOG(2))))</f>
        <v>-0.52877123795494496</v>
      </c>
      <c r="AN9" s="34">
        <f>N9</f>
        <v>121</v>
      </c>
      <c r="AO9" s="34">
        <f>COUNTIF(L62:L74,AN9)</f>
        <v>3</v>
      </c>
      <c r="AP9" s="34">
        <f>AO9/(AQ4-AO11)</f>
        <v>0.5</v>
      </c>
      <c r="AQ9" s="34">
        <f>IF(AP9=0,0,(AP9*((LOG(AP9))/LOG(2))))</f>
        <v>-0.5</v>
      </c>
      <c r="AS9" s="34">
        <f>N9</f>
        <v>121</v>
      </c>
      <c r="AT9" s="34">
        <f>COUNTIF(L75:L88,AS9)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476</v>
      </c>
      <c r="C10" s="59">
        <v>11</v>
      </c>
      <c r="D10" s="56">
        <v>484</v>
      </c>
      <c r="E10" s="59">
        <v>11</v>
      </c>
      <c r="F10" s="56">
        <v>491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1</v>
      </c>
      <c r="P10" s="34">
        <f>O10/$Q$4</f>
        <v>1.2195121951219513E-2</v>
      </c>
      <c r="Q10" s="34">
        <f>IF(P10=0,0,(P10*((LOG(P10))/LOG(2))))</f>
        <v>-7.7531122007537603E-2</v>
      </c>
      <c r="T10" s="34">
        <f>N10</f>
        <v>122</v>
      </c>
      <c r="U10" s="34">
        <f>COUNTIF(L7:L20,T10)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COUNTIF(L21:L33,Y10)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COUNTIF(L34:L47,AD10)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COUNTIF(L48:L61,AI10)</f>
        <v>1</v>
      </c>
      <c r="AK10" s="34">
        <f>AJ10/(AL4-AJ11)</f>
        <v>0.2</v>
      </c>
      <c r="AL10" s="34">
        <f>IF(AK10=0,0,(AK10*((LOG(AK10))/LOG(2))))</f>
        <v>-0.46438561897747244</v>
      </c>
      <c r="AN10" s="34">
        <f>N10</f>
        <v>122</v>
      </c>
      <c r="AO10" s="34">
        <f>COUNTIF(L62:L74,AN10)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COUNTIF(L75:L88,AS10)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603</v>
      </c>
      <c r="C11" s="59">
        <v>13</v>
      </c>
      <c r="D11" s="56">
        <v>608</v>
      </c>
      <c r="E11" s="59">
        <v>13</v>
      </c>
      <c r="F11" s="56">
        <v>623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0.48780487804878048</v>
      </c>
      <c r="Q11" s="34">
        <f>IF(P11=0,0,(P11*((LOG(P11))/LOG(2))))</f>
        <v>-0.50518239499059581</v>
      </c>
      <c r="T11" s="34">
        <f>N11</f>
        <v>211</v>
      </c>
      <c r="U11" s="34">
        <f>COUNTIF(L7:L20,T11)</f>
        <v>2</v>
      </c>
      <c r="V11" s="53"/>
      <c r="W11" s="54"/>
      <c r="Y11" s="34">
        <f>N11</f>
        <v>211</v>
      </c>
      <c r="Z11" s="34">
        <f>COUNTIF(L21:L33,Y11)</f>
        <v>5</v>
      </c>
      <c r="AA11" s="53"/>
      <c r="AB11" s="54"/>
      <c r="AD11" s="34">
        <f>N11</f>
        <v>211</v>
      </c>
      <c r="AE11" s="34">
        <f>COUNTIF(L34:L47,AD11)</f>
        <v>7</v>
      </c>
      <c r="AF11" s="53"/>
      <c r="AG11" s="54"/>
      <c r="AI11" s="34">
        <f>N11</f>
        <v>211</v>
      </c>
      <c r="AJ11" s="34">
        <f>COUNTIF(L48:L61,AI11)</f>
        <v>9</v>
      </c>
      <c r="AK11" s="53"/>
      <c r="AL11" s="54"/>
      <c r="AN11" s="34">
        <f>N11</f>
        <v>211</v>
      </c>
      <c r="AO11" s="34">
        <f>COUNTIF(L62:L74,AN11)</f>
        <v>7</v>
      </c>
      <c r="AP11" s="53"/>
      <c r="AQ11" s="54"/>
      <c r="AS11" s="34">
        <f>N11</f>
        <v>211</v>
      </c>
      <c r="AT11" s="34">
        <f>COUNTIF(L75:L88,AS11)</f>
        <v>10</v>
      </c>
      <c r="AU11" s="53"/>
      <c r="AV11" s="54"/>
    </row>
    <row r="12" spans="1:48" x14ac:dyDescent="0.25">
      <c r="A12" s="56">
        <v>12</v>
      </c>
      <c r="B12" s="56">
        <v>724</v>
      </c>
      <c r="C12" s="59">
        <v>13</v>
      </c>
      <c r="D12" s="56">
        <v>738</v>
      </c>
      <c r="E12" s="59">
        <v>13</v>
      </c>
      <c r="F12" s="56">
        <v>744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COUNTIF(L34:L47,AD12)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COUNTIF(L48:L61,AI12)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COUNTIF(L62:L74,AN12)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COUNTIF(L75:L88,AS12)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865</v>
      </c>
      <c r="C13" s="59">
        <v>11</v>
      </c>
      <c r="D13" s="56">
        <v>875</v>
      </c>
      <c r="E13" s="59">
        <v>11</v>
      </c>
      <c r="F13" s="56">
        <v>882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3</v>
      </c>
      <c r="P13" s="34">
        <f>O13/$Q$4</f>
        <v>3.6585365853658534E-2</v>
      </c>
      <c r="Q13" s="34">
        <f>IF(P13=0,0,(P13*((LOG(P13))/LOG(2))))</f>
        <v>-0.17460693306939978</v>
      </c>
      <c r="T13" s="34">
        <f>N13</f>
        <v>221</v>
      </c>
      <c r="U13" s="34">
        <f>COUNTIF(L7:L20,T13)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COUNTIF(L21:L33,Y13)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COUNTIF(L34:L47,AD13)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COUNTIF(L48:L61,AI13)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COUNTIF(L62:L74,AN13)</f>
        <v>1</v>
      </c>
      <c r="AP13" s="34">
        <f>AO13/(AQ4-AO11)</f>
        <v>0.16666666666666666</v>
      </c>
      <c r="AQ13" s="34">
        <f>IF(AP13=0,0,(AP13*((LOG(AP13))/LOG(2))))</f>
        <v>-0.43082708345352599</v>
      </c>
      <c r="AS13" s="34">
        <f>N13</f>
        <v>221</v>
      </c>
      <c r="AT13" s="34">
        <f>COUNTIF(L75:L88,AS13)</f>
        <v>2</v>
      </c>
      <c r="AU13" s="34">
        <f>AT13/(AV4-AT11)</f>
        <v>0.5</v>
      </c>
      <c r="AV13" s="34">
        <f>IF(AU13=0,0,(AU13*((LOG(AU13))/LOG(2))))</f>
        <v>-0.5</v>
      </c>
    </row>
    <row r="14" spans="1:48" x14ac:dyDescent="0.25">
      <c r="A14" s="56">
        <v>12</v>
      </c>
      <c r="B14" s="56">
        <v>1011</v>
      </c>
      <c r="C14" s="59">
        <v>13</v>
      </c>
      <c r="D14" s="56">
        <v>1018</v>
      </c>
      <c r="E14" s="59">
        <v>13</v>
      </c>
      <c r="F14" s="56">
        <v>1026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COUNTIF(L21:L33,Y14)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COUNTIF(L34:L47,AD14)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COUNTIF(L48:L61,AI14)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COUNTIF(L62:L74,AN14)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COUNTIF(L75:L88,AS14)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1142</v>
      </c>
      <c r="C15" s="59">
        <v>13</v>
      </c>
      <c r="D15" s="56">
        <v>1156</v>
      </c>
      <c r="E15" s="59">
        <v>13</v>
      </c>
      <c r="F15" s="56">
        <v>1163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1.6686469604678795</v>
      </c>
      <c r="V15">
        <f>SUM(V7:V14)</f>
        <v>1</v>
      </c>
      <c r="W15">
        <f>-SUM(W7:W14)</f>
        <v>0.41381685030363374</v>
      </c>
      <c r="AA15">
        <f>SUM(AA7:AA14)</f>
        <v>1</v>
      </c>
      <c r="AB15">
        <f>-SUM(AB7:AB14)</f>
        <v>0.5435644431995964</v>
      </c>
      <c r="AF15">
        <f>SUM(AF7:AF14)</f>
        <v>1</v>
      </c>
      <c r="AG15">
        <f>-SUM(AG7:AG14)</f>
        <v>0.59167277858232736</v>
      </c>
      <c r="AK15">
        <f>SUM(AK7:AK14)</f>
        <v>1</v>
      </c>
      <c r="AL15">
        <f>-SUM(AL7:AL14)</f>
        <v>1.5219280948873624</v>
      </c>
      <c r="AP15">
        <f>SUM(AP7:AP14)</f>
        <v>0.99999999999999989</v>
      </c>
      <c r="AQ15">
        <f>-SUM(AQ7:AQ14)</f>
        <v>1.4591479170272446</v>
      </c>
      <c r="AU15">
        <f>SUM(AU7:AU14)</f>
        <v>1</v>
      </c>
      <c r="AV15">
        <f>-SUM(AV7:AV14)</f>
        <v>1</v>
      </c>
    </row>
    <row r="16" spans="1:48" x14ac:dyDescent="0.25">
      <c r="A16" s="56">
        <v>12</v>
      </c>
      <c r="B16" s="56">
        <v>1285</v>
      </c>
      <c r="C16" s="59">
        <v>13</v>
      </c>
      <c r="D16" s="56">
        <v>1291</v>
      </c>
      <c r="E16" s="59">
        <v>13</v>
      </c>
      <c r="F16" s="56">
        <v>1302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0.26246689909194376</v>
      </c>
      <c r="V16" s="27" t="s">
        <v>120</v>
      </c>
      <c r="W16" s="27">
        <f>W15/(LOG(W4)/LOG(2))</f>
        <v>0.10868880332280534</v>
      </c>
      <c r="AA16" s="27" t="s">
        <v>123</v>
      </c>
      <c r="AB16" s="27">
        <f>AB15/(LOG(AB4)/LOG(2))</f>
        <v>0.14689185194257259</v>
      </c>
      <c r="AF16" s="27" t="s">
        <v>124</v>
      </c>
      <c r="AG16" s="27">
        <f>AG15/(LOG(AG4)/LOG(2))</f>
        <v>0.15540258018881267</v>
      </c>
      <c r="AK16" s="27" t="s">
        <v>125</v>
      </c>
      <c r="AL16" s="27">
        <f>AL15/(LOG(AL4)/LOG(2))</f>
        <v>0.39973370648220757</v>
      </c>
      <c r="AP16" s="27" t="s">
        <v>126</v>
      </c>
      <c r="AQ16" s="27">
        <f>AQ15/(LOG(AQ4)/LOG(2))</f>
        <v>0.39431744013391046</v>
      </c>
      <c r="AU16" s="27" t="s">
        <v>127</v>
      </c>
      <c r="AV16" s="27">
        <f>AV15/(LOG(AV4)/LOG(2))</f>
        <v>0.26264953503719357</v>
      </c>
    </row>
    <row r="17" spans="1:22" x14ac:dyDescent="0.25">
      <c r="A17" s="56">
        <v>12</v>
      </c>
      <c r="B17" s="56">
        <v>1430</v>
      </c>
      <c r="C17" s="59">
        <v>13</v>
      </c>
      <c r="D17" s="56">
        <v>1436</v>
      </c>
      <c r="E17" s="59">
        <v>13</v>
      </c>
      <c r="F17" s="56">
        <v>1444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1569</v>
      </c>
      <c r="C18" s="59">
        <v>13</v>
      </c>
      <c r="D18" s="56">
        <v>1576</v>
      </c>
      <c r="E18" s="59">
        <v>13</v>
      </c>
      <c r="F18" s="56">
        <v>1596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1720</v>
      </c>
      <c r="C19" s="59">
        <v>13</v>
      </c>
      <c r="D19" s="56">
        <v>1728</v>
      </c>
      <c r="E19" s="59">
        <v>13</v>
      </c>
      <c r="F19" s="56">
        <v>1758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1877</v>
      </c>
      <c r="C20" s="59">
        <v>13</v>
      </c>
      <c r="D20" s="56">
        <v>1882</v>
      </c>
      <c r="E20" s="59">
        <v>24</v>
      </c>
      <c r="F20" s="56">
        <v>1903</v>
      </c>
      <c r="G20" s="62"/>
      <c r="H20" s="62"/>
      <c r="I20" s="40"/>
      <c r="J20" s="40"/>
      <c r="K20" s="41">
        <v>0</v>
      </c>
      <c r="L20">
        <v>112</v>
      </c>
      <c r="N20" s="38">
        <f>COUNTIF(L7:L88,G3)</f>
        <v>40</v>
      </c>
      <c r="O20" s="38"/>
      <c r="P20" s="45">
        <v>14</v>
      </c>
      <c r="Q20" s="45">
        <v>13</v>
      </c>
      <c r="R20" s="45">
        <v>14</v>
      </c>
      <c r="S20" s="45">
        <v>14</v>
      </c>
      <c r="T20" s="45">
        <v>13</v>
      </c>
      <c r="U20" s="45">
        <v>14</v>
      </c>
      <c r="V20" s="44"/>
    </row>
    <row r="21" spans="1:22" x14ac:dyDescent="0.25">
      <c r="A21" s="57">
        <v>21</v>
      </c>
      <c r="B21" s="57">
        <v>2011</v>
      </c>
      <c r="C21" s="60">
        <v>11</v>
      </c>
      <c r="D21" s="57">
        <v>2018</v>
      </c>
      <c r="E21" s="60">
        <v>11</v>
      </c>
      <c r="F21" s="57">
        <v>2023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2136</v>
      </c>
      <c r="C22" s="60">
        <v>13</v>
      </c>
      <c r="D22" s="57">
        <v>2144</v>
      </c>
      <c r="E22" s="60">
        <v>13</v>
      </c>
      <c r="F22" s="57">
        <v>2157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2275</v>
      </c>
      <c r="C23" s="60">
        <v>11</v>
      </c>
      <c r="D23" s="57">
        <v>2285</v>
      </c>
      <c r="E23" s="60">
        <v>11</v>
      </c>
      <c r="F23" s="57">
        <v>2292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2402</v>
      </c>
      <c r="C24" s="60">
        <v>11</v>
      </c>
      <c r="D24" s="57">
        <v>2409</v>
      </c>
      <c r="E24" s="60">
        <v>11</v>
      </c>
      <c r="F24" s="57">
        <v>2416</v>
      </c>
      <c r="G24" s="63"/>
      <c r="H24" s="63"/>
      <c r="I24" s="39"/>
      <c r="J24" s="39"/>
      <c r="K24" s="49">
        <v>0</v>
      </c>
      <c r="L24">
        <v>211</v>
      </c>
      <c r="O24" s="43" t="s">
        <v>109</v>
      </c>
      <c r="P24" s="45">
        <f>U11</f>
        <v>2</v>
      </c>
      <c r="Q24" s="45">
        <f>Z11</f>
        <v>5</v>
      </c>
      <c r="R24" s="45">
        <f>AE11</f>
        <v>7</v>
      </c>
      <c r="S24" s="45">
        <f>AJ11</f>
        <v>9</v>
      </c>
      <c r="T24" s="45">
        <f>AO11</f>
        <v>7</v>
      </c>
      <c r="U24" s="45">
        <f>AT11</f>
        <v>10</v>
      </c>
      <c r="V24" s="43"/>
    </row>
    <row r="25" spans="1:22" x14ac:dyDescent="0.25">
      <c r="A25" s="57">
        <v>21</v>
      </c>
      <c r="B25" s="57">
        <v>2551</v>
      </c>
      <c r="C25" s="60">
        <v>11</v>
      </c>
      <c r="D25" s="57">
        <v>2559</v>
      </c>
      <c r="E25" s="60">
        <v>11</v>
      </c>
      <c r="F25" s="57">
        <v>2566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2663</v>
      </c>
      <c r="C26" s="60">
        <v>24</v>
      </c>
      <c r="D26" s="57">
        <v>2681</v>
      </c>
      <c r="E26" s="60">
        <v>13</v>
      </c>
      <c r="F26" s="57">
        <v>2689</v>
      </c>
      <c r="G26" s="63"/>
      <c r="H26" s="63"/>
      <c r="I26" s="39"/>
      <c r="J26" s="39"/>
      <c r="K26" s="49">
        <v>0</v>
      </c>
      <c r="L26">
        <v>121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2806</v>
      </c>
      <c r="C27" s="60">
        <v>11</v>
      </c>
      <c r="D27" s="57">
        <v>2814</v>
      </c>
      <c r="E27" s="60">
        <v>11</v>
      </c>
      <c r="F27" s="57">
        <v>2818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2937</v>
      </c>
      <c r="C28" s="60">
        <v>13</v>
      </c>
      <c r="D28" s="57">
        <v>2941</v>
      </c>
      <c r="E28" s="60">
        <v>13</v>
      </c>
      <c r="F28" s="57">
        <v>2945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F20/P20</f>
        <v>135.92857142857142</v>
      </c>
      <c r="Q28">
        <f>(F33-F20)/Q20</f>
        <v>132.30769230769232</v>
      </c>
      <c r="R28">
        <f>(F47-F33)/R20</f>
        <v>132.28571428571428</v>
      </c>
      <c r="S28">
        <f>(F61-F47)/S20</f>
        <v>123.57142857142857</v>
      </c>
      <c r="T28">
        <f>(F74-F61)/T20</f>
        <v>125.46153846153847</v>
      </c>
      <c r="U28">
        <f>(F88-F74)/U20</f>
        <v>127.5</v>
      </c>
    </row>
    <row r="29" spans="1:22" x14ac:dyDescent="0.25">
      <c r="A29" s="57">
        <v>12</v>
      </c>
      <c r="B29" s="57">
        <v>3070</v>
      </c>
      <c r="C29" s="60">
        <v>13</v>
      </c>
      <c r="D29" s="57">
        <v>3075</v>
      </c>
      <c r="E29" s="60">
        <v>13</v>
      </c>
      <c r="F29" s="57">
        <v>3094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3213</v>
      </c>
      <c r="C30" s="60">
        <v>13</v>
      </c>
      <c r="D30" s="57">
        <v>3218</v>
      </c>
      <c r="E30" s="60">
        <v>13</v>
      </c>
      <c r="F30" s="57">
        <v>3224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3341</v>
      </c>
      <c r="C31" s="60">
        <v>13</v>
      </c>
      <c r="D31" s="57">
        <v>3346</v>
      </c>
      <c r="E31" s="60">
        <v>13</v>
      </c>
      <c r="F31" s="57">
        <v>3353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3476</v>
      </c>
      <c r="C32" s="60">
        <v>13</v>
      </c>
      <c r="D32" s="57">
        <v>3480</v>
      </c>
      <c r="E32" s="60">
        <v>13</v>
      </c>
      <c r="F32" s="57">
        <v>3487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3612</v>
      </c>
      <c r="C33" s="60">
        <v>13</v>
      </c>
      <c r="D33" s="57">
        <v>3616</v>
      </c>
      <c r="E33" s="60">
        <v>13</v>
      </c>
      <c r="F33" s="57">
        <v>3623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6">
        <v>21</v>
      </c>
      <c r="B34" s="56">
        <v>3744</v>
      </c>
      <c r="C34" s="59">
        <v>11</v>
      </c>
      <c r="D34" s="56">
        <v>3752</v>
      </c>
      <c r="E34" s="59">
        <v>11</v>
      </c>
      <c r="F34" s="56">
        <v>3756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12</v>
      </c>
      <c r="B35" s="56">
        <v>3944</v>
      </c>
      <c r="C35" s="59">
        <v>13</v>
      </c>
      <c r="D35" s="56">
        <v>3948</v>
      </c>
      <c r="E35" s="59">
        <v>13</v>
      </c>
      <c r="F35" s="56">
        <v>3952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12</v>
      </c>
      <c r="B36" s="56">
        <v>4069</v>
      </c>
      <c r="C36" s="59">
        <v>13</v>
      </c>
      <c r="D36" s="56">
        <v>4074</v>
      </c>
      <c r="E36" s="59">
        <v>13</v>
      </c>
      <c r="F36" s="56">
        <v>4078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6">
        <v>12</v>
      </c>
      <c r="B37" s="56">
        <v>4196</v>
      </c>
      <c r="C37" s="59">
        <v>13</v>
      </c>
      <c r="D37" s="56">
        <v>4200</v>
      </c>
      <c r="E37" s="59">
        <v>13</v>
      </c>
      <c r="F37" s="56">
        <v>4218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25">
      <c r="A38" s="56">
        <v>21</v>
      </c>
      <c r="B38" s="56">
        <v>4336</v>
      </c>
      <c r="C38" s="59">
        <v>11</v>
      </c>
      <c r="D38" s="56">
        <v>4344</v>
      </c>
      <c r="E38" s="59">
        <v>11</v>
      </c>
      <c r="F38" s="56">
        <v>4348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12</v>
      </c>
      <c r="B39" s="56">
        <v>4469</v>
      </c>
      <c r="C39" s="59">
        <v>13</v>
      </c>
      <c r="D39" s="56">
        <v>4473</v>
      </c>
      <c r="E39" s="59">
        <v>13</v>
      </c>
      <c r="F39" s="56">
        <v>4479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12</v>
      </c>
      <c r="B40" s="56">
        <v>4595</v>
      </c>
      <c r="C40" s="59">
        <v>13</v>
      </c>
      <c r="D40" s="56">
        <v>4599</v>
      </c>
      <c r="E40" s="59">
        <v>13</v>
      </c>
      <c r="F40" s="56">
        <v>4606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21</v>
      </c>
      <c r="B41" s="56">
        <v>4724</v>
      </c>
      <c r="C41" s="59">
        <v>11</v>
      </c>
      <c r="D41" s="56">
        <v>4731</v>
      </c>
      <c r="E41" s="59">
        <v>11</v>
      </c>
      <c r="F41" s="56">
        <v>4736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12</v>
      </c>
      <c r="B42" s="56">
        <v>4849</v>
      </c>
      <c r="C42" s="59">
        <v>13</v>
      </c>
      <c r="D42" s="56">
        <v>4855</v>
      </c>
      <c r="E42" s="59">
        <v>13</v>
      </c>
      <c r="F42" s="56">
        <v>4866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21</v>
      </c>
      <c r="B43" s="56">
        <v>4985</v>
      </c>
      <c r="C43" s="59">
        <v>11</v>
      </c>
      <c r="D43" s="56">
        <v>4992</v>
      </c>
      <c r="E43" s="59">
        <v>11</v>
      </c>
      <c r="F43" s="56">
        <v>4997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21</v>
      </c>
      <c r="B44" s="56">
        <v>5104</v>
      </c>
      <c r="C44" s="59">
        <v>11</v>
      </c>
      <c r="D44" s="56">
        <v>5112</v>
      </c>
      <c r="E44" s="59">
        <v>11</v>
      </c>
      <c r="F44" s="56">
        <v>5116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5222</v>
      </c>
      <c r="C45" s="59">
        <v>11</v>
      </c>
      <c r="D45" s="56">
        <v>5229</v>
      </c>
      <c r="E45" s="59">
        <v>11</v>
      </c>
      <c r="F45" s="56">
        <v>5233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12</v>
      </c>
      <c r="B46" s="56">
        <v>5328</v>
      </c>
      <c r="C46" s="59">
        <v>24</v>
      </c>
      <c r="D46" s="56">
        <v>5337</v>
      </c>
      <c r="E46" s="59">
        <v>13</v>
      </c>
      <c r="F46" s="56">
        <v>5345</v>
      </c>
      <c r="G46" s="62"/>
      <c r="H46" s="62"/>
      <c r="I46" s="40"/>
      <c r="J46" s="40"/>
      <c r="K46" s="41">
        <v>0</v>
      </c>
      <c r="L46">
        <v>121</v>
      </c>
    </row>
    <row r="47" spans="1:12" x14ac:dyDescent="0.25">
      <c r="A47" s="56">
        <v>21</v>
      </c>
      <c r="B47" s="56">
        <v>5463</v>
      </c>
      <c r="C47" s="59">
        <v>11</v>
      </c>
      <c r="D47" s="56">
        <v>5471</v>
      </c>
      <c r="E47" s="59">
        <v>11</v>
      </c>
      <c r="F47" s="56">
        <v>5475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7">
        <v>21</v>
      </c>
      <c r="B48" s="57">
        <v>5579</v>
      </c>
      <c r="C48" s="60">
        <v>11</v>
      </c>
      <c r="D48" s="57">
        <v>5587</v>
      </c>
      <c r="E48" s="60">
        <v>11</v>
      </c>
      <c r="F48" s="57">
        <v>5591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5696</v>
      </c>
      <c r="C49" s="60">
        <v>11</v>
      </c>
      <c r="D49" s="57">
        <v>5704</v>
      </c>
      <c r="E49" s="60">
        <v>11</v>
      </c>
      <c r="F49" s="57">
        <v>5708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21</v>
      </c>
      <c r="B50" s="57">
        <v>5811</v>
      </c>
      <c r="C50" s="60">
        <v>11</v>
      </c>
      <c r="D50" s="57">
        <v>5819</v>
      </c>
      <c r="E50" s="60">
        <v>11</v>
      </c>
      <c r="F50" s="57">
        <v>5824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7">
        <v>21</v>
      </c>
      <c r="B51" s="57">
        <v>5935</v>
      </c>
      <c r="C51" s="60">
        <v>11</v>
      </c>
      <c r="D51" s="57">
        <v>5943</v>
      </c>
      <c r="E51" s="60">
        <v>11</v>
      </c>
      <c r="F51" s="57">
        <v>5950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21</v>
      </c>
      <c r="B52" s="57">
        <v>6058</v>
      </c>
      <c r="C52" s="60">
        <v>11</v>
      </c>
      <c r="D52" s="57">
        <v>6066</v>
      </c>
      <c r="E52" s="60">
        <v>11</v>
      </c>
      <c r="F52" s="57">
        <v>6070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12</v>
      </c>
      <c r="B53" s="57">
        <v>6185</v>
      </c>
      <c r="C53" s="60">
        <v>13</v>
      </c>
      <c r="D53" s="57">
        <v>6190</v>
      </c>
      <c r="E53" s="60">
        <v>13</v>
      </c>
      <c r="F53" s="57">
        <v>6197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7">
        <v>12</v>
      </c>
      <c r="B54" s="57">
        <v>6308</v>
      </c>
      <c r="C54" s="60">
        <v>24</v>
      </c>
      <c r="D54" s="57">
        <v>6316</v>
      </c>
      <c r="E54" s="60">
        <v>24</v>
      </c>
      <c r="F54" s="57">
        <v>6321</v>
      </c>
      <c r="G54" s="63"/>
      <c r="H54" s="63"/>
      <c r="I54" s="39"/>
      <c r="J54" s="39"/>
      <c r="K54" s="49">
        <v>0</v>
      </c>
      <c r="L54">
        <v>122</v>
      </c>
    </row>
    <row r="55" spans="1:12" x14ac:dyDescent="0.25">
      <c r="A55" s="57">
        <v>21</v>
      </c>
      <c r="B55" s="57">
        <v>6434</v>
      </c>
      <c r="C55" s="60">
        <v>11</v>
      </c>
      <c r="D55" s="57">
        <v>6442</v>
      </c>
      <c r="E55" s="60">
        <v>11</v>
      </c>
      <c r="F55" s="57">
        <v>6446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7">
        <v>12</v>
      </c>
      <c r="B56" s="57">
        <v>6545</v>
      </c>
      <c r="C56" s="60">
        <v>24</v>
      </c>
      <c r="D56" s="57">
        <v>6553</v>
      </c>
      <c r="E56" s="60">
        <v>13</v>
      </c>
      <c r="F56" s="57">
        <v>6563</v>
      </c>
      <c r="G56" s="63"/>
      <c r="H56" s="63"/>
      <c r="I56" s="39"/>
      <c r="J56" s="39"/>
      <c r="K56" s="49">
        <v>0</v>
      </c>
      <c r="L56">
        <v>121</v>
      </c>
    </row>
    <row r="57" spans="1:12" x14ac:dyDescent="0.25">
      <c r="A57" s="57">
        <v>21</v>
      </c>
      <c r="B57" s="57">
        <v>6677</v>
      </c>
      <c r="C57" s="60">
        <v>11</v>
      </c>
      <c r="D57" s="57">
        <v>6688</v>
      </c>
      <c r="E57" s="60">
        <v>11</v>
      </c>
      <c r="F57" s="57">
        <v>6700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21</v>
      </c>
      <c r="B58" s="57">
        <v>6810</v>
      </c>
      <c r="C58" s="60">
        <v>11</v>
      </c>
      <c r="D58" s="57">
        <v>6818</v>
      </c>
      <c r="E58" s="60">
        <v>11</v>
      </c>
      <c r="F58" s="57">
        <v>6825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6934</v>
      </c>
      <c r="C59" s="60">
        <v>11</v>
      </c>
      <c r="D59" s="57">
        <v>6945</v>
      </c>
      <c r="E59" s="60">
        <v>11</v>
      </c>
      <c r="F59" s="57">
        <v>6957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12</v>
      </c>
      <c r="B60" s="57">
        <v>7071</v>
      </c>
      <c r="C60" s="60">
        <v>13</v>
      </c>
      <c r="D60" s="57">
        <v>7075</v>
      </c>
      <c r="E60" s="60">
        <v>13</v>
      </c>
      <c r="F60" s="57">
        <v>7082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25">
      <c r="A61" s="57">
        <v>12</v>
      </c>
      <c r="B61" s="57">
        <v>7188</v>
      </c>
      <c r="C61" s="60">
        <v>24</v>
      </c>
      <c r="D61" s="57">
        <v>7196</v>
      </c>
      <c r="E61" s="60">
        <v>13</v>
      </c>
      <c r="F61" s="57">
        <v>7205</v>
      </c>
      <c r="G61" s="63"/>
      <c r="H61" s="63"/>
      <c r="I61" s="39"/>
      <c r="J61" s="39"/>
      <c r="K61" s="49">
        <v>0</v>
      </c>
      <c r="L61">
        <v>121</v>
      </c>
    </row>
    <row r="62" spans="1:12" x14ac:dyDescent="0.25">
      <c r="A62" s="56">
        <v>12</v>
      </c>
      <c r="B62" s="56">
        <v>7314</v>
      </c>
      <c r="C62" s="59">
        <v>24</v>
      </c>
      <c r="D62" s="56">
        <v>7322</v>
      </c>
      <c r="E62" s="59">
        <v>13</v>
      </c>
      <c r="F62" s="56">
        <v>7329</v>
      </c>
      <c r="G62" s="62"/>
      <c r="H62" s="62"/>
      <c r="I62" s="40"/>
      <c r="J62" s="40"/>
      <c r="K62" s="41">
        <v>0</v>
      </c>
      <c r="L62">
        <v>121</v>
      </c>
    </row>
    <row r="63" spans="1:12" x14ac:dyDescent="0.25">
      <c r="A63" s="56">
        <v>21</v>
      </c>
      <c r="B63" s="56">
        <v>7443</v>
      </c>
      <c r="C63" s="59">
        <v>11</v>
      </c>
      <c r="D63" s="56">
        <v>7455</v>
      </c>
      <c r="E63" s="59">
        <v>11</v>
      </c>
      <c r="F63" s="56">
        <v>7462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21</v>
      </c>
      <c r="B64" s="56">
        <v>7566</v>
      </c>
      <c r="C64" s="59">
        <v>11</v>
      </c>
      <c r="D64" s="56">
        <v>7576</v>
      </c>
      <c r="E64" s="59">
        <v>11</v>
      </c>
      <c r="F64" s="56">
        <v>7582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12</v>
      </c>
      <c r="B65" s="56">
        <v>7682</v>
      </c>
      <c r="C65" s="59">
        <v>24</v>
      </c>
      <c r="D65" s="56">
        <v>7690</v>
      </c>
      <c r="E65" s="59">
        <v>13</v>
      </c>
      <c r="F65" s="56">
        <v>7701</v>
      </c>
      <c r="G65" s="62"/>
      <c r="H65" s="62"/>
      <c r="I65" s="40"/>
      <c r="J65" s="40"/>
      <c r="K65" s="41">
        <v>0</v>
      </c>
      <c r="L65">
        <v>121</v>
      </c>
    </row>
    <row r="66" spans="1:12" x14ac:dyDescent="0.25">
      <c r="A66" s="56">
        <v>21</v>
      </c>
      <c r="B66" s="56">
        <v>7815</v>
      </c>
      <c r="C66" s="59">
        <v>11</v>
      </c>
      <c r="D66" s="56">
        <v>7823</v>
      </c>
      <c r="E66" s="59">
        <v>11</v>
      </c>
      <c r="F66" s="56">
        <v>7827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12</v>
      </c>
      <c r="B67" s="56">
        <v>7924</v>
      </c>
      <c r="C67" s="59">
        <v>13</v>
      </c>
      <c r="D67" s="56">
        <v>7943</v>
      </c>
      <c r="E67" s="59">
        <v>13</v>
      </c>
      <c r="F67" s="56">
        <v>7948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8055</v>
      </c>
      <c r="C68" s="59">
        <v>24</v>
      </c>
      <c r="D68" s="56">
        <v>8063</v>
      </c>
      <c r="E68" s="59">
        <v>13</v>
      </c>
      <c r="F68" s="56">
        <v>8071</v>
      </c>
      <c r="G68" s="62"/>
      <c r="H68" s="62"/>
      <c r="I68" s="40"/>
      <c r="J68" s="40"/>
      <c r="K68" s="41">
        <v>0</v>
      </c>
      <c r="L68">
        <v>121</v>
      </c>
    </row>
    <row r="69" spans="1:12" x14ac:dyDescent="0.25">
      <c r="A69" s="56">
        <v>21</v>
      </c>
      <c r="B69" s="56">
        <v>8186</v>
      </c>
      <c r="C69" s="59">
        <v>11</v>
      </c>
      <c r="D69" s="56">
        <v>8193</v>
      </c>
      <c r="E69" s="59">
        <v>11</v>
      </c>
      <c r="F69" s="56">
        <v>8198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21</v>
      </c>
      <c r="B70" s="56">
        <v>8301</v>
      </c>
      <c r="C70" s="59">
        <v>11</v>
      </c>
      <c r="D70" s="56">
        <v>8308</v>
      </c>
      <c r="E70" s="59">
        <v>11</v>
      </c>
      <c r="F70" s="56">
        <v>8315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8421</v>
      </c>
      <c r="C71" s="59">
        <v>11</v>
      </c>
      <c r="D71" s="56">
        <v>8432</v>
      </c>
      <c r="E71" s="59">
        <v>11</v>
      </c>
      <c r="F71" s="56">
        <v>8436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21</v>
      </c>
      <c r="B72" s="56">
        <v>8540</v>
      </c>
      <c r="C72" s="59">
        <v>22</v>
      </c>
      <c r="D72" s="56">
        <v>8544</v>
      </c>
      <c r="E72" s="59">
        <v>13</v>
      </c>
      <c r="F72" s="56">
        <v>8551</v>
      </c>
      <c r="G72" s="62"/>
      <c r="H72" s="62"/>
      <c r="I72" s="40"/>
      <c r="J72" s="40"/>
      <c r="K72" s="41">
        <v>0</v>
      </c>
      <c r="L72">
        <v>221</v>
      </c>
    </row>
    <row r="73" spans="1:12" x14ac:dyDescent="0.25">
      <c r="A73" s="56">
        <v>21</v>
      </c>
      <c r="B73" s="56">
        <v>8658</v>
      </c>
      <c r="C73" s="59">
        <v>11</v>
      </c>
      <c r="D73" s="56">
        <v>8665</v>
      </c>
      <c r="E73" s="59">
        <v>11</v>
      </c>
      <c r="F73" s="56">
        <v>8670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12</v>
      </c>
      <c r="B74" s="56">
        <v>8770</v>
      </c>
      <c r="C74" s="59">
        <v>13</v>
      </c>
      <c r="D74" s="56">
        <v>8812</v>
      </c>
      <c r="E74" s="59">
        <v>13</v>
      </c>
      <c r="F74" s="56">
        <v>8836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7">
        <v>21</v>
      </c>
      <c r="B75" s="57">
        <v>8949</v>
      </c>
      <c r="C75" s="60">
        <v>22</v>
      </c>
      <c r="D75" s="57">
        <v>8954</v>
      </c>
      <c r="E75" s="60">
        <v>13</v>
      </c>
      <c r="F75" s="57">
        <v>8962</v>
      </c>
      <c r="G75" s="63"/>
      <c r="H75" s="63"/>
      <c r="I75" s="39"/>
      <c r="J75" s="39"/>
      <c r="K75" s="49">
        <v>0</v>
      </c>
      <c r="L75">
        <v>221</v>
      </c>
    </row>
    <row r="76" spans="1:12" x14ac:dyDescent="0.25">
      <c r="A76" s="57">
        <v>21</v>
      </c>
      <c r="B76" s="57">
        <v>9074</v>
      </c>
      <c r="C76" s="60">
        <v>22</v>
      </c>
      <c r="D76" s="57">
        <v>9079</v>
      </c>
      <c r="E76" s="60">
        <v>13</v>
      </c>
      <c r="F76" s="57">
        <v>9086</v>
      </c>
      <c r="G76" s="63"/>
      <c r="H76" s="63"/>
      <c r="I76" s="39"/>
      <c r="J76" s="39"/>
      <c r="K76" s="49">
        <v>0</v>
      </c>
      <c r="L76">
        <v>221</v>
      </c>
    </row>
    <row r="77" spans="1:12" x14ac:dyDescent="0.25">
      <c r="A77" s="57">
        <v>12</v>
      </c>
      <c r="B77" s="57">
        <v>9202</v>
      </c>
      <c r="C77" s="60">
        <v>13</v>
      </c>
      <c r="D77" s="57">
        <v>9207</v>
      </c>
      <c r="E77" s="60">
        <v>13</v>
      </c>
      <c r="F77" s="57">
        <v>9214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21</v>
      </c>
      <c r="B78" s="57">
        <v>9329</v>
      </c>
      <c r="C78" s="60">
        <v>11</v>
      </c>
      <c r="D78" s="57">
        <v>9343</v>
      </c>
      <c r="E78" s="60">
        <v>11</v>
      </c>
      <c r="F78" s="57">
        <v>9360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21</v>
      </c>
      <c r="B79" s="57">
        <v>9463</v>
      </c>
      <c r="C79" s="60">
        <v>11</v>
      </c>
      <c r="D79" s="57">
        <v>9474</v>
      </c>
      <c r="E79" s="60">
        <v>11</v>
      </c>
      <c r="F79" s="57">
        <v>9482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25">
      <c r="A80" s="57">
        <v>21</v>
      </c>
      <c r="B80" s="57">
        <v>9587</v>
      </c>
      <c r="C80" s="60">
        <v>11</v>
      </c>
      <c r="D80" s="57">
        <v>9595</v>
      </c>
      <c r="E80" s="60">
        <v>11</v>
      </c>
      <c r="F80" s="57">
        <v>9601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12</v>
      </c>
      <c r="B81" s="57">
        <v>9713</v>
      </c>
      <c r="C81" s="60">
        <v>13</v>
      </c>
      <c r="D81" s="57">
        <v>9752</v>
      </c>
      <c r="E81" s="60">
        <v>13</v>
      </c>
      <c r="F81" s="57">
        <v>9756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21</v>
      </c>
      <c r="B82" s="57">
        <v>9874</v>
      </c>
      <c r="C82" s="60">
        <v>11</v>
      </c>
      <c r="D82" s="57">
        <v>9882</v>
      </c>
      <c r="E82" s="60">
        <v>11</v>
      </c>
      <c r="F82" s="57">
        <v>9886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25">
      <c r="A83" s="57">
        <v>21</v>
      </c>
      <c r="B83" s="57">
        <v>9992</v>
      </c>
      <c r="C83" s="60">
        <v>11</v>
      </c>
      <c r="D83" s="57">
        <v>10003</v>
      </c>
      <c r="E83" s="60">
        <v>11</v>
      </c>
      <c r="F83" s="57">
        <v>10012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25">
      <c r="A84" s="57">
        <v>21</v>
      </c>
      <c r="B84" s="57">
        <v>10127</v>
      </c>
      <c r="C84" s="60">
        <v>11</v>
      </c>
      <c r="D84" s="57">
        <v>10135</v>
      </c>
      <c r="E84" s="60">
        <v>11</v>
      </c>
      <c r="F84" s="57">
        <v>10141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21</v>
      </c>
      <c r="B85" s="57">
        <v>10242</v>
      </c>
      <c r="C85" s="60">
        <v>11</v>
      </c>
      <c r="D85" s="57">
        <v>10250</v>
      </c>
      <c r="E85" s="60">
        <v>11</v>
      </c>
      <c r="F85" s="57">
        <v>10254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21</v>
      </c>
      <c r="B86" s="57">
        <v>10361</v>
      </c>
      <c r="C86" s="60">
        <v>11</v>
      </c>
      <c r="D86" s="57">
        <v>10368</v>
      </c>
      <c r="E86" s="60">
        <v>11</v>
      </c>
      <c r="F86" s="57">
        <v>10374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21</v>
      </c>
      <c r="B87" s="57">
        <v>10480</v>
      </c>
      <c r="C87" s="60">
        <v>11</v>
      </c>
      <c r="D87" s="57">
        <v>10488</v>
      </c>
      <c r="E87" s="60">
        <v>11</v>
      </c>
      <c r="F87" s="57">
        <v>10492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21</v>
      </c>
      <c r="B88" s="57">
        <v>10607</v>
      </c>
      <c r="C88" s="60">
        <v>11</v>
      </c>
      <c r="D88" s="57">
        <v>10615</v>
      </c>
      <c r="E88" s="60">
        <v>11</v>
      </c>
      <c r="F88" s="57">
        <v>10621</v>
      </c>
      <c r="G88" s="63"/>
      <c r="H88" s="63"/>
      <c r="I88" s="39"/>
      <c r="J88" s="39"/>
      <c r="K88" s="49">
        <v>1</v>
      </c>
      <c r="L88">
        <v>211</v>
      </c>
    </row>
    <row r="89" spans="1:12" x14ac:dyDescent="0.25">
      <c r="A89" s="17"/>
      <c r="B89" s="17"/>
      <c r="C89" s="17"/>
      <c r="D89" s="17"/>
      <c r="E89" s="17"/>
      <c r="F89" s="17"/>
      <c r="G89" s="17"/>
      <c r="H8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3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135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66</v>
      </c>
      <c r="V3" s="25" t="s">
        <v>121</v>
      </c>
      <c r="W3">
        <f>COUNTA(L7:L17)</f>
        <v>11</v>
      </c>
      <c r="AA3" s="25" t="s">
        <v>121</v>
      </c>
      <c r="AB3">
        <f>COUNTA(L18:L28)</f>
        <v>11</v>
      </c>
      <c r="AF3" s="25" t="s">
        <v>121</v>
      </c>
      <c r="AG3">
        <f>COUNTA(L29:L39)</f>
        <v>11</v>
      </c>
      <c r="AK3" s="25" t="s">
        <v>121</v>
      </c>
      <c r="AL3">
        <f>COUNTA(L40:L50)</f>
        <v>11</v>
      </c>
      <c r="AP3" s="25" t="s">
        <v>121</v>
      </c>
      <c r="AQ3">
        <f>COUNTA(L51:L61)</f>
        <v>11</v>
      </c>
      <c r="AU3" s="25" t="s">
        <v>121</v>
      </c>
      <c r="AV3">
        <f>COUNTA(L62:L72)</f>
        <v>11</v>
      </c>
    </row>
    <row r="4" spans="1:48" x14ac:dyDescent="0.25">
      <c r="P4" s="25" t="s">
        <v>89</v>
      </c>
      <c r="Q4" s="26">
        <f>SUM(O7:O14)</f>
        <v>66</v>
      </c>
      <c r="V4" s="25" t="s">
        <v>122</v>
      </c>
      <c r="W4">
        <f>SUM(U7:U14)</f>
        <v>11</v>
      </c>
      <c r="AA4" s="25" t="s">
        <v>122</v>
      </c>
      <c r="AB4">
        <f>SUM(Z7:Z14)</f>
        <v>11</v>
      </c>
      <c r="AF4" s="25" t="s">
        <v>122</v>
      </c>
      <c r="AG4">
        <f>SUM(AE7:AE14)</f>
        <v>11</v>
      </c>
      <c r="AK4" s="25" t="s">
        <v>122</v>
      </c>
      <c r="AL4">
        <f>SUM(AJ7:AJ14)</f>
        <v>11</v>
      </c>
      <c r="AP4" s="25" t="s">
        <v>122</v>
      </c>
      <c r="AQ4">
        <f>SUM(AO7:AO14)</f>
        <v>11</v>
      </c>
      <c r="AU4" s="25" t="s">
        <v>122</v>
      </c>
      <c r="AV4">
        <f>SUM(AT7:AT14)</f>
        <v>11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38</v>
      </c>
      <c r="C7" s="58">
        <v>13</v>
      </c>
      <c r="D7" s="55">
        <v>64</v>
      </c>
      <c r="E7" s="58">
        <v>13</v>
      </c>
      <c r="F7" s="55">
        <v>79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9</v>
      </c>
      <c r="P7" s="34">
        <f>O7/$Q$4</f>
        <v>0.13636363636363635</v>
      </c>
      <c r="Q7" s="34">
        <f>IF(P7=0,0,(P7*((LOG(P7))/LOG(2))))</f>
        <v>-0.39197306153401923</v>
      </c>
      <c r="T7" s="34">
        <f>N7</f>
        <v>111</v>
      </c>
      <c r="U7" s="34">
        <f>COUNTIF(L7:L17,T7)</f>
        <v>6</v>
      </c>
      <c r="V7" s="34">
        <f>U7/(W4-U11)</f>
        <v>0.8571428571428571</v>
      </c>
      <c r="W7" s="34">
        <f>IF(V7=0,0,(V7*((LOG(V7))/LOG(2))))</f>
        <v>-0.19062207543124113</v>
      </c>
      <c r="Y7" s="34">
        <f>N7</f>
        <v>111</v>
      </c>
      <c r="Z7" s="34">
        <f>COUNTIF(L18:L28,Y7)</f>
        <v>3</v>
      </c>
      <c r="AA7" s="34">
        <f>Z7/(AB4-Z11)</f>
        <v>0.75</v>
      </c>
      <c r="AB7" s="34">
        <f>IF(AA7=0,0,(AA7*((LOG(AA7))/LOG(2))))</f>
        <v>-0.31127812445913283</v>
      </c>
      <c r="AD7" s="34">
        <f>N7</f>
        <v>111</v>
      </c>
      <c r="AE7" s="34">
        <f>COUNTIF(L29:L39,AD7)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COUNTIF(L40:L50,AI7)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COUNTIF(L51:L61,AN7)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COUNTIF(L62:L72,AS7)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202</v>
      </c>
      <c r="C8" s="59">
        <v>11</v>
      </c>
      <c r="D8" s="56">
        <v>210</v>
      </c>
      <c r="E8" s="59">
        <v>11</v>
      </c>
      <c r="F8" s="56">
        <v>217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2</v>
      </c>
      <c r="P8" s="34">
        <f>O8/$Q$4</f>
        <v>3.0303030303030304E-2</v>
      </c>
      <c r="Q8" s="34">
        <f>IF(P8=0,0,(P8*((LOG(P8))/LOG(2))))</f>
        <v>-0.15286042785934709</v>
      </c>
      <c r="T8" s="34">
        <f>N8</f>
        <v>112</v>
      </c>
      <c r="U8" s="34">
        <f>COUNTIF(L7:L17,T8)</f>
        <v>1</v>
      </c>
      <c r="V8" s="34">
        <f>U8/(W4-U11)</f>
        <v>0.14285714285714285</v>
      </c>
      <c r="W8" s="34">
        <f>IF(V8=0,0,(V8*((LOG(V8))/LOG(2))))</f>
        <v>-0.40105070315108626</v>
      </c>
      <c r="Y8" s="34">
        <f>N8</f>
        <v>112</v>
      </c>
      <c r="Z8" s="34">
        <f>COUNTIF(L18:L28,Y8)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COUNTIF(L29:L39,AD8)</f>
        <v>1</v>
      </c>
      <c r="AF8" s="34">
        <f>AE8/(AG4-AE11)</f>
        <v>1</v>
      </c>
      <c r="AG8" s="34">
        <f>IF(AF8=0,0,(AF8*((LOG(AF8))/LOG(2))))</f>
        <v>0</v>
      </c>
      <c r="AI8" s="34">
        <f>N8</f>
        <v>112</v>
      </c>
      <c r="AJ8" s="34">
        <f>COUNTIF(L40:L50,AI8)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COUNTIF(L51:L61,AN8)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COUNTIF(L62:L72,AS8)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335</v>
      </c>
      <c r="C9" s="59">
        <v>11</v>
      </c>
      <c r="D9" s="56">
        <v>343</v>
      </c>
      <c r="E9" s="59">
        <v>11</v>
      </c>
      <c r="F9" s="56">
        <v>349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1.5151515151515152E-2</v>
      </c>
      <c r="Q9" s="34">
        <f>IF(P9=0,0,(P9*((LOG(P9))/LOG(2))))</f>
        <v>-9.1581729081188695E-2</v>
      </c>
      <c r="T9" s="34">
        <f>N9</f>
        <v>121</v>
      </c>
      <c r="U9" s="34">
        <f>COUNTIF(L7:L17,T9)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COUNTIF(L18:L28,Y9)</f>
        <v>1</v>
      </c>
      <c r="AA9" s="34">
        <f>Z9/(AB4-Z11)</f>
        <v>0.25</v>
      </c>
      <c r="AB9" s="34">
        <f>IF(AA9=0,0,(AA9*((LOG(AA9))/LOG(2))))</f>
        <v>-0.5</v>
      </c>
      <c r="AD9" s="34">
        <f>N9</f>
        <v>121</v>
      </c>
      <c r="AE9" s="34">
        <f>COUNTIF(L29:L39,AD9)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COUNTIF(L40:L50,AI9)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COUNTIF(L51:L61,AN9)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COUNTIF(L62:L72,AS9)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471</v>
      </c>
      <c r="C10" s="59">
        <v>11</v>
      </c>
      <c r="D10" s="56">
        <v>484</v>
      </c>
      <c r="E10" s="59">
        <v>11</v>
      </c>
      <c r="F10" s="56">
        <v>495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COUNTIF(L7:L17,T10)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COUNTIF(L18:L28,Y10)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COUNTIF(L29:L39,AD10)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COUNTIF(L40:L50,AI10)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COUNTIF(L51:L61,AN10)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COUNTIF(L62:L72,AS10)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630</v>
      </c>
      <c r="C11" s="59">
        <v>13</v>
      </c>
      <c r="D11" s="56">
        <v>635</v>
      </c>
      <c r="E11" s="59">
        <v>13</v>
      </c>
      <c r="F11" s="56">
        <v>651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0.60606060606060608</v>
      </c>
      <c r="Q11" s="34">
        <f>IF(P11=0,0,(P11*((LOG(P11))/LOG(2))))</f>
        <v>-0.43785819664914605</v>
      </c>
      <c r="T11" s="34">
        <f>N11</f>
        <v>211</v>
      </c>
      <c r="U11" s="34">
        <f>COUNTIF(L7:L17,T11)</f>
        <v>4</v>
      </c>
      <c r="V11" s="53"/>
      <c r="W11" s="54"/>
      <c r="Y11" s="34">
        <f>N11</f>
        <v>211</v>
      </c>
      <c r="Z11" s="34">
        <f>COUNTIF(L18:L28,Y11)</f>
        <v>7</v>
      </c>
      <c r="AA11" s="53"/>
      <c r="AB11" s="54"/>
      <c r="AD11" s="34">
        <f>N11</f>
        <v>211</v>
      </c>
      <c r="AE11" s="34">
        <f>COUNTIF(L29:L39,AD11)</f>
        <v>10</v>
      </c>
      <c r="AF11" s="53"/>
      <c r="AG11" s="54"/>
      <c r="AI11" s="34">
        <f>N11</f>
        <v>211</v>
      </c>
      <c r="AJ11" s="34">
        <f>COUNTIF(L40:L50,AI11)</f>
        <v>9</v>
      </c>
      <c r="AK11" s="53"/>
      <c r="AL11" s="54"/>
      <c r="AN11" s="34">
        <f>N11</f>
        <v>211</v>
      </c>
      <c r="AO11" s="34">
        <f>COUNTIF(L51:L61,AN11)</f>
        <v>7</v>
      </c>
      <c r="AP11" s="53"/>
      <c r="AQ11" s="54"/>
      <c r="AS11" s="34">
        <f>N11</f>
        <v>211</v>
      </c>
      <c r="AT11" s="34">
        <f>COUNTIF(L62:L72,AS11)</f>
        <v>3</v>
      </c>
      <c r="AU11" s="53"/>
      <c r="AV11" s="54"/>
    </row>
    <row r="12" spans="1:48" x14ac:dyDescent="0.25">
      <c r="A12" s="56">
        <v>12</v>
      </c>
      <c r="B12" s="56">
        <v>769</v>
      </c>
      <c r="C12" s="59">
        <v>13</v>
      </c>
      <c r="D12" s="56">
        <v>773</v>
      </c>
      <c r="E12" s="59">
        <v>13</v>
      </c>
      <c r="F12" s="56">
        <v>780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1.5151515151515152E-2</v>
      </c>
      <c r="Q12" s="34">
        <f>IF(P12=0,0,(P12*((LOG(P12))/LOG(2))))</f>
        <v>-9.1581729081188695E-2</v>
      </c>
      <c r="T12" s="34">
        <f>N12</f>
        <v>212</v>
      </c>
      <c r="U12" s="34">
        <f>COUNTIF(L7:L17,T12)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COUNTIF(L18:L28,Y12)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COUNTIF(L29:L39,AD12)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COUNTIF(L40:L50,AI12)</f>
        <v>1</v>
      </c>
      <c r="AK12" s="34">
        <f>AJ12/(AL4-AJ11)</f>
        <v>0.5</v>
      </c>
      <c r="AL12" s="34">
        <f>IF(AK12=0,0,(AK12*((LOG(AK12))/LOG(2))))</f>
        <v>-0.5</v>
      </c>
      <c r="AN12" s="34">
        <f>N12</f>
        <v>212</v>
      </c>
      <c r="AO12" s="34">
        <f>COUNTIF(L51:L61,AN12)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COUNTIF(L62:L72,AS12)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903</v>
      </c>
      <c r="C13" s="59">
        <v>13</v>
      </c>
      <c r="D13" s="56">
        <v>910</v>
      </c>
      <c r="E13" s="59">
        <v>24</v>
      </c>
      <c r="F13" s="56">
        <v>927</v>
      </c>
      <c r="G13" s="62"/>
      <c r="H13" s="62"/>
      <c r="I13" s="40"/>
      <c r="J13" s="40"/>
      <c r="K13" s="41">
        <v>0</v>
      </c>
      <c r="L13">
        <v>112</v>
      </c>
      <c r="N13" s="34">
        <v>221</v>
      </c>
      <c r="O13" s="34">
        <f>COUNTIF($L$7:$L$500,N13)</f>
        <v>10</v>
      </c>
      <c r="P13" s="34">
        <f>O13/$Q$4</f>
        <v>0.15151515151515152</v>
      </c>
      <c r="Q13" s="34">
        <f>IF(P13=0,0,(P13*((LOG(P13))/LOG(2))))</f>
        <v>-0.41249485219258958</v>
      </c>
      <c r="T13" s="34">
        <f>N13</f>
        <v>221</v>
      </c>
      <c r="U13" s="34">
        <f>COUNTIF(L7:L17,T13)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COUNTIF(L18:L28,Y13)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COUNTIF(L29:L39,AD13)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COUNTIF(L40:L50,AI13)</f>
        <v>1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COUNTIF(L51:L61,AN13)</f>
        <v>4</v>
      </c>
      <c r="AP13" s="34">
        <f>AO13/(AQ4-AO11)</f>
        <v>1</v>
      </c>
      <c r="AQ13" s="34">
        <f>IF(AP13=0,0,(AP13*((LOG(AP13))/LOG(2))))</f>
        <v>0</v>
      </c>
      <c r="AS13" s="34">
        <f>N13</f>
        <v>221</v>
      </c>
      <c r="AT13" s="34">
        <f>COUNTIF(L62:L72,AS13)</f>
        <v>5</v>
      </c>
      <c r="AU13" s="34">
        <f>AT13/(AV4-AT11)</f>
        <v>0.625</v>
      </c>
      <c r="AV13" s="34">
        <f>IF(AU13=0,0,(AU13*((LOG(AU13))/LOG(2))))</f>
        <v>-0.42379494069539858</v>
      </c>
    </row>
    <row r="14" spans="1:48" x14ac:dyDescent="0.25">
      <c r="A14" s="56">
        <v>12</v>
      </c>
      <c r="B14" s="56">
        <v>1050</v>
      </c>
      <c r="C14" s="59">
        <v>13</v>
      </c>
      <c r="D14" s="56">
        <v>1054</v>
      </c>
      <c r="E14" s="59">
        <v>13</v>
      </c>
      <c r="F14" s="56">
        <v>1061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3</v>
      </c>
      <c r="P14" s="34">
        <f>O14/$Q$4</f>
        <v>4.5454545454545456E-2</v>
      </c>
      <c r="Q14" s="34">
        <f>IF(P14=0,0,(P14*((LOG(P14))/LOG(2))))</f>
        <v>-0.20270143721078623</v>
      </c>
      <c r="T14" s="34">
        <f>N14</f>
        <v>222</v>
      </c>
      <c r="U14" s="34">
        <f>COUNTIF(L7:L17,T14)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COUNTIF(L18:L28,Y14)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COUNTIF(L29:L39,AD14)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COUNTIF(L40:L50,AI14)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COUNTIF(L51:L61,AN14)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COUNTIF(L62:L72,AS14)</f>
        <v>3</v>
      </c>
      <c r="AU14" s="34">
        <f>AT14/(AV4-AT11)</f>
        <v>0.375</v>
      </c>
      <c r="AV14" s="34">
        <f>IF(AU14=0,0,(AU14*((LOG(AU14))/LOG(2))))</f>
        <v>-0.53063906222956647</v>
      </c>
    </row>
    <row r="15" spans="1:48" x14ac:dyDescent="0.25">
      <c r="A15" s="56">
        <v>12</v>
      </c>
      <c r="B15" s="56">
        <v>1183</v>
      </c>
      <c r="C15" s="59">
        <v>13</v>
      </c>
      <c r="D15" s="56">
        <v>1188</v>
      </c>
      <c r="E15" s="59">
        <v>13</v>
      </c>
      <c r="F15" s="56">
        <v>1194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1.7810514336082655</v>
      </c>
      <c r="V15">
        <f>SUM(V7:V14)</f>
        <v>1</v>
      </c>
      <c r="W15">
        <f>-SUM(W7:W14)</f>
        <v>0.59167277858232736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0.95443400292496505</v>
      </c>
    </row>
    <row r="16" spans="1:48" x14ac:dyDescent="0.25">
      <c r="A16" s="56">
        <v>21</v>
      </c>
      <c r="B16" s="56">
        <v>1311</v>
      </c>
      <c r="C16" s="59">
        <v>11</v>
      </c>
      <c r="D16" s="56">
        <v>1321</v>
      </c>
      <c r="E16" s="59">
        <v>11</v>
      </c>
      <c r="F16" s="56">
        <v>1326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0.29466169783735158</v>
      </c>
      <c r="V16" s="27" t="s">
        <v>120</v>
      </c>
      <c r="W16" s="27">
        <f>W15/(LOG(W4)/LOG(2))</f>
        <v>0.17103178897792257</v>
      </c>
      <c r="AA16" s="27" t="s">
        <v>123</v>
      </c>
      <c r="AB16" s="27">
        <f>AB15/(LOG(AB4)/LOG(2))</f>
        <v>0.23451197014228101</v>
      </c>
      <c r="AF16" s="27" t="s">
        <v>124</v>
      </c>
      <c r="AG16" s="27">
        <f>AG15/(LOG(AG4)/LOG(2))</f>
        <v>0</v>
      </c>
      <c r="AK16" s="27" t="s">
        <v>125</v>
      </c>
      <c r="AL16" s="27">
        <f>AL15/(LOG(AL4)/LOG(2))</f>
        <v>0.28906482631788782</v>
      </c>
      <c r="AP16" s="27" t="s">
        <v>126</v>
      </c>
      <c r="AQ16" s="27">
        <f>AQ15/(LOG(AQ4)/LOG(2))</f>
        <v>0</v>
      </c>
      <c r="AU16" s="27" t="s">
        <v>127</v>
      </c>
      <c r="AV16" s="27">
        <f>AV15/(LOG(AV4)/LOG(2))</f>
        <v>0.27589329928739148</v>
      </c>
    </row>
    <row r="17" spans="1:22" x14ac:dyDescent="0.25">
      <c r="A17" s="56">
        <v>12</v>
      </c>
      <c r="B17" s="56">
        <v>1441</v>
      </c>
      <c r="C17" s="59">
        <v>13</v>
      </c>
      <c r="D17" s="56">
        <v>1446</v>
      </c>
      <c r="E17" s="59">
        <v>13</v>
      </c>
      <c r="F17" s="56">
        <v>1453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7">
        <v>12</v>
      </c>
      <c r="B18" s="57">
        <v>1586</v>
      </c>
      <c r="C18" s="60">
        <v>13</v>
      </c>
      <c r="D18" s="57">
        <v>1590</v>
      </c>
      <c r="E18" s="60">
        <v>13</v>
      </c>
      <c r="F18" s="57">
        <v>1597</v>
      </c>
      <c r="G18" s="63"/>
      <c r="H18" s="63"/>
      <c r="I18" s="39"/>
      <c r="J18" s="39"/>
      <c r="K18" s="49">
        <v>0</v>
      </c>
      <c r="L18">
        <v>111</v>
      </c>
    </row>
    <row r="19" spans="1:22" x14ac:dyDescent="0.25">
      <c r="A19" s="57">
        <v>21</v>
      </c>
      <c r="B19" s="57">
        <v>1730</v>
      </c>
      <c r="C19" s="60">
        <v>11</v>
      </c>
      <c r="D19" s="57">
        <v>1737</v>
      </c>
      <c r="E19" s="60">
        <v>11</v>
      </c>
      <c r="F19" s="57">
        <v>1741</v>
      </c>
      <c r="G19" s="63"/>
      <c r="H19" s="63"/>
      <c r="I19" s="39"/>
      <c r="J19" s="39"/>
      <c r="K19" s="49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1844</v>
      </c>
      <c r="C20" s="60">
        <v>11</v>
      </c>
      <c r="D20" s="57">
        <v>1852</v>
      </c>
      <c r="E20" s="60">
        <v>11</v>
      </c>
      <c r="F20" s="57">
        <v>1856</v>
      </c>
      <c r="G20" s="63"/>
      <c r="H20" s="63"/>
      <c r="I20" s="39"/>
      <c r="J20" s="39"/>
      <c r="K20" s="49">
        <v>0</v>
      </c>
      <c r="L20">
        <v>211</v>
      </c>
      <c r="N20" s="38">
        <f>COUNTIF(L7:L72,G3)</f>
        <v>40</v>
      </c>
      <c r="O20" s="38"/>
      <c r="P20" s="45">
        <v>11</v>
      </c>
      <c r="Q20" s="45">
        <v>11</v>
      </c>
      <c r="R20" s="45">
        <v>11</v>
      </c>
      <c r="S20" s="45">
        <v>11</v>
      </c>
      <c r="T20" s="45">
        <v>11</v>
      </c>
      <c r="U20" s="45">
        <v>11</v>
      </c>
      <c r="V20" s="44"/>
    </row>
    <row r="21" spans="1:22" x14ac:dyDescent="0.25">
      <c r="A21" s="57">
        <v>12</v>
      </c>
      <c r="B21" s="57">
        <v>1975</v>
      </c>
      <c r="C21" s="60">
        <v>13</v>
      </c>
      <c r="D21" s="57">
        <v>1979</v>
      </c>
      <c r="E21" s="60">
        <v>13</v>
      </c>
      <c r="F21" s="57">
        <v>1984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2098</v>
      </c>
      <c r="C22" s="60">
        <v>11</v>
      </c>
      <c r="D22" s="57">
        <v>2105</v>
      </c>
      <c r="E22" s="60">
        <v>11</v>
      </c>
      <c r="F22" s="57">
        <v>2110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2225</v>
      </c>
      <c r="C23" s="60">
        <v>11</v>
      </c>
      <c r="D23" s="57">
        <v>2232</v>
      </c>
      <c r="E23" s="60">
        <v>11</v>
      </c>
      <c r="F23" s="57">
        <v>2236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2343</v>
      </c>
      <c r="C24" s="60">
        <v>13</v>
      </c>
      <c r="D24" s="57">
        <v>2348</v>
      </c>
      <c r="E24" s="60">
        <v>13</v>
      </c>
      <c r="F24" s="57">
        <v>2355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4</v>
      </c>
      <c r="Q24" s="45">
        <f>Z11</f>
        <v>7</v>
      </c>
      <c r="R24" s="45">
        <f>AE11</f>
        <v>10</v>
      </c>
      <c r="S24" s="45">
        <f>AJ11</f>
        <v>9</v>
      </c>
      <c r="T24" s="45">
        <f>AO11</f>
        <v>7</v>
      </c>
      <c r="U24" s="45">
        <f>AT11</f>
        <v>3</v>
      </c>
      <c r="V24" s="43"/>
    </row>
    <row r="25" spans="1:22" x14ac:dyDescent="0.25">
      <c r="A25" s="57">
        <v>21</v>
      </c>
      <c r="B25" s="57">
        <v>2468</v>
      </c>
      <c r="C25" s="60">
        <v>11</v>
      </c>
      <c r="D25" s="57">
        <v>2475</v>
      </c>
      <c r="E25" s="60">
        <v>11</v>
      </c>
      <c r="F25" s="57">
        <v>2479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2593</v>
      </c>
      <c r="C26" s="60">
        <v>24</v>
      </c>
      <c r="D26" s="57">
        <v>2605</v>
      </c>
      <c r="E26" s="60">
        <v>13</v>
      </c>
      <c r="F26" s="57">
        <v>2612</v>
      </c>
      <c r="G26" s="63"/>
      <c r="H26" s="63"/>
      <c r="I26" s="39"/>
      <c r="J26" s="39"/>
      <c r="K26" s="49">
        <v>0</v>
      </c>
      <c r="L26">
        <v>121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2714</v>
      </c>
      <c r="C27" s="60">
        <v>11</v>
      </c>
      <c r="D27" s="57">
        <v>2725</v>
      </c>
      <c r="E27" s="60">
        <v>11</v>
      </c>
      <c r="F27" s="57">
        <v>2733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2838</v>
      </c>
      <c r="C28" s="60">
        <v>11</v>
      </c>
      <c r="D28" s="57">
        <v>2845</v>
      </c>
      <c r="E28" s="60">
        <v>11</v>
      </c>
      <c r="F28" s="57">
        <v>2849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F17/P20</f>
        <v>132.09090909090909</v>
      </c>
      <c r="Q28">
        <f>(F28-F17)/Q20</f>
        <v>126.90909090909091</v>
      </c>
      <c r="R28">
        <f>(F39-F28)/R20</f>
        <v>119.18181818181819</v>
      </c>
      <c r="S28">
        <f>(F50-F39)/S20</f>
        <v>119</v>
      </c>
      <c r="T28">
        <f>(F61-F50)/T20</f>
        <v>124</v>
      </c>
      <c r="U28">
        <f>(F72-F61)/U20</f>
        <v>131.27272727272728</v>
      </c>
    </row>
    <row r="29" spans="1:22" x14ac:dyDescent="0.25">
      <c r="A29" s="56">
        <v>21</v>
      </c>
      <c r="B29" s="56">
        <v>2950</v>
      </c>
      <c r="C29" s="59">
        <v>11</v>
      </c>
      <c r="D29" s="56">
        <v>2957</v>
      </c>
      <c r="E29" s="59">
        <v>11</v>
      </c>
      <c r="F29" s="56">
        <v>2961</v>
      </c>
      <c r="G29" s="62"/>
      <c r="H29" s="62"/>
      <c r="I29" s="40"/>
      <c r="J29" s="40"/>
      <c r="K29" s="41">
        <v>0</v>
      </c>
      <c r="L29">
        <v>211</v>
      </c>
    </row>
    <row r="30" spans="1:22" x14ac:dyDescent="0.25">
      <c r="A30" s="56">
        <v>21</v>
      </c>
      <c r="B30" s="56">
        <v>3064</v>
      </c>
      <c r="C30" s="59">
        <v>11</v>
      </c>
      <c r="D30" s="56">
        <v>3072</v>
      </c>
      <c r="E30" s="59">
        <v>11</v>
      </c>
      <c r="F30" s="56">
        <v>3079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25">
      <c r="A31" s="56">
        <v>12</v>
      </c>
      <c r="B31" s="56">
        <v>3182</v>
      </c>
      <c r="C31" s="59">
        <v>13</v>
      </c>
      <c r="D31" s="56">
        <v>3187</v>
      </c>
      <c r="E31" s="59">
        <v>24</v>
      </c>
      <c r="F31" s="56">
        <v>3199</v>
      </c>
      <c r="G31" s="62"/>
      <c r="H31" s="62"/>
      <c r="I31" s="40"/>
      <c r="J31" s="40"/>
      <c r="K31" s="41">
        <v>0</v>
      </c>
      <c r="L31">
        <v>112</v>
      </c>
    </row>
    <row r="32" spans="1:22" x14ac:dyDescent="0.25">
      <c r="A32" s="56">
        <v>21</v>
      </c>
      <c r="B32" s="56">
        <v>3314</v>
      </c>
      <c r="C32" s="59">
        <v>11</v>
      </c>
      <c r="D32" s="56">
        <v>3322</v>
      </c>
      <c r="E32" s="59">
        <v>11</v>
      </c>
      <c r="F32" s="56">
        <v>3326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25">
      <c r="A33" s="56">
        <v>21</v>
      </c>
      <c r="B33" s="56">
        <v>3442</v>
      </c>
      <c r="C33" s="59">
        <v>11</v>
      </c>
      <c r="D33" s="56">
        <v>3449</v>
      </c>
      <c r="E33" s="59">
        <v>11</v>
      </c>
      <c r="F33" s="56">
        <v>3453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25">
      <c r="A34" s="56">
        <v>21</v>
      </c>
      <c r="B34" s="56">
        <v>3563</v>
      </c>
      <c r="C34" s="59">
        <v>11</v>
      </c>
      <c r="D34" s="56">
        <v>3574</v>
      </c>
      <c r="E34" s="59">
        <v>11</v>
      </c>
      <c r="F34" s="56">
        <v>3588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21</v>
      </c>
      <c r="B35" s="56">
        <v>3690</v>
      </c>
      <c r="C35" s="59">
        <v>11</v>
      </c>
      <c r="D35" s="56">
        <v>3697</v>
      </c>
      <c r="E35" s="59">
        <v>11</v>
      </c>
      <c r="F35" s="56">
        <v>3701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21</v>
      </c>
      <c r="B36" s="56">
        <v>3804</v>
      </c>
      <c r="C36" s="59">
        <v>11</v>
      </c>
      <c r="D36" s="56">
        <v>3811</v>
      </c>
      <c r="E36" s="59">
        <v>11</v>
      </c>
      <c r="F36" s="56">
        <v>3815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3916</v>
      </c>
      <c r="C37" s="59">
        <v>11</v>
      </c>
      <c r="D37" s="56">
        <v>3924</v>
      </c>
      <c r="E37" s="59">
        <v>11</v>
      </c>
      <c r="F37" s="56">
        <v>3928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4033</v>
      </c>
      <c r="C38" s="59">
        <v>11</v>
      </c>
      <c r="D38" s="56">
        <v>4040</v>
      </c>
      <c r="E38" s="59">
        <v>11</v>
      </c>
      <c r="F38" s="56">
        <v>4047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21</v>
      </c>
      <c r="B39" s="56">
        <v>4148</v>
      </c>
      <c r="C39" s="59">
        <v>11</v>
      </c>
      <c r="D39" s="56">
        <v>4156</v>
      </c>
      <c r="E39" s="59">
        <v>11</v>
      </c>
      <c r="F39" s="56">
        <v>4160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7">
        <v>21</v>
      </c>
      <c r="B40" s="57">
        <v>4262</v>
      </c>
      <c r="C40" s="60">
        <v>11</v>
      </c>
      <c r="D40" s="57">
        <v>4269</v>
      </c>
      <c r="E40" s="60">
        <v>11</v>
      </c>
      <c r="F40" s="57">
        <v>4273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25">
      <c r="A41" s="57">
        <v>21</v>
      </c>
      <c r="B41" s="57">
        <v>4381</v>
      </c>
      <c r="C41" s="60">
        <v>22</v>
      </c>
      <c r="D41" s="57">
        <v>4385</v>
      </c>
      <c r="E41" s="60">
        <v>13</v>
      </c>
      <c r="F41" s="57">
        <v>4392</v>
      </c>
      <c r="G41" s="63"/>
      <c r="H41" s="63"/>
      <c r="I41" s="39"/>
      <c r="J41" s="39"/>
      <c r="K41" s="49">
        <v>0</v>
      </c>
      <c r="L41">
        <v>221</v>
      </c>
    </row>
    <row r="42" spans="1:12" x14ac:dyDescent="0.25">
      <c r="A42" s="57">
        <v>21</v>
      </c>
      <c r="B42" s="57">
        <v>4495</v>
      </c>
      <c r="C42" s="60">
        <v>11</v>
      </c>
      <c r="D42" s="57">
        <v>4508</v>
      </c>
      <c r="E42" s="60">
        <v>11</v>
      </c>
      <c r="F42" s="57">
        <v>4518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25">
      <c r="A43" s="57">
        <v>21</v>
      </c>
      <c r="B43" s="57">
        <v>4620</v>
      </c>
      <c r="C43" s="60">
        <v>11</v>
      </c>
      <c r="D43" s="57">
        <v>4628</v>
      </c>
      <c r="E43" s="60">
        <v>11</v>
      </c>
      <c r="F43" s="57">
        <v>4632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25">
      <c r="A44" s="57">
        <v>21</v>
      </c>
      <c r="B44" s="57">
        <v>4735</v>
      </c>
      <c r="C44" s="60">
        <v>11</v>
      </c>
      <c r="D44" s="57">
        <v>4743</v>
      </c>
      <c r="E44" s="60">
        <v>11</v>
      </c>
      <c r="F44" s="57">
        <v>4747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21</v>
      </c>
      <c r="B45" s="57">
        <v>4849</v>
      </c>
      <c r="C45" s="60">
        <v>11</v>
      </c>
      <c r="D45" s="57">
        <v>4857</v>
      </c>
      <c r="E45" s="60">
        <v>22</v>
      </c>
      <c r="F45" s="57">
        <v>4867</v>
      </c>
      <c r="G45" s="63"/>
      <c r="H45" s="63"/>
      <c r="I45" s="39"/>
      <c r="J45" s="39"/>
      <c r="K45" s="49">
        <v>0</v>
      </c>
      <c r="L45">
        <v>212</v>
      </c>
    </row>
    <row r="46" spans="1:12" x14ac:dyDescent="0.25">
      <c r="A46" s="57">
        <v>21</v>
      </c>
      <c r="B46" s="57">
        <v>4971</v>
      </c>
      <c r="C46" s="60">
        <v>11</v>
      </c>
      <c r="D46" s="57">
        <v>4979</v>
      </c>
      <c r="E46" s="60">
        <v>11</v>
      </c>
      <c r="F46" s="57">
        <v>4987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21</v>
      </c>
      <c r="B47" s="57">
        <v>5088</v>
      </c>
      <c r="C47" s="60">
        <v>11</v>
      </c>
      <c r="D47" s="57">
        <v>5096</v>
      </c>
      <c r="E47" s="60">
        <v>11</v>
      </c>
      <c r="F47" s="57">
        <v>5100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21</v>
      </c>
      <c r="B48" s="57">
        <v>5207</v>
      </c>
      <c r="C48" s="60">
        <v>11</v>
      </c>
      <c r="D48" s="57">
        <v>5214</v>
      </c>
      <c r="E48" s="60">
        <v>11</v>
      </c>
      <c r="F48" s="57">
        <v>5221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5329</v>
      </c>
      <c r="C49" s="60">
        <v>11</v>
      </c>
      <c r="D49" s="57">
        <v>5337</v>
      </c>
      <c r="E49" s="60">
        <v>11</v>
      </c>
      <c r="F49" s="57">
        <v>5341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21</v>
      </c>
      <c r="B50" s="57">
        <v>5457</v>
      </c>
      <c r="C50" s="60">
        <v>11</v>
      </c>
      <c r="D50" s="57">
        <v>5465</v>
      </c>
      <c r="E50" s="60">
        <v>11</v>
      </c>
      <c r="F50" s="57">
        <v>5469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6">
        <v>21</v>
      </c>
      <c r="B51" s="56">
        <v>5569</v>
      </c>
      <c r="C51" s="59">
        <v>22</v>
      </c>
      <c r="D51" s="56">
        <v>5583</v>
      </c>
      <c r="E51" s="59">
        <v>13</v>
      </c>
      <c r="F51" s="56">
        <v>5598</v>
      </c>
      <c r="G51" s="62"/>
      <c r="H51" s="62"/>
      <c r="I51" s="40"/>
      <c r="J51" s="40"/>
      <c r="K51" s="41">
        <v>0</v>
      </c>
      <c r="L51">
        <v>221</v>
      </c>
    </row>
    <row r="52" spans="1:12" x14ac:dyDescent="0.25">
      <c r="A52" s="56">
        <v>21</v>
      </c>
      <c r="B52" s="56">
        <v>5706</v>
      </c>
      <c r="C52" s="59">
        <v>11</v>
      </c>
      <c r="D52" s="56">
        <v>5713</v>
      </c>
      <c r="E52" s="59">
        <v>11</v>
      </c>
      <c r="F52" s="56">
        <v>5717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25">
      <c r="A53" s="56">
        <v>21</v>
      </c>
      <c r="B53" s="56">
        <v>5829</v>
      </c>
      <c r="C53" s="59">
        <v>11</v>
      </c>
      <c r="D53" s="56">
        <v>5836</v>
      </c>
      <c r="E53" s="59">
        <v>11</v>
      </c>
      <c r="F53" s="56">
        <v>5840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21</v>
      </c>
      <c r="B54" s="56">
        <v>5948</v>
      </c>
      <c r="C54" s="59">
        <v>11</v>
      </c>
      <c r="D54" s="56">
        <v>5955</v>
      </c>
      <c r="E54" s="59">
        <v>11</v>
      </c>
      <c r="F54" s="56">
        <v>5959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21</v>
      </c>
      <c r="B55" s="56">
        <v>6060</v>
      </c>
      <c r="C55" s="59">
        <v>22</v>
      </c>
      <c r="D55" s="56">
        <v>6078</v>
      </c>
      <c r="E55" s="59">
        <v>13</v>
      </c>
      <c r="F55" s="56">
        <v>6085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25">
      <c r="A56" s="56">
        <v>21</v>
      </c>
      <c r="B56" s="56">
        <v>6201</v>
      </c>
      <c r="C56" s="59">
        <v>22</v>
      </c>
      <c r="D56" s="56">
        <v>6205</v>
      </c>
      <c r="E56" s="59">
        <v>13</v>
      </c>
      <c r="F56" s="56">
        <v>6213</v>
      </c>
      <c r="G56" s="62"/>
      <c r="H56" s="62"/>
      <c r="I56" s="40"/>
      <c r="J56" s="40"/>
      <c r="K56" s="41">
        <v>0</v>
      </c>
      <c r="L56">
        <v>221</v>
      </c>
    </row>
    <row r="57" spans="1:12" x14ac:dyDescent="0.25">
      <c r="A57" s="56">
        <v>21</v>
      </c>
      <c r="B57" s="56">
        <v>6339</v>
      </c>
      <c r="C57" s="59">
        <v>11</v>
      </c>
      <c r="D57" s="56">
        <v>6347</v>
      </c>
      <c r="E57" s="59">
        <v>11</v>
      </c>
      <c r="F57" s="56">
        <v>6353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21</v>
      </c>
      <c r="B58" s="56">
        <v>6452</v>
      </c>
      <c r="C58" s="59">
        <v>11</v>
      </c>
      <c r="D58" s="56">
        <v>6463</v>
      </c>
      <c r="E58" s="59">
        <v>11</v>
      </c>
      <c r="F58" s="56">
        <v>6476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21</v>
      </c>
      <c r="B59" s="56">
        <v>6578</v>
      </c>
      <c r="C59" s="59">
        <v>11</v>
      </c>
      <c r="D59" s="56">
        <v>6585</v>
      </c>
      <c r="E59" s="59">
        <v>11</v>
      </c>
      <c r="F59" s="56">
        <v>6592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21</v>
      </c>
      <c r="B60" s="56">
        <v>6705</v>
      </c>
      <c r="C60" s="59">
        <v>11</v>
      </c>
      <c r="D60" s="56">
        <v>6715</v>
      </c>
      <c r="E60" s="59">
        <v>11</v>
      </c>
      <c r="F60" s="56">
        <v>6722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6821</v>
      </c>
      <c r="C61" s="59">
        <v>22</v>
      </c>
      <c r="D61" s="56">
        <v>6825</v>
      </c>
      <c r="E61" s="59">
        <v>13</v>
      </c>
      <c r="F61" s="56">
        <v>6833</v>
      </c>
      <c r="G61" s="62"/>
      <c r="H61" s="62"/>
      <c r="I61" s="40"/>
      <c r="J61" s="40"/>
      <c r="K61" s="41">
        <v>0</v>
      </c>
      <c r="L61">
        <v>221</v>
      </c>
    </row>
    <row r="62" spans="1:12" x14ac:dyDescent="0.25">
      <c r="A62" s="57">
        <v>21</v>
      </c>
      <c r="B62" s="57">
        <v>6945</v>
      </c>
      <c r="C62" s="60">
        <v>22</v>
      </c>
      <c r="D62" s="57">
        <v>6950</v>
      </c>
      <c r="E62" s="60">
        <v>13</v>
      </c>
      <c r="F62" s="57">
        <v>6957</v>
      </c>
      <c r="G62" s="63"/>
      <c r="H62" s="63"/>
      <c r="I62" s="39"/>
      <c r="J62" s="39"/>
      <c r="K62" s="49">
        <v>0</v>
      </c>
      <c r="L62">
        <v>221</v>
      </c>
    </row>
    <row r="63" spans="1:12" x14ac:dyDescent="0.25">
      <c r="A63" s="57">
        <v>21</v>
      </c>
      <c r="B63" s="57">
        <v>7064</v>
      </c>
      <c r="C63" s="60">
        <v>22</v>
      </c>
      <c r="D63" s="57">
        <v>7086</v>
      </c>
      <c r="E63" s="60">
        <v>24</v>
      </c>
      <c r="F63" s="57">
        <v>7091</v>
      </c>
      <c r="G63" s="63"/>
      <c r="H63" s="63"/>
      <c r="I63" s="39"/>
      <c r="J63" s="39"/>
      <c r="K63" s="49">
        <v>0</v>
      </c>
      <c r="L63">
        <v>222</v>
      </c>
    </row>
    <row r="64" spans="1:12" x14ac:dyDescent="0.25">
      <c r="A64" s="57">
        <v>21</v>
      </c>
      <c r="B64" s="57">
        <v>7195</v>
      </c>
      <c r="C64" s="60">
        <v>11</v>
      </c>
      <c r="D64" s="57">
        <v>7202</v>
      </c>
      <c r="E64" s="60">
        <v>11</v>
      </c>
      <c r="F64" s="57">
        <v>7206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7309</v>
      </c>
      <c r="C65" s="60">
        <v>11</v>
      </c>
      <c r="D65" s="57">
        <v>7322</v>
      </c>
      <c r="E65" s="60">
        <v>11</v>
      </c>
      <c r="F65" s="57">
        <v>7330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7427</v>
      </c>
      <c r="C66" s="60">
        <v>22</v>
      </c>
      <c r="D66" s="57">
        <v>7445</v>
      </c>
      <c r="E66" s="60">
        <v>13</v>
      </c>
      <c r="F66" s="57">
        <v>7466</v>
      </c>
      <c r="G66" s="63"/>
      <c r="H66" s="63"/>
      <c r="I66" s="39"/>
      <c r="J66" s="39"/>
      <c r="K66" s="49">
        <v>0</v>
      </c>
      <c r="L66">
        <v>221</v>
      </c>
    </row>
    <row r="67" spans="1:12" x14ac:dyDescent="0.25">
      <c r="A67" s="57">
        <v>21</v>
      </c>
      <c r="B67" s="57">
        <v>7576</v>
      </c>
      <c r="C67" s="60">
        <v>22</v>
      </c>
      <c r="D67" s="57">
        <v>7594</v>
      </c>
      <c r="E67" s="60">
        <v>13</v>
      </c>
      <c r="F67" s="57">
        <v>7604</v>
      </c>
      <c r="G67" s="63"/>
      <c r="H67" s="63"/>
      <c r="I67" s="39"/>
      <c r="J67" s="39"/>
      <c r="K67" s="49">
        <v>0</v>
      </c>
      <c r="L67">
        <v>221</v>
      </c>
    </row>
    <row r="68" spans="1:12" x14ac:dyDescent="0.25">
      <c r="A68" s="57">
        <v>21</v>
      </c>
      <c r="B68" s="57">
        <v>7716</v>
      </c>
      <c r="C68" s="60">
        <v>22</v>
      </c>
      <c r="D68" s="57">
        <v>7733</v>
      </c>
      <c r="E68" s="60">
        <v>13</v>
      </c>
      <c r="F68" s="57">
        <v>7747</v>
      </c>
      <c r="G68" s="63"/>
      <c r="H68" s="63"/>
      <c r="I68" s="39"/>
      <c r="J68" s="39"/>
      <c r="K68" s="49">
        <v>0</v>
      </c>
      <c r="L68">
        <v>221</v>
      </c>
    </row>
    <row r="69" spans="1:12" x14ac:dyDescent="0.25">
      <c r="A69" s="57">
        <v>21</v>
      </c>
      <c r="B69" s="57">
        <v>7852</v>
      </c>
      <c r="C69" s="60">
        <v>22</v>
      </c>
      <c r="D69" s="57">
        <v>7871</v>
      </c>
      <c r="E69" s="60">
        <v>24</v>
      </c>
      <c r="F69" s="57">
        <v>7875</v>
      </c>
      <c r="G69" s="63"/>
      <c r="H69" s="63"/>
      <c r="I69" s="39"/>
      <c r="J69" s="39"/>
      <c r="K69" s="49">
        <v>0</v>
      </c>
      <c r="L69">
        <v>222</v>
      </c>
    </row>
    <row r="70" spans="1:12" x14ac:dyDescent="0.25">
      <c r="A70" s="57">
        <v>21</v>
      </c>
      <c r="B70" s="57">
        <v>7983</v>
      </c>
      <c r="C70" s="60">
        <v>22</v>
      </c>
      <c r="D70" s="57">
        <v>7988</v>
      </c>
      <c r="E70" s="60">
        <v>13</v>
      </c>
      <c r="F70" s="57">
        <v>7999</v>
      </c>
      <c r="G70" s="63"/>
      <c r="H70" s="63"/>
      <c r="I70" s="39"/>
      <c r="J70" s="39"/>
      <c r="K70" s="49">
        <v>0</v>
      </c>
      <c r="L70">
        <v>221</v>
      </c>
    </row>
    <row r="71" spans="1:12" x14ac:dyDescent="0.25">
      <c r="A71" s="57">
        <v>21</v>
      </c>
      <c r="B71" s="57">
        <v>8109</v>
      </c>
      <c r="C71" s="60">
        <v>22</v>
      </c>
      <c r="D71" s="57">
        <v>8126</v>
      </c>
      <c r="E71" s="60">
        <v>24</v>
      </c>
      <c r="F71" s="57">
        <v>8131</v>
      </c>
      <c r="G71" s="63"/>
      <c r="H71" s="63"/>
      <c r="I71" s="39"/>
      <c r="J71" s="39"/>
      <c r="K71" s="49">
        <v>0</v>
      </c>
      <c r="L71">
        <v>222</v>
      </c>
    </row>
    <row r="72" spans="1:12" x14ac:dyDescent="0.25">
      <c r="A72" s="57">
        <v>21</v>
      </c>
      <c r="B72" s="57">
        <v>8260</v>
      </c>
      <c r="C72" s="60">
        <v>11</v>
      </c>
      <c r="D72" s="57">
        <v>8270</v>
      </c>
      <c r="E72" s="60">
        <v>11</v>
      </c>
      <c r="F72" s="57">
        <v>8277</v>
      </c>
      <c r="G72" s="63"/>
      <c r="H72" s="63"/>
      <c r="I72" s="39"/>
      <c r="J72" s="39"/>
      <c r="K72" s="49">
        <v>1</v>
      </c>
      <c r="L72">
        <v>211</v>
      </c>
    </row>
    <row r="73" spans="1:12" x14ac:dyDescent="0.25">
      <c r="A73" s="17"/>
      <c r="B73" s="17"/>
      <c r="C73" s="17"/>
      <c r="D73" s="17"/>
      <c r="E73" s="17"/>
      <c r="F73" s="17"/>
      <c r="G73" s="17"/>
      <c r="H7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136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88</v>
      </c>
      <c r="V3" s="25" t="s">
        <v>121</v>
      </c>
      <c r="W3">
        <f>COUNTA(L7:L21)</f>
        <v>15</v>
      </c>
      <c r="AA3" s="25" t="s">
        <v>121</v>
      </c>
      <c r="AB3">
        <f>COUNTA(L22:L35)</f>
        <v>14</v>
      </c>
      <c r="AF3" s="25" t="s">
        <v>121</v>
      </c>
      <c r="AG3">
        <f>COUNTA(L36:L50)</f>
        <v>15</v>
      </c>
      <c r="AK3" s="25" t="s">
        <v>121</v>
      </c>
      <c r="AL3">
        <f>COUNTA(L51:L65)</f>
        <v>15</v>
      </c>
      <c r="AP3" s="25" t="s">
        <v>121</v>
      </c>
      <c r="AQ3">
        <f>COUNTA(L66:L79)</f>
        <v>14</v>
      </c>
      <c r="AU3" s="25" t="s">
        <v>121</v>
      </c>
      <c r="AV3">
        <f>COUNTA(L80:L94)</f>
        <v>15</v>
      </c>
    </row>
    <row r="4" spans="1:48" x14ac:dyDescent="0.25">
      <c r="P4" s="25" t="s">
        <v>89</v>
      </c>
      <c r="Q4" s="26">
        <f>SUM(O7:O14)</f>
        <v>88</v>
      </c>
      <c r="V4" s="25" t="s">
        <v>122</v>
      </c>
      <c r="W4">
        <f>SUM(U7:U14)</f>
        <v>15</v>
      </c>
      <c r="AA4" s="25" t="s">
        <v>122</v>
      </c>
      <c r="AB4">
        <f>SUM(Z7:Z14)</f>
        <v>14</v>
      </c>
      <c r="AF4" s="25" t="s">
        <v>122</v>
      </c>
      <c r="AG4">
        <f>SUM(AE7:AE14)</f>
        <v>15</v>
      </c>
      <c r="AK4" s="25" t="s">
        <v>122</v>
      </c>
      <c r="AL4">
        <f>SUM(AJ7:AJ14)</f>
        <v>15</v>
      </c>
      <c r="AP4" s="25" t="s">
        <v>122</v>
      </c>
      <c r="AQ4">
        <f>SUM(AO7:AO14)</f>
        <v>14</v>
      </c>
      <c r="AU4" s="25" t="s">
        <v>122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37</v>
      </c>
      <c r="C7" s="58">
        <v>11</v>
      </c>
      <c r="D7" s="55">
        <v>44</v>
      </c>
      <c r="E7" s="58">
        <v>11</v>
      </c>
      <c r="F7" s="55">
        <v>51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1</v>
      </c>
      <c r="P7" s="34">
        <f>O7/$Q$4</f>
        <v>1.1363636363636364E-2</v>
      </c>
      <c r="Q7" s="34">
        <f>IF(P7=0,0,(P7*((LOG(P7))/LOG(2))))</f>
        <v>-7.3402632029969286E-2</v>
      </c>
      <c r="T7" s="34">
        <f>N7</f>
        <v>111</v>
      </c>
      <c r="U7" s="34">
        <f>COUNTIF(L7:L21,T7)</f>
        <v>0</v>
      </c>
      <c r="V7" s="34" t="e">
        <f>U7/(W4-U11)</f>
        <v>#DIV/0!</v>
      </c>
      <c r="W7" s="34" t="e">
        <f>IF(V7=0,0,(V7*((LOG(V7))/LOG(2))))</f>
        <v>#DIV/0!</v>
      </c>
      <c r="Y7" s="34">
        <f>N7</f>
        <v>111</v>
      </c>
      <c r="Z7" s="34">
        <f>COUNTIF(L22:L35,Y7)</f>
        <v>0</v>
      </c>
      <c r="AA7" s="34">
        <f>Z7/(AB4-Z11)</f>
        <v>0</v>
      </c>
      <c r="AB7" s="34">
        <f>IF(AA7=0,0,(AA7*((LOG(AA7))/LOG(2))))</f>
        <v>0</v>
      </c>
      <c r="AD7" s="34">
        <f>N7</f>
        <v>111</v>
      </c>
      <c r="AE7" s="34">
        <f>COUNTIF(L36:L50,AD7)</f>
        <v>1</v>
      </c>
      <c r="AF7" s="34">
        <f>AE7/(AG4-AE11)</f>
        <v>9.0909090909090912E-2</v>
      </c>
      <c r="AG7" s="34">
        <f>IF(AF7=0,0,(AF7*((LOG(AF7))/LOG(2))))</f>
        <v>-0.31449378351248153</v>
      </c>
      <c r="AI7" s="34">
        <f>N7</f>
        <v>111</v>
      </c>
      <c r="AJ7" s="34">
        <f>COUNTIF(L51:L65,AI7)</f>
        <v>0</v>
      </c>
      <c r="AK7" s="34">
        <f>AJ7/(AL4-AJ11)</f>
        <v>0</v>
      </c>
      <c r="AL7" s="34">
        <f>IF(AK7=0,0,(AK7*((LOG(AK7))/LOG(2))))</f>
        <v>0</v>
      </c>
      <c r="AN7" s="34">
        <f>N7</f>
        <v>111</v>
      </c>
      <c r="AO7" s="34">
        <f>COUNTIF(L66:L79,AN7)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COUNTIF(L80:L94,AS7)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169</v>
      </c>
      <c r="C8" s="59">
        <v>11</v>
      </c>
      <c r="D8" s="56">
        <v>179</v>
      </c>
      <c r="E8" s="59">
        <v>11</v>
      </c>
      <c r="F8" s="56">
        <v>186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COUNTIF(L7:L21,T8)</f>
        <v>0</v>
      </c>
      <c r="V8" s="34" t="e">
        <f>U8/(W4-U11)</f>
        <v>#DIV/0!</v>
      </c>
      <c r="W8" s="34" t="e">
        <f>IF(V8=0,0,(V8*((LOG(V8))/LOG(2))))</f>
        <v>#DIV/0!</v>
      </c>
      <c r="Y8" s="34">
        <f>N8</f>
        <v>112</v>
      </c>
      <c r="Z8" s="34">
        <f>COUNTIF(L22:L35,Y8)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COUNTIF(L36:L50,AD8)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COUNTIF(L51:L65,AI8)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COUNTIF(L66:L79,AN8)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COUNTIF(L80:L94,AS8)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294</v>
      </c>
      <c r="C9" s="59">
        <v>11</v>
      </c>
      <c r="D9" s="56">
        <v>301</v>
      </c>
      <c r="E9" s="59">
        <v>11</v>
      </c>
      <c r="F9" s="56">
        <v>305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 t="e">
        <f>U9/(W4-U11)</f>
        <v>#DIV/0!</v>
      </c>
      <c r="W9" s="34" t="e">
        <f>IF(V9=0,0,(V9*((LOG(V9))/LOG(2))))</f>
        <v>#DIV/0!</v>
      </c>
      <c r="Y9" s="34">
        <f>N9</f>
        <v>121</v>
      </c>
      <c r="Z9" s="34">
        <f>COUNTIF(L22:L35,Y9)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COUNTIF(L36:L50,AD9)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COUNTIF(L51:L65,AI9)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COUNTIF(L66:L79,AN9)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COUNTIF(L80:L94,AS9)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417</v>
      </c>
      <c r="C10" s="59">
        <v>11</v>
      </c>
      <c r="D10" s="56">
        <v>431</v>
      </c>
      <c r="E10" s="59">
        <v>11</v>
      </c>
      <c r="F10" s="56">
        <v>437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1</v>
      </c>
      <c r="P10" s="34">
        <f>O10/$Q$4</f>
        <v>1.1363636363636364E-2</v>
      </c>
      <c r="Q10" s="34">
        <f>IF(P10=0,0,(P10*((LOG(P10))/LOG(2))))</f>
        <v>-7.3402632029969286E-2</v>
      </c>
      <c r="T10" s="34">
        <f>N10</f>
        <v>122</v>
      </c>
      <c r="U10" s="34">
        <f>COUNTIF(L7:L21,T10)</f>
        <v>0</v>
      </c>
      <c r="V10" s="34" t="e">
        <f>U10/(W4-U11)</f>
        <v>#DIV/0!</v>
      </c>
      <c r="W10" s="34" t="e">
        <f>IF(V10=0,0,(V10*((LOG(V10))/LOG(2))))</f>
        <v>#DIV/0!</v>
      </c>
      <c r="Y10" s="34">
        <f>N10</f>
        <v>122</v>
      </c>
      <c r="Z10" s="34">
        <f>COUNTIF(L22:L35,Y10)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COUNTIF(L36:L50,AD10)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COUNTIF(L51:L65,AI10)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COUNTIF(L66:L79,AN10)</f>
        <v>1</v>
      </c>
      <c r="AP10" s="34">
        <f>AO10/(AQ4-AO11)</f>
        <v>7.6923076923076927E-2</v>
      </c>
      <c r="AQ10" s="34">
        <f>IF(AP10=0,0,(AP10*((LOG(AP10))/LOG(2))))</f>
        <v>-0.28464920908777636</v>
      </c>
      <c r="AS10" s="34">
        <f>N10</f>
        <v>122</v>
      </c>
      <c r="AT10" s="34">
        <f>COUNTIF(L80:L94,AS10)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552</v>
      </c>
      <c r="C11" s="59">
        <v>11</v>
      </c>
      <c r="D11" s="56">
        <v>561</v>
      </c>
      <c r="E11" s="59">
        <v>11</v>
      </c>
      <c r="F11" s="56">
        <v>571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0.45454545454545453</v>
      </c>
      <c r="Q11" s="34">
        <f>IF(P11=0,0,(P11*((LOG(P11))/LOG(2))))</f>
        <v>-0.51704705624997038</v>
      </c>
      <c r="T11" s="34">
        <f>N11</f>
        <v>211</v>
      </c>
      <c r="U11" s="34">
        <f>COUNTIF(L7:L21,T11)</f>
        <v>15</v>
      </c>
      <c r="V11" s="53"/>
      <c r="W11" s="54"/>
      <c r="Y11" s="34">
        <f>N11</f>
        <v>211</v>
      </c>
      <c r="Z11" s="34">
        <f>COUNTIF(L22:L35,Y11)</f>
        <v>13</v>
      </c>
      <c r="AA11" s="53"/>
      <c r="AB11" s="54"/>
      <c r="AD11" s="34">
        <f>N11</f>
        <v>211</v>
      </c>
      <c r="AE11" s="34">
        <f>COUNTIF(L36:L50,AD11)</f>
        <v>4</v>
      </c>
      <c r="AF11" s="53"/>
      <c r="AG11" s="54"/>
      <c r="AI11" s="34">
        <f>N11</f>
        <v>211</v>
      </c>
      <c r="AJ11" s="34">
        <f>COUNTIF(L51:L65,AI11)</f>
        <v>5</v>
      </c>
      <c r="AK11" s="53"/>
      <c r="AL11" s="54"/>
      <c r="AN11" s="34">
        <f>N11</f>
        <v>211</v>
      </c>
      <c r="AO11" s="34">
        <f>COUNTIF(L66:L79,AN11)</f>
        <v>1</v>
      </c>
      <c r="AP11" s="53"/>
      <c r="AQ11" s="54"/>
      <c r="AS11" s="34">
        <f>N11</f>
        <v>211</v>
      </c>
      <c r="AT11" s="34">
        <f>COUNTIF(L80:L94,AS11)</f>
        <v>2</v>
      </c>
      <c r="AU11" s="53"/>
      <c r="AV11" s="54"/>
    </row>
    <row r="12" spans="1:48" x14ac:dyDescent="0.25">
      <c r="A12" s="56">
        <v>21</v>
      </c>
      <c r="B12" s="56">
        <v>674</v>
      </c>
      <c r="C12" s="59">
        <v>11</v>
      </c>
      <c r="D12" s="56">
        <v>681</v>
      </c>
      <c r="E12" s="59">
        <v>11</v>
      </c>
      <c r="F12" s="56">
        <v>685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 t="e">
        <f>U12/(W4-U11)</f>
        <v>#DIV/0!</v>
      </c>
      <c r="W12" s="34" t="e">
        <f>IF(V12=0,0,(V12*((LOG(V12))/LOG(2))))</f>
        <v>#DIV/0!</v>
      </c>
      <c r="Y12" s="34">
        <f>N12</f>
        <v>212</v>
      </c>
      <c r="Z12" s="34">
        <f>COUNTIF(L22:L35,Y12)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COUNTIF(L36:L50,AD12)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COUNTIF(L51:L65,AI12)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COUNTIF(L66:L79,AN12)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COUNTIF(L80:L94,AS12)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788</v>
      </c>
      <c r="C13" s="59">
        <v>11</v>
      </c>
      <c r="D13" s="56">
        <v>795</v>
      </c>
      <c r="E13" s="59">
        <v>11</v>
      </c>
      <c r="F13" s="56">
        <v>799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40</v>
      </c>
      <c r="P13" s="34">
        <f>O13/$Q$4</f>
        <v>0.45454545454545453</v>
      </c>
      <c r="Q13" s="34">
        <f>IF(P13=0,0,(P13*((LOG(P13))/LOG(2))))</f>
        <v>-0.51704705624997038</v>
      </c>
      <c r="T13" s="34">
        <f>N13</f>
        <v>221</v>
      </c>
      <c r="U13" s="34">
        <f>COUNTIF(L7:L21,T13)</f>
        <v>0</v>
      </c>
      <c r="V13" s="34" t="e">
        <f>U13/(W4-U11)</f>
        <v>#DIV/0!</v>
      </c>
      <c r="W13" s="34" t="e">
        <f>IF(V13=0,0,(V13*((LOG(V13))/LOG(2))))</f>
        <v>#DIV/0!</v>
      </c>
      <c r="Y13" s="34">
        <f>N13</f>
        <v>221</v>
      </c>
      <c r="Z13" s="34">
        <f>COUNTIF(L22:L35,Y13)</f>
        <v>1</v>
      </c>
      <c r="AA13" s="34">
        <f>Z13/(AB4-Z11)</f>
        <v>1</v>
      </c>
      <c r="AB13" s="34">
        <f>IF(AA13=0,0,(AA13*((LOG(AA13))/LOG(2))))</f>
        <v>0</v>
      </c>
      <c r="AD13" s="34">
        <f>N13</f>
        <v>221</v>
      </c>
      <c r="AE13" s="34">
        <f>COUNTIF(L36:L50,AD13)</f>
        <v>9</v>
      </c>
      <c r="AF13" s="34">
        <f>AE13/(AG4-AE11)</f>
        <v>0.81818181818181823</v>
      </c>
      <c r="AG13" s="34">
        <f>IF(AF13=0,0,(AF13*((LOG(AF13))/LOG(2))))</f>
        <v>-0.23686905043226034</v>
      </c>
      <c r="AI13" s="34">
        <f>N13</f>
        <v>221</v>
      </c>
      <c r="AJ13" s="34">
        <f>COUNTIF(L51:L65,AI13)</f>
        <v>9</v>
      </c>
      <c r="AK13" s="34">
        <f>AJ13/(AL4-AJ11)</f>
        <v>0.9</v>
      </c>
      <c r="AL13" s="34">
        <f>IF(AK13=0,0,(AK13*((LOG(AK13))/LOG(2))))</f>
        <v>-0.13680278410054494</v>
      </c>
      <c r="AN13" s="34">
        <f>N13</f>
        <v>221</v>
      </c>
      <c r="AO13" s="34">
        <f>COUNTIF(L66:L79,AN13)</f>
        <v>9</v>
      </c>
      <c r="AP13" s="34">
        <f>AO13/(AQ4-AO11)</f>
        <v>0.69230769230769229</v>
      </c>
      <c r="AQ13" s="34">
        <f>IF(AP13=0,0,(AP13*((LOG(AP13))/LOG(2))))</f>
        <v>-0.36727941925300139</v>
      </c>
      <c r="AS13" s="34">
        <f>N13</f>
        <v>221</v>
      </c>
      <c r="AT13" s="34">
        <f>COUNTIF(L80:L94,AS13)</f>
        <v>12</v>
      </c>
      <c r="AU13" s="34">
        <f>AT13/(AV4-AT11)</f>
        <v>0.92307692307692313</v>
      </c>
      <c r="AV13" s="34">
        <f>IF(AU13=0,0,(AU13*((LOG(AU13))/LOG(2))))</f>
        <v>-0.10659435454147929</v>
      </c>
    </row>
    <row r="14" spans="1:48" x14ac:dyDescent="0.25">
      <c r="A14" s="56">
        <v>21</v>
      </c>
      <c r="B14" s="56">
        <v>900</v>
      </c>
      <c r="C14" s="59">
        <v>11</v>
      </c>
      <c r="D14" s="56">
        <v>907</v>
      </c>
      <c r="E14" s="59">
        <v>11</v>
      </c>
      <c r="F14" s="56">
        <v>912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6</v>
      </c>
      <c r="P14" s="34">
        <f>O14/$Q$4</f>
        <v>6.8181818181818177E-2</v>
      </c>
      <c r="Q14" s="34">
        <f>IF(P14=0,0,(P14*((LOG(P14))/LOG(2))))</f>
        <v>-0.26416834894882779</v>
      </c>
      <c r="T14" s="34">
        <f>N14</f>
        <v>222</v>
      </c>
      <c r="U14" s="34">
        <f>COUNTIF(L7:L21,T14)</f>
        <v>0</v>
      </c>
      <c r="V14" s="34" t="e">
        <f>U14/(W4-U11)</f>
        <v>#DIV/0!</v>
      </c>
      <c r="W14" s="34" t="e">
        <f>IF(V14=0,0,(V14*((LOG(V14))/LOG(2))))</f>
        <v>#DIV/0!</v>
      </c>
      <c r="Y14" s="34">
        <f>N14</f>
        <v>222</v>
      </c>
      <c r="Z14" s="34">
        <f>COUNTIF(L22:L35,Y14)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COUNTIF(L36:L50,AD14)</f>
        <v>1</v>
      </c>
      <c r="AF14" s="34">
        <f>AE14/(AG4-AE11)</f>
        <v>9.0909090909090912E-2</v>
      </c>
      <c r="AG14" s="34">
        <f>IF(AF14=0,0,(AF14*((LOG(AF14))/LOG(2))))</f>
        <v>-0.31449378351248153</v>
      </c>
      <c r="AI14" s="34">
        <f>N14</f>
        <v>222</v>
      </c>
      <c r="AJ14" s="34">
        <f>COUNTIF(L51:L65,AI14)</f>
        <v>1</v>
      </c>
      <c r="AK14" s="34">
        <f>AJ14/(AL4-AJ11)</f>
        <v>0.1</v>
      </c>
      <c r="AL14" s="34">
        <f>IF(AK14=0,0,(AK14*((LOG(AK14))/LOG(2))))</f>
        <v>-0.33219280948873625</v>
      </c>
      <c r="AN14" s="34">
        <f>N14</f>
        <v>222</v>
      </c>
      <c r="AO14" s="34">
        <f>COUNTIF(L66:L79,AN14)</f>
        <v>3</v>
      </c>
      <c r="AP14" s="34">
        <f>AO14/(AQ4-AO11)</f>
        <v>0.23076923076923078</v>
      </c>
      <c r="AQ14" s="34">
        <f>IF(AP14=0,0,(AP14*((LOG(AP14))/LOG(2))))</f>
        <v>-0.48818705017383146</v>
      </c>
      <c r="AS14" s="34">
        <f>N14</f>
        <v>222</v>
      </c>
      <c r="AT14" s="34">
        <f>COUNTIF(L80:L94,AS14)</f>
        <v>1</v>
      </c>
      <c r="AU14" s="34">
        <f>AT14/(AV4-AT11)</f>
        <v>7.6923076923076927E-2</v>
      </c>
      <c r="AV14" s="34">
        <f>IF(AU14=0,0,(AU14*((LOG(AU14))/LOG(2))))</f>
        <v>-0.28464920908777636</v>
      </c>
    </row>
    <row r="15" spans="1:48" x14ac:dyDescent="0.25">
      <c r="A15" s="56">
        <v>21</v>
      </c>
      <c r="B15" s="56">
        <v>1012</v>
      </c>
      <c r="C15" s="59">
        <v>11</v>
      </c>
      <c r="D15" s="56">
        <v>1019</v>
      </c>
      <c r="E15" s="59">
        <v>11</v>
      </c>
      <c r="F15" s="56">
        <v>1023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1.4450677255087072</v>
      </c>
      <c r="V15" t="e">
        <f>SUM(V7:V14)</f>
        <v>#DIV/0!</v>
      </c>
      <c r="W15" t="e">
        <f>-SUM(W7:W14)</f>
        <v>#DIV/0!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0.86585661745722331</v>
      </c>
      <c r="AK15">
        <f>SUM(AK7:AK14)</f>
        <v>1</v>
      </c>
      <c r="AL15">
        <f>-SUM(AL7:AL14)</f>
        <v>0.46899559358928122</v>
      </c>
      <c r="AP15">
        <f>SUM(AP7:AP14)</f>
        <v>1</v>
      </c>
      <c r="AQ15">
        <f>-SUM(AQ7:AQ14)</f>
        <v>1.1401156785146092</v>
      </c>
      <c r="AU15">
        <f>SUM(AU7:AU14)</f>
        <v>1</v>
      </c>
      <c r="AV15">
        <f>-SUM(AV7:AV14)</f>
        <v>0.39124356362925566</v>
      </c>
    </row>
    <row r="16" spans="1:48" x14ac:dyDescent="0.25">
      <c r="A16" s="56">
        <v>21</v>
      </c>
      <c r="B16" s="56">
        <v>1121</v>
      </c>
      <c r="C16" s="59">
        <v>11</v>
      </c>
      <c r="D16" s="56">
        <v>1128</v>
      </c>
      <c r="E16" s="59">
        <v>11</v>
      </c>
      <c r="F16" s="56">
        <v>1134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0.22371437780056</v>
      </c>
      <c r="V16" s="27" t="s">
        <v>120</v>
      </c>
      <c r="W16" s="27" t="e">
        <f>W15/(LOG(W4)/LOG(2))</f>
        <v>#DIV/0!</v>
      </c>
      <c r="AA16" s="27" t="s">
        <v>123</v>
      </c>
      <c r="AB16" s="27">
        <f>AB15/(LOG(AB4)/LOG(2))</f>
        <v>0</v>
      </c>
      <c r="AF16" s="27" t="s">
        <v>124</v>
      </c>
      <c r="AG16" s="27">
        <f>AG15/(LOG(AG4)/LOG(2))</f>
        <v>0.22162294957285888</v>
      </c>
      <c r="AK16" s="27" t="s">
        <v>125</v>
      </c>
      <c r="AL16" s="27">
        <f>AL15/(LOG(AL4)/LOG(2))</f>
        <v>0.12004318577961938</v>
      </c>
      <c r="AP16" s="27" t="s">
        <v>126</v>
      </c>
      <c r="AQ16" s="27">
        <f>AQ15/(LOG(AQ4)/LOG(2))</f>
        <v>0.29945085285047657</v>
      </c>
      <c r="AU16" s="27" t="s">
        <v>127</v>
      </c>
      <c r="AV16" s="27">
        <f>AV15/(LOG(AV4)/LOG(2))</f>
        <v>0.10014192976609765</v>
      </c>
    </row>
    <row r="17" spans="1:22" x14ac:dyDescent="0.25">
      <c r="A17" s="56">
        <v>21</v>
      </c>
      <c r="B17" s="56">
        <v>1231</v>
      </c>
      <c r="C17" s="59">
        <v>11</v>
      </c>
      <c r="D17" s="56">
        <v>1238</v>
      </c>
      <c r="E17" s="59">
        <v>11</v>
      </c>
      <c r="F17" s="56">
        <v>1242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1347</v>
      </c>
      <c r="C18" s="59">
        <v>11</v>
      </c>
      <c r="D18" s="56">
        <v>1354</v>
      </c>
      <c r="E18" s="59">
        <v>11</v>
      </c>
      <c r="F18" s="56">
        <v>1358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1459</v>
      </c>
      <c r="C19" s="59">
        <v>11</v>
      </c>
      <c r="D19" s="56">
        <v>1465</v>
      </c>
      <c r="E19" s="59">
        <v>11</v>
      </c>
      <c r="F19" s="56">
        <v>1471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1574</v>
      </c>
      <c r="C20" s="59">
        <v>11</v>
      </c>
      <c r="D20" s="56">
        <v>1581</v>
      </c>
      <c r="E20" s="59">
        <v>11</v>
      </c>
      <c r="F20" s="56">
        <v>1584</v>
      </c>
      <c r="G20" s="62"/>
      <c r="H20" s="62"/>
      <c r="I20" s="40"/>
      <c r="J20" s="40"/>
      <c r="K20" s="41">
        <v>0</v>
      </c>
      <c r="L20">
        <v>211</v>
      </c>
      <c r="N20" s="38">
        <f>COUNTIF(L7:L94,G3)</f>
        <v>40</v>
      </c>
      <c r="O20" s="38"/>
      <c r="P20" s="45">
        <v>15</v>
      </c>
      <c r="Q20" s="45">
        <v>14</v>
      </c>
      <c r="R20" s="45">
        <v>15</v>
      </c>
      <c r="S20" s="45">
        <v>15</v>
      </c>
      <c r="T20" s="45">
        <v>14</v>
      </c>
      <c r="U20" s="45">
        <v>15</v>
      </c>
      <c r="V20" s="44"/>
    </row>
    <row r="21" spans="1:22" x14ac:dyDescent="0.25">
      <c r="A21" s="56">
        <v>21</v>
      </c>
      <c r="B21" s="56">
        <v>1691</v>
      </c>
      <c r="C21" s="59">
        <v>11</v>
      </c>
      <c r="D21" s="56">
        <v>1700</v>
      </c>
      <c r="E21" s="59">
        <v>11</v>
      </c>
      <c r="F21" s="56">
        <v>1706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1807</v>
      </c>
      <c r="C22" s="60">
        <v>11</v>
      </c>
      <c r="D22" s="57">
        <v>1814</v>
      </c>
      <c r="E22" s="60">
        <v>11</v>
      </c>
      <c r="F22" s="57">
        <v>1818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1932</v>
      </c>
      <c r="C23" s="60">
        <v>11</v>
      </c>
      <c r="D23" s="57">
        <v>1939</v>
      </c>
      <c r="E23" s="60">
        <v>11</v>
      </c>
      <c r="F23" s="57">
        <v>1942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2047</v>
      </c>
      <c r="C24" s="60">
        <v>11</v>
      </c>
      <c r="D24" s="57">
        <v>2053</v>
      </c>
      <c r="E24" s="60">
        <v>11</v>
      </c>
      <c r="F24" s="57">
        <v>2057</v>
      </c>
      <c r="G24" s="63"/>
      <c r="H24" s="63"/>
      <c r="I24" s="39"/>
      <c r="J24" s="39"/>
      <c r="K24" s="49">
        <v>0</v>
      </c>
      <c r="L24">
        <v>211</v>
      </c>
      <c r="O24" s="43" t="s">
        <v>109</v>
      </c>
      <c r="P24" s="45">
        <f>U11</f>
        <v>15</v>
      </c>
      <c r="Q24" s="45">
        <f>Z11</f>
        <v>13</v>
      </c>
      <c r="R24" s="45">
        <f>AE11</f>
        <v>4</v>
      </c>
      <c r="S24" s="45">
        <f>AJ11</f>
        <v>5</v>
      </c>
      <c r="T24" s="45">
        <f>AO11</f>
        <v>1</v>
      </c>
      <c r="U24" s="45">
        <f>AT11</f>
        <v>2</v>
      </c>
      <c r="V24" s="43"/>
    </row>
    <row r="25" spans="1:22" x14ac:dyDescent="0.25">
      <c r="A25" s="57">
        <v>21</v>
      </c>
      <c r="B25" s="57">
        <v>2156</v>
      </c>
      <c r="C25" s="60">
        <v>11</v>
      </c>
      <c r="D25" s="57">
        <v>2163</v>
      </c>
      <c r="E25" s="60">
        <v>11</v>
      </c>
      <c r="F25" s="57">
        <v>2167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2271</v>
      </c>
      <c r="C26" s="60">
        <v>11</v>
      </c>
      <c r="D26" s="57">
        <v>2278</v>
      </c>
      <c r="E26" s="60">
        <v>11</v>
      </c>
      <c r="F26" s="57">
        <v>2282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2381</v>
      </c>
      <c r="C27" s="60">
        <v>11</v>
      </c>
      <c r="D27" s="57">
        <v>2388</v>
      </c>
      <c r="E27" s="60">
        <v>11</v>
      </c>
      <c r="F27" s="57">
        <v>2393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2497</v>
      </c>
      <c r="C28" s="60">
        <v>11</v>
      </c>
      <c r="D28" s="57">
        <v>2504</v>
      </c>
      <c r="E28" s="60">
        <v>11</v>
      </c>
      <c r="F28" s="57">
        <v>2510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F21/P20</f>
        <v>113.73333333333333</v>
      </c>
      <c r="Q28">
        <f>(F35-F21)/Q20</f>
        <v>115.85714285714286</v>
      </c>
      <c r="R28">
        <f>(F50-F35)/R20</f>
        <v>125.8</v>
      </c>
      <c r="S28">
        <f>(F65-F50)/S20</f>
        <v>131.93333333333334</v>
      </c>
      <c r="T28">
        <f>(F79-F65)/T20</f>
        <v>129.21428571428572</v>
      </c>
      <c r="U28">
        <f>(F94-F79)/U20</f>
        <v>130.13333333333333</v>
      </c>
    </row>
    <row r="29" spans="1:22" x14ac:dyDescent="0.25">
      <c r="A29" s="57">
        <v>21</v>
      </c>
      <c r="B29" s="57">
        <v>2610</v>
      </c>
      <c r="C29" s="60">
        <v>22</v>
      </c>
      <c r="D29" s="57">
        <v>2623</v>
      </c>
      <c r="E29" s="60">
        <v>13</v>
      </c>
      <c r="F29" s="57">
        <v>2630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25">
      <c r="A30" s="57">
        <v>21</v>
      </c>
      <c r="B30" s="57">
        <v>2729</v>
      </c>
      <c r="C30" s="60">
        <v>11</v>
      </c>
      <c r="D30" s="57">
        <v>2736</v>
      </c>
      <c r="E30" s="60">
        <v>11</v>
      </c>
      <c r="F30" s="57">
        <v>2740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2838</v>
      </c>
      <c r="C31" s="60">
        <v>11</v>
      </c>
      <c r="D31" s="57">
        <v>2846</v>
      </c>
      <c r="E31" s="60">
        <v>11</v>
      </c>
      <c r="F31" s="57">
        <v>2852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21</v>
      </c>
      <c r="B32" s="57">
        <v>2953</v>
      </c>
      <c r="C32" s="60">
        <v>11</v>
      </c>
      <c r="D32" s="57">
        <v>2960</v>
      </c>
      <c r="E32" s="60">
        <v>11</v>
      </c>
      <c r="F32" s="57">
        <v>2963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21</v>
      </c>
      <c r="B33" s="57">
        <v>3068</v>
      </c>
      <c r="C33" s="60">
        <v>11</v>
      </c>
      <c r="D33" s="57">
        <v>3075</v>
      </c>
      <c r="E33" s="60">
        <v>11</v>
      </c>
      <c r="F33" s="57">
        <v>3079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21</v>
      </c>
      <c r="B34" s="57">
        <v>3203</v>
      </c>
      <c r="C34" s="60">
        <v>11</v>
      </c>
      <c r="D34" s="57">
        <v>3211</v>
      </c>
      <c r="E34" s="60">
        <v>11</v>
      </c>
      <c r="F34" s="57">
        <v>3214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25">
      <c r="A35" s="57">
        <v>21</v>
      </c>
      <c r="B35" s="57">
        <v>3315</v>
      </c>
      <c r="C35" s="60">
        <v>11</v>
      </c>
      <c r="D35" s="57">
        <v>3323</v>
      </c>
      <c r="E35" s="60">
        <v>11</v>
      </c>
      <c r="F35" s="57">
        <v>3328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6">
        <v>21</v>
      </c>
      <c r="B36" s="56">
        <v>3429</v>
      </c>
      <c r="C36" s="59">
        <v>22</v>
      </c>
      <c r="D36" s="56">
        <v>3433</v>
      </c>
      <c r="E36" s="59">
        <v>24</v>
      </c>
      <c r="F36" s="56">
        <v>3440</v>
      </c>
      <c r="G36" s="62"/>
      <c r="H36" s="62"/>
      <c r="I36" s="40"/>
      <c r="J36" s="40"/>
      <c r="K36" s="41">
        <v>0</v>
      </c>
      <c r="L36">
        <v>222</v>
      </c>
    </row>
    <row r="37" spans="1:12" x14ac:dyDescent="0.25">
      <c r="A37" s="56">
        <v>21</v>
      </c>
      <c r="B37" s="56">
        <v>3540</v>
      </c>
      <c r="C37" s="59">
        <v>22</v>
      </c>
      <c r="D37" s="56">
        <v>3544</v>
      </c>
      <c r="E37" s="59">
        <v>13</v>
      </c>
      <c r="F37" s="56">
        <v>3551</v>
      </c>
      <c r="G37" s="62"/>
      <c r="H37" s="62"/>
      <c r="I37" s="40"/>
      <c r="J37" s="40"/>
      <c r="K37" s="41">
        <v>0</v>
      </c>
      <c r="L37">
        <v>221</v>
      </c>
    </row>
    <row r="38" spans="1:12" x14ac:dyDescent="0.25">
      <c r="A38" s="56">
        <v>21</v>
      </c>
      <c r="B38" s="56">
        <v>3665</v>
      </c>
      <c r="C38" s="59">
        <v>22</v>
      </c>
      <c r="D38" s="56">
        <v>3669</v>
      </c>
      <c r="E38" s="59">
        <v>13</v>
      </c>
      <c r="F38" s="56">
        <v>3675</v>
      </c>
      <c r="G38" s="62"/>
      <c r="H38" s="62"/>
      <c r="I38" s="40"/>
      <c r="J38" s="40"/>
      <c r="K38" s="41">
        <v>0</v>
      </c>
      <c r="L38">
        <v>221</v>
      </c>
    </row>
    <row r="39" spans="1:12" x14ac:dyDescent="0.25">
      <c r="A39" s="56">
        <v>21</v>
      </c>
      <c r="B39" s="56">
        <v>3780</v>
      </c>
      <c r="C39" s="59">
        <v>22</v>
      </c>
      <c r="D39" s="56">
        <v>3784</v>
      </c>
      <c r="E39" s="59">
        <v>13</v>
      </c>
      <c r="F39" s="56">
        <v>3791</v>
      </c>
      <c r="G39" s="62"/>
      <c r="H39" s="62"/>
      <c r="I39" s="40"/>
      <c r="J39" s="40"/>
      <c r="K39" s="41">
        <v>0</v>
      </c>
      <c r="L39">
        <v>221</v>
      </c>
    </row>
    <row r="40" spans="1:12" x14ac:dyDescent="0.25">
      <c r="A40" s="56">
        <v>21</v>
      </c>
      <c r="B40" s="56">
        <v>3901</v>
      </c>
      <c r="C40" s="59">
        <v>11</v>
      </c>
      <c r="D40" s="56">
        <v>3907</v>
      </c>
      <c r="E40" s="59">
        <v>11</v>
      </c>
      <c r="F40" s="56">
        <v>3911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4013</v>
      </c>
      <c r="C41" s="59">
        <v>22</v>
      </c>
      <c r="D41" s="56">
        <v>4017</v>
      </c>
      <c r="E41" s="59">
        <v>13</v>
      </c>
      <c r="F41" s="56">
        <v>4024</v>
      </c>
      <c r="G41" s="62"/>
      <c r="H41" s="62"/>
      <c r="I41" s="40"/>
      <c r="J41" s="40"/>
      <c r="K41" s="41">
        <v>0</v>
      </c>
      <c r="L41">
        <v>221</v>
      </c>
    </row>
    <row r="42" spans="1:12" x14ac:dyDescent="0.25">
      <c r="A42" s="56">
        <v>21</v>
      </c>
      <c r="B42" s="56">
        <v>4140</v>
      </c>
      <c r="C42" s="59">
        <v>11</v>
      </c>
      <c r="D42" s="56">
        <v>4157</v>
      </c>
      <c r="E42" s="59">
        <v>11</v>
      </c>
      <c r="F42" s="56">
        <v>4167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21</v>
      </c>
      <c r="B43" s="56">
        <v>4265</v>
      </c>
      <c r="C43" s="59">
        <v>22</v>
      </c>
      <c r="D43" s="56">
        <v>4291</v>
      </c>
      <c r="E43" s="59">
        <v>13</v>
      </c>
      <c r="F43" s="56">
        <v>4298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25">
      <c r="A44" s="56">
        <v>21</v>
      </c>
      <c r="B44" s="56">
        <v>4408</v>
      </c>
      <c r="C44" s="59">
        <v>22</v>
      </c>
      <c r="D44" s="56">
        <v>4428</v>
      </c>
      <c r="E44" s="59">
        <v>13</v>
      </c>
      <c r="F44" s="56">
        <v>4435</v>
      </c>
      <c r="G44" s="62"/>
      <c r="H44" s="62"/>
      <c r="I44" s="40"/>
      <c r="J44" s="40"/>
      <c r="K44" s="41">
        <v>0</v>
      </c>
      <c r="L44">
        <v>221</v>
      </c>
    </row>
    <row r="45" spans="1:12" x14ac:dyDescent="0.25">
      <c r="A45" s="56">
        <v>12</v>
      </c>
      <c r="B45" s="56">
        <v>4557</v>
      </c>
      <c r="C45" s="59">
        <v>13</v>
      </c>
      <c r="D45" s="56">
        <v>4567</v>
      </c>
      <c r="E45" s="59">
        <v>13</v>
      </c>
      <c r="F45" s="56">
        <v>4573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4676</v>
      </c>
      <c r="C46" s="59">
        <v>22</v>
      </c>
      <c r="D46" s="56">
        <v>4680</v>
      </c>
      <c r="E46" s="59">
        <v>13</v>
      </c>
      <c r="F46" s="56">
        <v>4696</v>
      </c>
      <c r="G46" s="62"/>
      <c r="H46" s="62"/>
      <c r="I46" s="40"/>
      <c r="J46" s="40"/>
      <c r="K46" s="41">
        <v>0</v>
      </c>
      <c r="L46">
        <v>221</v>
      </c>
    </row>
    <row r="47" spans="1:12" x14ac:dyDescent="0.25">
      <c r="A47" s="56">
        <v>21</v>
      </c>
      <c r="B47" s="56">
        <v>4809</v>
      </c>
      <c r="C47" s="59">
        <v>11</v>
      </c>
      <c r="D47" s="56">
        <v>4820</v>
      </c>
      <c r="E47" s="59">
        <v>11</v>
      </c>
      <c r="F47" s="56">
        <v>4826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21</v>
      </c>
      <c r="B48" s="56">
        <v>4927</v>
      </c>
      <c r="C48" s="59">
        <v>11</v>
      </c>
      <c r="D48" s="56">
        <v>4944</v>
      </c>
      <c r="E48" s="59">
        <v>11</v>
      </c>
      <c r="F48" s="56">
        <v>4950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21</v>
      </c>
      <c r="B49" s="56">
        <v>5051</v>
      </c>
      <c r="C49" s="59">
        <v>22</v>
      </c>
      <c r="D49" s="56">
        <v>5055</v>
      </c>
      <c r="E49" s="59">
        <v>13</v>
      </c>
      <c r="F49" s="56">
        <v>5071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25">
      <c r="A50" s="56">
        <v>21</v>
      </c>
      <c r="B50" s="56">
        <v>5184</v>
      </c>
      <c r="C50" s="59">
        <v>22</v>
      </c>
      <c r="D50" s="56">
        <v>5208</v>
      </c>
      <c r="E50" s="59">
        <v>13</v>
      </c>
      <c r="F50" s="56">
        <v>5215</v>
      </c>
      <c r="G50" s="62"/>
      <c r="H50" s="62"/>
      <c r="I50" s="40"/>
      <c r="J50" s="40"/>
      <c r="K50" s="41">
        <v>0</v>
      </c>
      <c r="L50">
        <v>221</v>
      </c>
    </row>
    <row r="51" spans="1:12" x14ac:dyDescent="0.25">
      <c r="A51" s="57">
        <v>21</v>
      </c>
      <c r="B51" s="57">
        <v>5330</v>
      </c>
      <c r="C51" s="60">
        <v>11</v>
      </c>
      <c r="D51" s="57">
        <v>5340</v>
      </c>
      <c r="E51" s="60">
        <v>11</v>
      </c>
      <c r="F51" s="57">
        <v>5346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21</v>
      </c>
      <c r="B52" s="57">
        <v>5463</v>
      </c>
      <c r="C52" s="60">
        <v>22</v>
      </c>
      <c r="D52" s="57">
        <v>5487</v>
      </c>
      <c r="E52" s="60">
        <v>13</v>
      </c>
      <c r="F52" s="57">
        <v>5502</v>
      </c>
      <c r="G52" s="63"/>
      <c r="H52" s="63"/>
      <c r="I52" s="39"/>
      <c r="J52" s="39"/>
      <c r="K52" s="49">
        <v>0</v>
      </c>
      <c r="L52">
        <v>221</v>
      </c>
    </row>
    <row r="53" spans="1:12" x14ac:dyDescent="0.25">
      <c r="A53" s="57">
        <v>21</v>
      </c>
      <c r="B53" s="57">
        <v>5614</v>
      </c>
      <c r="C53" s="60">
        <v>22</v>
      </c>
      <c r="D53" s="57">
        <v>5619</v>
      </c>
      <c r="E53" s="60">
        <v>13</v>
      </c>
      <c r="F53" s="57">
        <v>5635</v>
      </c>
      <c r="G53" s="63"/>
      <c r="H53" s="63"/>
      <c r="I53" s="39"/>
      <c r="J53" s="39"/>
      <c r="K53" s="49">
        <v>0</v>
      </c>
      <c r="L53">
        <v>221</v>
      </c>
    </row>
    <row r="54" spans="1:12" x14ac:dyDescent="0.25">
      <c r="A54" s="57">
        <v>21</v>
      </c>
      <c r="B54" s="57">
        <v>5752</v>
      </c>
      <c r="C54" s="60">
        <v>22</v>
      </c>
      <c r="D54" s="57">
        <v>5757</v>
      </c>
      <c r="E54" s="60">
        <v>13</v>
      </c>
      <c r="F54" s="57">
        <v>5764</v>
      </c>
      <c r="G54" s="63"/>
      <c r="H54" s="63"/>
      <c r="I54" s="39"/>
      <c r="J54" s="39"/>
      <c r="K54" s="49">
        <v>0</v>
      </c>
      <c r="L54">
        <v>221</v>
      </c>
    </row>
    <row r="55" spans="1:12" x14ac:dyDescent="0.25">
      <c r="A55" s="57">
        <v>21</v>
      </c>
      <c r="B55" s="57">
        <v>5879</v>
      </c>
      <c r="C55" s="60">
        <v>22</v>
      </c>
      <c r="D55" s="57">
        <v>5884</v>
      </c>
      <c r="E55" s="60">
        <v>13</v>
      </c>
      <c r="F55" s="57">
        <v>5891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25">
      <c r="A56" s="57">
        <v>21</v>
      </c>
      <c r="B56" s="57">
        <v>6003</v>
      </c>
      <c r="C56" s="60">
        <v>22</v>
      </c>
      <c r="D56" s="57">
        <v>6007</v>
      </c>
      <c r="E56" s="60">
        <v>13</v>
      </c>
      <c r="F56" s="57">
        <v>6024</v>
      </c>
      <c r="G56" s="63"/>
      <c r="H56" s="63"/>
      <c r="I56" s="39"/>
      <c r="J56" s="39"/>
      <c r="K56" s="49">
        <v>0</v>
      </c>
      <c r="L56">
        <v>221</v>
      </c>
    </row>
    <row r="57" spans="1:12" x14ac:dyDescent="0.25">
      <c r="A57" s="57">
        <v>21</v>
      </c>
      <c r="B57" s="57">
        <v>6139</v>
      </c>
      <c r="C57" s="60">
        <v>11</v>
      </c>
      <c r="D57" s="57">
        <v>6173</v>
      </c>
      <c r="E57" s="60">
        <v>11</v>
      </c>
      <c r="F57" s="57">
        <v>6179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21</v>
      </c>
      <c r="B58" s="57">
        <v>6283</v>
      </c>
      <c r="C58" s="60">
        <v>11</v>
      </c>
      <c r="D58" s="57">
        <v>6299</v>
      </c>
      <c r="E58" s="60">
        <v>11</v>
      </c>
      <c r="F58" s="57">
        <v>6307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6413</v>
      </c>
      <c r="C59" s="60">
        <v>11</v>
      </c>
      <c r="D59" s="57">
        <v>6427</v>
      </c>
      <c r="E59" s="60">
        <v>11</v>
      </c>
      <c r="F59" s="57">
        <v>6434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21</v>
      </c>
      <c r="B60" s="57">
        <v>6538</v>
      </c>
      <c r="C60" s="60">
        <v>11</v>
      </c>
      <c r="D60" s="57">
        <v>6550</v>
      </c>
      <c r="E60" s="60">
        <v>11</v>
      </c>
      <c r="F60" s="57">
        <v>6557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6657</v>
      </c>
      <c r="C61" s="60">
        <v>22</v>
      </c>
      <c r="D61" s="57">
        <v>6660</v>
      </c>
      <c r="E61" s="60">
        <v>24</v>
      </c>
      <c r="F61" s="57">
        <v>6678</v>
      </c>
      <c r="G61" s="63"/>
      <c r="H61" s="63"/>
      <c r="I61" s="39"/>
      <c r="J61" s="39"/>
      <c r="K61" s="49">
        <v>0</v>
      </c>
      <c r="L61">
        <v>222</v>
      </c>
    </row>
    <row r="62" spans="1:12" x14ac:dyDescent="0.25">
      <c r="A62" s="57">
        <v>21</v>
      </c>
      <c r="B62" s="57">
        <v>6790</v>
      </c>
      <c r="C62" s="60">
        <v>22</v>
      </c>
      <c r="D62" s="57">
        <v>6794</v>
      </c>
      <c r="E62" s="60">
        <v>13</v>
      </c>
      <c r="F62" s="57">
        <v>6803</v>
      </c>
      <c r="G62" s="63"/>
      <c r="H62" s="63"/>
      <c r="I62" s="39"/>
      <c r="J62" s="39"/>
      <c r="K62" s="49">
        <v>0</v>
      </c>
      <c r="L62">
        <v>221</v>
      </c>
    </row>
    <row r="63" spans="1:12" x14ac:dyDescent="0.25">
      <c r="A63" s="57">
        <v>21</v>
      </c>
      <c r="B63" s="57">
        <v>6917</v>
      </c>
      <c r="C63" s="60">
        <v>22</v>
      </c>
      <c r="D63" s="57">
        <v>6922</v>
      </c>
      <c r="E63" s="60">
        <v>13</v>
      </c>
      <c r="F63" s="57">
        <v>6941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25">
      <c r="A64" s="57">
        <v>21</v>
      </c>
      <c r="B64" s="57">
        <v>7050</v>
      </c>
      <c r="C64" s="60">
        <v>22</v>
      </c>
      <c r="D64" s="57">
        <v>7054</v>
      </c>
      <c r="E64" s="60">
        <v>13</v>
      </c>
      <c r="F64" s="57">
        <v>7069</v>
      </c>
      <c r="G64" s="63"/>
      <c r="H64" s="63"/>
      <c r="I64" s="39"/>
      <c r="J64" s="39"/>
      <c r="K64" s="49">
        <v>0</v>
      </c>
      <c r="L64">
        <v>221</v>
      </c>
    </row>
    <row r="65" spans="1:12" x14ac:dyDescent="0.25">
      <c r="A65" s="57">
        <v>21</v>
      </c>
      <c r="B65" s="57">
        <v>7182</v>
      </c>
      <c r="C65" s="60">
        <v>22</v>
      </c>
      <c r="D65" s="57">
        <v>7186</v>
      </c>
      <c r="E65" s="60">
        <v>13</v>
      </c>
      <c r="F65" s="57">
        <v>7194</v>
      </c>
      <c r="G65" s="63"/>
      <c r="H65" s="63"/>
      <c r="I65" s="39"/>
      <c r="J65" s="39"/>
      <c r="K65" s="49">
        <v>0</v>
      </c>
      <c r="L65">
        <v>221</v>
      </c>
    </row>
    <row r="66" spans="1:12" x14ac:dyDescent="0.25">
      <c r="A66" s="56">
        <v>21</v>
      </c>
      <c r="B66" s="56">
        <v>7302</v>
      </c>
      <c r="C66" s="59">
        <v>22</v>
      </c>
      <c r="D66" s="56">
        <v>7306</v>
      </c>
      <c r="E66" s="59">
        <v>13</v>
      </c>
      <c r="F66" s="56">
        <v>7322</v>
      </c>
      <c r="G66" s="62"/>
      <c r="H66" s="62"/>
      <c r="I66" s="40"/>
      <c r="J66" s="40"/>
      <c r="K66" s="41">
        <v>0</v>
      </c>
      <c r="L66">
        <v>221</v>
      </c>
    </row>
    <row r="67" spans="1:12" x14ac:dyDescent="0.25">
      <c r="A67" s="56">
        <v>21</v>
      </c>
      <c r="B67" s="56">
        <v>7435</v>
      </c>
      <c r="C67" s="59">
        <v>22</v>
      </c>
      <c r="D67" s="56">
        <v>7439</v>
      </c>
      <c r="E67" s="59">
        <v>13</v>
      </c>
      <c r="F67" s="56">
        <v>7458</v>
      </c>
      <c r="G67" s="62"/>
      <c r="H67" s="62"/>
      <c r="I67" s="40"/>
      <c r="J67" s="40"/>
      <c r="K67" s="41">
        <v>0</v>
      </c>
      <c r="L67">
        <v>221</v>
      </c>
    </row>
    <row r="68" spans="1:12" x14ac:dyDescent="0.25">
      <c r="A68" s="56">
        <v>21</v>
      </c>
      <c r="B68" s="56">
        <v>7573</v>
      </c>
      <c r="C68" s="59">
        <v>22</v>
      </c>
      <c r="D68" s="56">
        <v>7581</v>
      </c>
      <c r="E68" s="59">
        <v>13</v>
      </c>
      <c r="F68" s="56">
        <v>7592</v>
      </c>
      <c r="G68" s="62"/>
      <c r="H68" s="62"/>
      <c r="I68" s="40"/>
      <c r="J68" s="40"/>
      <c r="K68" s="41">
        <v>0</v>
      </c>
      <c r="L68">
        <v>221</v>
      </c>
    </row>
    <row r="69" spans="1:12" x14ac:dyDescent="0.25">
      <c r="A69" s="56">
        <v>21</v>
      </c>
      <c r="B69" s="56">
        <v>7694</v>
      </c>
      <c r="C69" s="59">
        <v>22</v>
      </c>
      <c r="D69" s="56">
        <v>7715</v>
      </c>
      <c r="E69" s="59">
        <v>24</v>
      </c>
      <c r="F69" s="56">
        <v>7720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25">
      <c r="A70" s="56">
        <v>21</v>
      </c>
      <c r="B70" s="56">
        <v>7834</v>
      </c>
      <c r="C70" s="59">
        <v>11</v>
      </c>
      <c r="D70" s="56">
        <v>7849</v>
      </c>
      <c r="E70" s="59">
        <v>11</v>
      </c>
      <c r="F70" s="56">
        <v>7855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7958</v>
      </c>
      <c r="C71" s="59">
        <v>22</v>
      </c>
      <c r="D71" s="56">
        <v>7963</v>
      </c>
      <c r="E71" s="59">
        <v>24</v>
      </c>
      <c r="F71" s="56">
        <v>7967</v>
      </c>
      <c r="G71" s="62"/>
      <c r="H71" s="62"/>
      <c r="I71" s="40"/>
      <c r="J71" s="40"/>
      <c r="K71" s="41">
        <v>0</v>
      </c>
      <c r="L71">
        <v>222</v>
      </c>
    </row>
    <row r="72" spans="1:12" x14ac:dyDescent="0.25">
      <c r="A72" s="56">
        <v>12</v>
      </c>
      <c r="B72" s="56">
        <v>8085</v>
      </c>
      <c r="C72" s="59">
        <v>24</v>
      </c>
      <c r="D72" s="56">
        <v>8093</v>
      </c>
      <c r="E72" s="59">
        <v>24</v>
      </c>
      <c r="F72" s="56">
        <v>8097</v>
      </c>
      <c r="G72" s="62"/>
      <c r="H72" s="62"/>
      <c r="I72" s="40"/>
      <c r="J72" s="40"/>
      <c r="K72" s="41">
        <v>0</v>
      </c>
      <c r="L72">
        <v>122</v>
      </c>
    </row>
    <row r="73" spans="1:12" x14ac:dyDescent="0.25">
      <c r="A73" s="56">
        <v>21</v>
      </c>
      <c r="B73" s="56">
        <v>8200</v>
      </c>
      <c r="C73" s="59">
        <v>22</v>
      </c>
      <c r="D73" s="56">
        <v>8204</v>
      </c>
      <c r="E73" s="59">
        <v>13</v>
      </c>
      <c r="F73" s="56">
        <v>8220</v>
      </c>
      <c r="G73" s="62"/>
      <c r="H73" s="62"/>
      <c r="I73" s="40"/>
      <c r="J73" s="40"/>
      <c r="K73" s="41">
        <v>0</v>
      </c>
      <c r="L73">
        <v>221</v>
      </c>
    </row>
    <row r="74" spans="1:12" x14ac:dyDescent="0.25">
      <c r="A74" s="56">
        <v>21</v>
      </c>
      <c r="B74" s="56">
        <v>8329</v>
      </c>
      <c r="C74" s="59">
        <v>22</v>
      </c>
      <c r="D74" s="56">
        <v>8334</v>
      </c>
      <c r="E74" s="59">
        <v>13</v>
      </c>
      <c r="F74" s="56">
        <v>8353</v>
      </c>
      <c r="G74" s="62"/>
      <c r="H74" s="62"/>
      <c r="I74" s="40"/>
      <c r="J74" s="40"/>
      <c r="K74" s="41">
        <v>0</v>
      </c>
      <c r="L74">
        <v>221</v>
      </c>
    </row>
    <row r="75" spans="1:12" x14ac:dyDescent="0.25">
      <c r="A75" s="56">
        <v>21</v>
      </c>
      <c r="B75" s="56">
        <v>8468</v>
      </c>
      <c r="C75" s="59">
        <v>22</v>
      </c>
      <c r="D75" s="56">
        <v>8472</v>
      </c>
      <c r="E75" s="59">
        <v>24</v>
      </c>
      <c r="F75" s="56">
        <v>8477</v>
      </c>
      <c r="G75" s="62"/>
      <c r="H75" s="62"/>
      <c r="I75" s="40"/>
      <c r="J75" s="40"/>
      <c r="K75" s="41">
        <v>0</v>
      </c>
      <c r="L75">
        <v>222</v>
      </c>
    </row>
    <row r="76" spans="1:12" x14ac:dyDescent="0.25">
      <c r="A76" s="56">
        <v>21</v>
      </c>
      <c r="B76" s="56">
        <v>8590</v>
      </c>
      <c r="C76" s="59">
        <v>22</v>
      </c>
      <c r="D76" s="56">
        <v>8594</v>
      </c>
      <c r="E76" s="59">
        <v>13</v>
      </c>
      <c r="F76" s="56">
        <v>8606</v>
      </c>
      <c r="G76" s="62"/>
      <c r="H76" s="62"/>
      <c r="I76" s="40"/>
      <c r="J76" s="40"/>
      <c r="K76" s="41">
        <v>0</v>
      </c>
      <c r="L76">
        <v>221</v>
      </c>
    </row>
    <row r="77" spans="1:12" x14ac:dyDescent="0.25">
      <c r="A77" s="56">
        <v>21</v>
      </c>
      <c r="B77" s="56">
        <v>8719</v>
      </c>
      <c r="C77" s="59">
        <v>22</v>
      </c>
      <c r="D77" s="56">
        <v>8723</v>
      </c>
      <c r="E77" s="59">
        <v>13</v>
      </c>
      <c r="F77" s="56">
        <v>8741</v>
      </c>
      <c r="G77" s="62"/>
      <c r="H77" s="62"/>
      <c r="I77" s="40"/>
      <c r="J77" s="40"/>
      <c r="K77" s="41">
        <v>0</v>
      </c>
      <c r="L77">
        <v>221</v>
      </c>
    </row>
    <row r="78" spans="1:12" x14ac:dyDescent="0.25">
      <c r="A78" s="56">
        <v>21</v>
      </c>
      <c r="B78" s="56">
        <v>8852</v>
      </c>
      <c r="C78" s="59">
        <v>22</v>
      </c>
      <c r="D78" s="56">
        <v>8856</v>
      </c>
      <c r="E78" s="59">
        <v>13</v>
      </c>
      <c r="F78" s="56">
        <v>8866</v>
      </c>
      <c r="G78" s="62"/>
      <c r="H78" s="62"/>
      <c r="I78" s="40"/>
      <c r="J78" s="40"/>
      <c r="K78" s="41">
        <v>0</v>
      </c>
      <c r="L78">
        <v>221</v>
      </c>
    </row>
    <row r="79" spans="1:12" x14ac:dyDescent="0.25">
      <c r="A79" s="56">
        <v>21</v>
      </c>
      <c r="B79" s="56">
        <v>8981</v>
      </c>
      <c r="C79" s="59">
        <v>22</v>
      </c>
      <c r="D79" s="56">
        <v>8986</v>
      </c>
      <c r="E79" s="59">
        <v>13</v>
      </c>
      <c r="F79" s="56">
        <v>9003</v>
      </c>
      <c r="G79" s="62"/>
      <c r="H79" s="62"/>
      <c r="I79" s="40"/>
      <c r="J79" s="40"/>
      <c r="K79" s="41">
        <v>0</v>
      </c>
      <c r="L79">
        <v>221</v>
      </c>
    </row>
    <row r="80" spans="1:12" x14ac:dyDescent="0.25">
      <c r="A80" s="57">
        <v>21</v>
      </c>
      <c r="B80" s="57">
        <v>9122</v>
      </c>
      <c r="C80" s="60">
        <v>22</v>
      </c>
      <c r="D80" s="57">
        <v>9126</v>
      </c>
      <c r="E80" s="60">
        <v>13</v>
      </c>
      <c r="F80" s="57">
        <v>9140</v>
      </c>
      <c r="G80" s="63"/>
      <c r="H80" s="63"/>
      <c r="I80" s="39"/>
      <c r="J80" s="39"/>
      <c r="K80" s="49">
        <v>0</v>
      </c>
      <c r="L80">
        <v>221</v>
      </c>
    </row>
    <row r="81" spans="1:12" x14ac:dyDescent="0.25">
      <c r="A81" s="57">
        <v>21</v>
      </c>
      <c r="B81" s="57">
        <v>9256</v>
      </c>
      <c r="C81" s="60">
        <v>22</v>
      </c>
      <c r="D81" s="57">
        <v>9260</v>
      </c>
      <c r="E81" s="60">
        <v>13</v>
      </c>
      <c r="F81" s="57">
        <v>9270</v>
      </c>
      <c r="G81" s="63"/>
      <c r="H81" s="63"/>
      <c r="I81" s="39"/>
      <c r="J81" s="39"/>
      <c r="K81" s="49">
        <v>0</v>
      </c>
      <c r="L81">
        <v>221</v>
      </c>
    </row>
    <row r="82" spans="1:12" x14ac:dyDescent="0.25">
      <c r="A82" s="57">
        <v>21</v>
      </c>
      <c r="B82" s="57">
        <v>9382</v>
      </c>
      <c r="C82" s="60">
        <v>22</v>
      </c>
      <c r="D82" s="57">
        <v>9386</v>
      </c>
      <c r="E82" s="60">
        <v>24</v>
      </c>
      <c r="F82" s="57">
        <v>9407</v>
      </c>
      <c r="G82" s="63"/>
      <c r="H82" s="63"/>
      <c r="I82" s="39"/>
      <c r="J82" s="39"/>
      <c r="K82" s="49">
        <v>0</v>
      </c>
      <c r="L82">
        <v>222</v>
      </c>
    </row>
    <row r="83" spans="1:12" x14ac:dyDescent="0.25">
      <c r="A83" s="57">
        <v>21</v>
      </c>
      <c r="B83" s="57">
        <v>9525</v>
      </c>
      <c r="C83" s="60">
        <v>22</v>
      </c>
      <c r="D83" s="57">
        <v>9530</v>
      </c>
      <c r="E83" s="60">
        <v>13</v>
      </c>
      <c r="F83" s="57">
        <v>9538</v>
      </c>
      <c r="G83" s="63"/>
      <c r="H83" s="63"/>
      <c r="I83" s="39"/>
      <c r="J83" s="39"/>
      <c r="K83" s="49">
        <v>0</v>
      </c>
      <c r="L83">
        <v>221</v>
      </c>
    </row>
    <row r="84" spans="1:12" x14ac:dyDescent="0.25">
      <c r="A84" s="57">
        <v>21</v>
      </c>
      <c r="B84" s="57">
        <v>9650</v>
      </c>
      <c r="C84" s="60">
        <v>11</v>
      </c>
      <c r="D84" s="57">
        <v>9662</v>
      </c>
      <c r="E84" s="60">
        <v>11</v>
      </c>
      <c r="F84" s="57">
        <v>9668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21</v>
      </c>
      <c r="B85" s="57">
        <v>9772</v>
      </c>
      <c r="C85" s="60">
        <v>22</v>
      </c>
      <c r="D85" s="57">
        <v>9777</v>
      </c>
      <c r="E85" s="60">
        <v>13</v>
      </c>
      <c r="F85" s="57">
        <v>9784</v>
      </c>
      <c r="G85" s="63"/>
      <c r="H85" s="63"/>
      <c r="I85" s="39"/>
      <c r="J85" s="39"/>
      <c r="K85" s="49">
        <v>0</v>
      </c>
      <c r="L85">
        <v>221</v>
      </c>
    </row>
    <row r="86" spans="1:12" x14ac:dyDescent="0.25">
      <c r="A86" s="57">
        <v>21</v>
      </c>
      <c r="B86" s="57">
        <v>9903</v>
      </c>
      <c r="C86" s="60">
        <v>22</v>
      </c>
      <c r="D86" s="57">
        <v>9907</v>
      </c>
      <c r="E86" s="60">
        <v>13</v>
      </c>
      <c r="F86" s="57">
        <v>9922</v>
      </c>
      <c r="G86" s="63"/>
      <c r="H86" s="63"/>
      <c r="I86" s="39"/>
      <c r="J86" s="39"/>
      <c r="K86" s="49">
        <v>0</v>
      </c>
      <c r="L86">
        <v>221</v>
      </c>
    </row>
    <row r="87" spans="1:12" x14ac:dyDescent="0.25">
      <c r="A87" s="57">
        <v>21</v>
      </c>
      <c r="B87" s="57">
        <v>10034</v>
      </c>
      <c r="C87" s="60">
        <v>22</v>
      </c>
      <c r="D87" s="57">
        <v>10038</v>
      </c>
      <c r="E87" s="60">
        <v>13</v>
      </c>
      <c r="F87" s="57">
        <v>10048</v>
      </c>
      <c r="G87" s="63"/>
      <c r="H87" s="63"/>
      <c r="I87" s="39"/>
      <c r="J87" s="39"/>
      <c r="K87" s="49">
        <v>0</v>
      </c>
      <c r="L87">
        <v>221</v>
      </c>
    </row>
    <row r="88" spans="1:12" x14ac:dyDescent="0.25">
      <c r="A88" s="57">
        <v>21</v>
      </c>
      <c r="B88" s="57">
        <v>10162</v>
      </c>
      <c r="C88" s="60">
        <v>22</v>
      </c>
      <c r="D88" s="57">
        <v>10167</v>
      </c>
      <c r="E88" s="60">
        <v>13</v>
      </c>
      <c r="F88" s="57">
        <v>10178</v>
      </c>
      <c r="G88" s="63"/>
      <c r="H88" s="63"/>
      <c r="I88" s="39"/>
      <c r="J88" s="39"/>
      <c r="K88" s="49">
        <v>0</v>
      </c>
      <c r="L88">
        <v>221</v>
      </c>
    </row>
    <row r="89" spans="1:12" x14ac:dyDescent="0.25">
      <c r="A89" s="57">
        <v>21</v>
      </c>
      <c r="B89" s="57">
        <v>10302</v>
      </c>
      <c r="C89" s="60">
        <v>22</v>
      </c>
      <c r="D89" s="57">
        <v>10307</v>
      </c>
      <c r="E89" s="60">
        <v>13</v>
      </c>
      <c r="F89" s="57">
        <v>10325</v>
      </c>
      <c r="G89" s="63"/>
      <c r="H89" s="63"/>
      <c r="I89" s="39"/>
      <c r="J89" s="39"/>
      <c r="K89" s="49">
        <v>0</v>
      </c>
      <c r="L89">
        <v>221</v>
      </c>
    </row>
    <row r="90" spans="1:12" x14ac:dyDescent="0.25">
      <c r="A90" s="57">
        <v>21</v>
      </c>
      <c r="B90" s="57">
        <v>10435</v>
      </c>
      <c r="C90" s="60">
        <v>22</v>
      </c>
      <c r="D90" s="57">
        <v>10440</v>
      </c>
      <c r="E90" s="60">
        <v>13</v>
      </c>
      <c r="F90" s="57">
        <v>10450</v>
      </c>
      <c r="G90" s="63"/>
      <c r="H90" s="63"/>
      <c r="I90" s="39"/>
      <c r="J90" s="39"/>
      <c r="K90" s="49">
        <v>0</v>
      </c>
      <c r="L90">
        <v>221</v>
      </c>
    </row>
    <row r="91" spans="1:12" x14ac:dyDescent="0.25">
      <c r="A91" s="57">
        <v>21</v>
      </c>
      <c r="B91" s="57">
        <v>10562</v>
      </c>
      <c r="C91" s="60">
        <v>22</v>
      </c>
      <c r="D91" s="57">
        <v>10566</v>
      </c>
      <c r="E91" s="60">
        <v>13</v>
      </c>
      <c r="F91" s="57">
        <v>10579</v>
      </c>
      <c r="G91" s="63"/>
      <c r="H91" s="63"/>
      <c r="I91" s="39"/>
      <c r="J91" s="39"/>
      <c r="K91" s="49">
        <v>0</v>
      </c>
      <c r="L91">
        <v>221</v>
      </c>
    </row>
    <row r="92" spans="1:12" x14ac:dyDescent="0.25">
      <c r="A92" s="57">
        <v>21</v>
      </c>
      <c r="B92" s="57">
        <v>10684</v>
      </c>
      <c r="C92" s="60">
        <v>22</v>
      </c>
      <c r="D92" s="57">
        <v>10689</v>
      </c>
      <c r="E92" s="60">
        <v>13</v>
      </c>
      <c r="F92" s="57">
        <v>10699</v>
      </c>
      <c r="G92" s="63"/>
      <c r="H92" s="63"/>
      <c r="I92" s="39"/>
      <c r="J92" s="39"/>
      <c r="K92" s="49">
        <v>0</v>
      </c>
      <c r="L92">
        <v>221</v>
      </c>
    </row>
    <row r="93" spans="1:12" x14ac:dyDescent="0.25">
      <c r="A93" s="57">
        <v>21</v>
      </c>
      <c r="B93" s="57">
        <v>10811</v>
      </c>
      <c r="C93" s="60">
        <v>22</v>
      </c>
      <c r="D93" s="57">
        <v>10816</v>
      </c>
      <c r="E93" s="60">
        <v>13</v>
      </c>
      <c r="F93" s="57">
        <v>10825</v>
      </c>
      <c r="G93" s="63"/>
      <c r="H93" s="63"/>
      <c r="I93" s="39"/>
      <c r="J93" s="39"/>
      <c r="K93" s="49">
        <v>0</v>
      </c>
      <c r="L93">
        <v>221</v>
      </c>
    </row>
    <row r="94" spans="1:12" x14ac:dyDescent="0.25">
      <c r="A94" s="57">
        <v>21</v>
      </c>
      <c r="B94" s="57">
        <v>10941</v>
      </c>
      <c r="C94" s="60">
        <v>11</v>
      </c>
      <c r="D94" s="57">
        <v>10951</v>
      </c>
      <c r="E94" s="60">
        <v>11</v>
      </c>
      <c r="F94" s="57">
        <v>10955</v>
      </c>
      <c r="G94" s="63"/>
      <c r="H94" s="63"/>
      <c r="I94" s="39"/>
      <c r="J94" s="39"/>
      <c r="K94" s="49">
        <v>1</v>
      </c>
      <c r="L94">
        <v>211</v>
      </c>
    </row>
    <row r="95" spans="1:12" x14ac:dyDescent="0.25">
      <c r="A95" s="17"/>
      <c r="B95" s="17"/>
      <c r="C95" s="17"/>
      <c r="D95" s="17"/>
      <c r="E95" s="17"/>
      <c r="F95" s="17"/>
      <c r="G95" s="17"/>
      <c r="H9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137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170</v>
      </c>
      <c r="V3" s="25" t="s">
        <v>121</v>
      </c>
      <c r="W3">
        <f>COUNTA(L7:L34)</f>
        <v>28</v>
      </c>
      <c r="AA3" s="25" t="s">
        <v>121</v>
      </c>
      <c r="AB3">
        <f>COUNTA(L35:L63)</f>
        <v>29</v>
      </c>
      <c r="AF3" s="25" t="s">
        <v>121</v>
      </c>
      <c r="AG3">
        <f>COUNTA(L64:L91)</f>
        <v>28</v>
      </c>
      <c r="AK3" s="25" t="s">
        <v>121</v>
      </c>
      <c r="AL3">
        <f>COUNTA(L92:L119)</f>
        <v>28</v>
      </c>
      <c r="AP3" s="25" t="s">
        <v>121</v>
      </c>
      <c r="AQ3">
        <f>COUNTA(L120:L148)</f>
        <v>29</v>
      </c>
      <c r="AU3" s="25" t="s">
        <v>121</v>
      </c>
      <c r="AV3">
        <f>COUNTA(L149:L176)</f>
        <v>28</v>
      </c>
    </row>
    <row r="4" spans="1:48" x14ac:dyDescent="0.25">
      <c r="P4" s="25" t="s">
        <v>89</v>
      </c>
      <c r="Q4" s="26">
        <f>SUM(O7:O14)</f>
        <v>170</v>
      </c>
      <c r="V4" s="25" t="s">
        <v>122</v>
      </c>
      <c r="W4">
        <f>SUM(U7:U14)</f>
        <v>28</v>
      </c>
      <c r="AA4" s="25" t="s">
        <v>122</v>
      </c>
      <c r="AB4">
        <f>SUM(Z7:Z14)</f>
        <v>29</v>
      </c>
      <c r="AF4" s="25" t="s">
        <v>122</v>
      </c>
      <c r="AG4">
        <f>SUM(AE7:AE14)</f>
        <v>28</v>
      </c>
      <c r="AK4" s="25" t="s">
        <v>122</v>
      </c>
      <c r="AL4">
        <f>SUM(AJ7:AJ14)</f>
        <v>28</v>
      </c>
      <c r="AP4" s="25" t="s">
        <v>122</v>
      </c>
      <c r="AQ4">
        <f>SUM(AO7:AO14)</f>
        <v>29</v>
      </c>
      <c r="AU4" s="25" t="s">
        <v>122</v>
      </c>
      <c r="AV4">
        <f>SUM(AT7:AT14)</f>
        <v>28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13</v>
      </c>
      <c r="C7" s="58">
        <v>13</v>
      </c>
      <c r="D7" s="55">
        <v>28</v>
      </c>
      <c r="E7" s="58">
        <v>13</v>
      </c>
      <c r="F7" s="55">
        <v>36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21</v>
      </c>
      <c r="P7" s="34">
        <f>O7/$Q$4</f>
        <v>0.12352941176470589</v>
      </c>
      <c r="Q7" s="34">
        <f>IF(P7=0,0,(P7*((LOG(P7))/LOG(2))))</f>
        <v>-0.37269731635610454</v>
      </c>
      <c r="T7" s="34">
        <f>N7</f>
        <v>111</v>
      </c>
      <c r="U7" s="34">
        <f>COUNTIF(L7:L34,T7)</f>
        <v>5</v>
      </c>
      <c r="V7" s="34">
        <f>U7/(W4-U11)</f>
        <v>0.25</v>
      </c>
      <c r="W7" s="34">
        <f>IF(V7=0,0,(V7*((LOG(V7))/LOG(2))))</f>
        <v>-0.5</v>
      </c>
      <c r="Y7" s="34">
        <f>N7</f>
        <v>111</v>
      </c>
      <c r="Z7" s="34">
        <f>COUNTIF(L35:L63,Y7)</f>
        <v>1</v>
      </c>
      <c r="AA7" s="34">
        <f>Z7/(AB4-Z11)</f>
        <v>3.7037037037037035E-2</v>
      </c>
      <c r="AB7" s="34">
        <f>IF(AA7=0,0,(AA7*((LOG(AA7))/LOG(2))))</f>
        <v>-0.1761069445245729</v>
      </c>
      <c r="AD7" s="34">
        <f>N7</f>
        <v>111</v>
      </c>
      <c r="AE7" s="34">
        <f>COUNTIF(L64:L91,AD7)</f>
        <v>4</v>
      </c>
      <c r="AF7" s="34">
        <f>AE7/(AG4-AE11)</f>
        <v>0.16</v>
      </c>
      <c r="AG7" s="34">
        <f>IF(AF7=0,0,(AF7*((LOG(AF7))/LOG(2))))</f>
        <v>-0.42301699036395596</v>
      </c>
      <c r="AI7" s="34">
        <f>N7</f>
        <v>111</v>
      </c>
      <c r="AJ7" s="34">
        <f>COUNTIF(L92:L119,AI7)</f>
        <v>3</v>
      </c>
      <c r="AK7" s="34">
        <f>AJ7/(AL4-AJ11)</f>
        <v>0.14285714285714285</v>
      </c>
      <c r="AL7" s="34">
        <f>IF(AK7=0,0,(AK7*((LOG(AK7))/LOG(2))))</f>
        <v>-0.40105070315108626</v>
      </c>
      <c r="AN7" s="34">
        <f>N7</f>
        <v>111</v>
      </c>
      <c r="AO7" s="34">
        <f>COUNTIF(L120:L148,AN7)</f>
        <v>2</v>
      </c>
      <c r="AP7" s="34">
        <f>AO7/(AQ4-AO11)</f>
        <v>0.1</v>
      </c>
      <c r="AQ7" s="34">
        <f>IF(AP7=0,0,(AP7*((LOG(AP7))/LOG(2))))</f>
        <v>-0.33219280948873625</v>
      </c>
      <c r="AS7" s="34">
        <f>N7</f>
        <v>111</v>
      </c>
      <c r="AT7" s="34">
        <f>COUNTIF(L149:L176,AS7)</f>
        <v>6</v>
      </c>
      <c r="AU7" s="34">
        <f>AT7/(AV4-AT11)</f>
        <v>0.35294117647058826</v>
      </c>
      <c r="AV7" s="34">
        <f>IF(AU7=0,0,(AU7*((LOG(AU7))/LOG(2))))</f>
        <v>-0.53029423783382934</v>
      </c>
    </row>
    <row r="8" spans="1:48" x14ac:dyDescent="0.25">
      <c r="A8" s="56">
        <v>12</v>
      </c>
      <c r="B8" s="56">
        <v>147</v>
      </c>
      <c r="C8" s="59">
        <v>13</v>
      </c>
      <c r="D8" s="56">
        <v>153</v>
      </c>
      <c r="E8" s="59">
        <v>13</v>
      </c>
      <c r="F8" s="56">
        <v>160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COUNTIF(L7:L34,T8)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COUNTIF(L35:L63,Y8)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COUNTIF(L64:L91,AD8)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COUNTIF(L92:L119,AI8)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COUNTIF(L120:L148,AN8)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COUNTIF(L149:L176,AS8)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270</v>
      </c>
      <c r="C9" s="59">
        <v>13</v>
      </c>
      <c r="D9" s="56">
        <v>276</v>
      </c>
      <c r="E9" s="59">
        <v>13</v>
      </c>
      <c r="F9" s="56">
        <v>283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1.1764705882352941E-2</v>
      </c>
      <c r="Q9" s="34">
        <f>IF(P9=0,0,(P9*((LOG(P9))/LOG(2))))</f>
        <v>-7.5404599248678844E-2</v>
      </c>
      <c r="T9" s="34">
        <f>N9</f>
        <v>121</v>
      </c>
      <c r="U9" s="34">
        <f>COUNTIF(L7:L34,T9)</f>
        <v>1</v>
      </c>
      <c r="V9" s="34">
        <f>U9/(W4-U11)</f>
        <v>0.05</v>
      </c>
      <c r="W9" s="34">
        <f>IF(V9=0,0,(V9*((LOG(V9))/LOG(2))))</f>
        <v>-0.21609640474436814</v>
      </c>
      <c r="Y9" s="34">
        <f>N9</f>
        <v>121</v>
      </c>
      <c r="Z9" s="34">
        <f>COUNTIF(L35:L63,Y9)</f>
        <v>1</v>
      </c>
      <c r="AA9" s="34">
        <f>Z9/(AB4-Z11)</f>
        <v>3.7037037037037035E-2</v>
      </c>
      <c r="AB9" s="34">
        <f>IF(AA9=0,0,(AA9*((LOG(AA9))/LOG(2))))</f>
        <v>-0.1761069445245729</v>
      </c>
      <c r="AD9" s="34">
        <f>N9</f>
        <v>121</v>
      </c>
      <c r="AE9" s="34">
        <f>COUNTIF(L64:L91,AD9)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COUNTIF(L92:L119,AI9)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COUNTIF(L120:L148,AN9)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COUNTIF(L149:L176,AS9)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403</v>
      </c>
      <c r="C10" s="59">
        <v>13</v>
      </c>
      <c r="D10" s="56">
        <v>409</v>
      </c>
      <c r="E10" s="59">
        <v>13</v>
      </c>
      <c r="F10" s="56">
        <v>416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8</v>
      </c>
      <c r="P10" s="34">
        <f>O10/$Q$4</f>
        <v>4.7058823529411764E-2</v>
      </c>
      <c r="Q10" s="34">
        <f>IF(P10=0,0,(P10*((LOG(P10))/LOG(2))))</f>
        <v>-0.20750074993589185</v>
      </c>
      <c r="T10" s="34">
        <f>N10</f>
        <v>122</v>
      </c>
      <c r="U10" s="34">
        <f>COUNTIF(L7:L34,T10)</f>
        <v>1</v>
      </c>
      <c r="V10" s="34">
        <f>U10/(W4-U11)</f>
        <v>0.05</v>
      </c>
      <c r="W10" s="34">
        <f>IF(V10=0,0,(V10*((LOG(V10))/LOG(2))))</f>
        <v>-0.21609640474436814</v>
      </c>
      <c r="Y10" s="34">
        <f>N10</f>
        <v>122</v>
      </c>
      <c r="Z10" s="34">
        <f>COUNTIF(L35:L63,Y10)</f>
        <v>3</v>
      </c>
      <c r="AA10" s="34">
        <f>Z10/(AB4-Z11)</f>
        <v>0.1111111111111111</v>
      </c>
      <c r="AB10" s="34">
        <f>IF(AA10=0,0,(AA10*((LOG(AA10))/LOG(2))))</f>
        <v>-0.3522138890491458</v>
      </c>
      <c r="AD10" s="34">
        <f>N10</f>
        <v>122</v>
      </c>
      <c r="AE10" s="34">
        <f>COUNTIF(L64:L91,AD10)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COUNTIF(L92:L119,AI10)</f>
        <v>3</v>
      </c>
      <c r="AK10" s="34">
        <f>AJ10/(AL4-AJ11)</f>
        <v>0.14285714285714285</v>
      </c>
      <c r="AL10" s="34">
        <f>IF(AK10=0,0,(AK10*((LOG(AK10))/LOG(2))))</f>
        <v>-0.40105070315108626</v>
      </c>
      <c r="AN10" s="34">
        <f>N10</f>
        <v>122</v>
      </c>
      <c r="AO10" s="34">
        <f>COUNTIF(L120:L148,AN10)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COUNTIF(L149:L176,AS10)</f>
        <v>1</v>
      </c>
      <c r="AU10" s="34">
        <f>AT10/(AV4-AT11)</f>
        <v>5.8823529411764705E-2</v>
      </c>
      <c r="AV10" s="34">
        <f>IF(AU10=0,0,(AU10*((LOG(AU10))/LOG(2))))</f>
        <v>-0.24043899066178465</v>
      </c>
    </row>
    <row r="11" spans="1:48" x14ac:dyDescent="0.25">
      <c r="A11" s="56">
        <v>21</v>
      </c>
      <c r="B11" s="56">
        <v>527</v>
      </c>
      <c r="C11" s="59">
        <v>11</v>
      </c>
      <c r="D11" s="56">
        <v>537</v>
      </c>
      <c r="E11" s="59">
        <v>11</v>
      </c>
      <c r="F11" s="56">
        <v>542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0.23529411764705882</v>
      </c>
      <c r="Q11" s="34">
        <f>IF(P11=0,0,(P11*((LOG(P11))/LOG(2))))</f>
        <v>-0.49116772735302094</v>
      </c>
      <c r="T11" s="34">
        <f>N11</f>
        <v>211</v>
      </c>
      <c r="U11" s="34">
        <f>COUNTIF(L7:L34,T11)</f>
        <v>8</v>
      </c>
      <c r="V11" s="53"/>
      <c r="W11" s="54"/>
      <c r="Y11" s="34">
        <f>N11</f>
        <v>211</v>
      </c>
      <c r="Z11" s="34">
        <f>COUNTIF(L35:L63,Y11)</f>
        <v>2</v>
      </c>
      <c r="AA11" s="53"/>
      <c r="AB11" s="54"/>
      <c r="AD11" s="34">
        <f>N11</f>
        <v>211</v>
      </c>
      <c r="AE11" s="34">
        <f>COUNTIF(L64:L91,AD11)</f>
        <v>3</v>
      </c>
      <c r="AF11" s="53"/>
      <c r="AG11" s="54"/>
      <c r="AI11" s="34">
        <f>N11</f>
        <v>211</v>
      </c>
      <c r="AJ11" s="34">
        <f>COUNTIF(L92:L119,AI11)</f>
        <v>7</v>
      </c>
      <c r="AK11" s="53"/>
      <c r="AL11" s="54"/>
      <c r="AN11" s="34">
        <f>N11</f>
        <v>211</v>
      </c>
      <c r="AO11" s="34">
        <f>COUNTIF(L120:L148,AN11)</f>
        <v>9</v>
      </c>
      <c r="AP11" s="53"/>
      <c r="AQ11" s="54"/>
      <c r="AS11" s="34">
        <f>N11</f>
        <v>211</v>
      </c>
      <c r="AT11" s="34">
        <f>COUNTIF(L149:L176,AS11)</f>
        <v>11</v>
      </c>
      <c r="AU11" s="53"/>
      <c r="AV11" s="54"/>
    </row>
    <row r="12" spans="1:48" x14ac:dyDescent="0.25">
      <c r="A12" s="56">
        <v>21</v>
      </c>
      <c r="B12" s="56">
        <v>646</v>
      </c>
      <c r="C12" s="59">
        <v>11</v>
      </c>
      <c r="D12" s="56">
        <v>653</v>
      </c>
      <c r="E12" s="59">
        <v>11</v>
      </c>
      <c r="F12" s="56">
        <v>657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COUNTIF(L7:L34,T12)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COUNTIF(L35:L63,Y12)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COUNTIF(L64:L91,AD12)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COUNTIF(L92:L119,AI12)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COUNTIF(L120:L148,AN12)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COUNTIF(L149:L176,AS12)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759</v>
      </c>
      <c r="C13" s="59">
        <v>11</v>
      </c>
      <c r="D13" s="56">
        <v>766</v>
      </c>
      <c r="E13" s="59">
        <v>11</v>
      </c>
      <c r="F13" s="56">
        <v>770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91</v>
      </c>
      <c r="P13" s="34">
        <f>O13/$Q$4</f>
        <v>0.53529411764705881</v>
      </c>
      <c r="Q13" s="34">
        <f>IF(P13=0,0,(P13*((LOG(P13))/LOG(2))))</f>
        <v>-0.48261919370852652</v>
      </c>
      <c r="T13" s="34">
        <f>N13</f>
        <v>221</v>
      </c>
      <c r="U13" s="34">
        <f>COUNTIF(L7:L34,T13)</f>
        <v>13</v>
      </c>
      <c r="V13" s="34">
        <f>U13/(W4-U11)</f>
        <v>0.65</v>
      </c>
      <c r="W13" s="34">
        <f>IF(V13=0,0,(V13*((LOG(V13))/LOG(2))))</f>
        <v>-0.40396744488507563</v>
      </c>
      <c r="Y13" s="34">
        <f>N13</f>
        <v>221</v>
      </c>
      <c r="Z13" s="34">
        <f>COUNTIF(L35:L63,Y13)</f>
        <v>20</v>
      </c>
      <c r="AA13" s="34">
        <f>Z13/(AB4-Z11)</f>
        <v>0.7407407407407407</v>
      </c>
      <c r="AB13" s="34">
        <f>IF(AA13=0,0,(AA13*((LOG(AA13))/LOG(2))))</f>
        <v>-0.32071067205637499</v>
      </c>
      <c r="AD13" s="34">
        <f>N13</f>
        <v>221</v>
      </c>
      <c r="AE13" s="34">
        <f>COUNTIF(L64:L91,AD13)</f>
        <v>19</v>
      </c>
      <c r="AF13" s="34">
        <f>AE13/(AG4-AE11)</f>
        <v>0.76</v>
      </c>
      <c r="AG13" s="34">
        <f>IF(AF13=0,0,(AF13*((LOG(AF13))/LOG(2))))</f>
        <v>-0.30090579401166578</v>
      </c>
      <c r="AI13" s="34">
        <f>N13</f>
        <v>221</v>
      </c>
      <c r="AJ13" s="34">
        <f>COUNTIF(L92:L119,AI13)</f>
        <v>15</v>
      </c>
      <c r="AK13" s="34">
        <f>AJ13/(AL4-AJ11)</f>
        <v>0.7142857142857143</v>
      </c>
      <c r="AL13" s="34">
        <f>IF(AK13=0,0,(AK13*((LOG(AK13))/LOG(2))))</f>
        <v>-0.34673344797874411</v>
      </c>
      <c r="AN13" s="34">
        <f>N13</f>
        <v>221</v>
      </c>
      <c r="AO13" s="34">
        <f>COUNTIF(L120:L148,AN13)</f>
        <v>15</v>
      </c>
      <c r="AP13" s="34">
        <f>AO13/(AQ4-AO11)</f>
        <v>0.75</v>
      </c>
      <c r="AQ13" s="34">
        <f>IF(AP13=0,0,(AP13*((LOG(AP13))/LOG(2))))</f>
        <v>-0.31127812445913283</v>
      </c>
      <c r="AS13" s="34">
        <f>N13</f>
        <v>221</v>
      </c>
      <c r="AT13" s="34">
        <f>COUNTIF(L149:L176,AS13)</f>
        <v>9</v>
      </c>
      <c r="AU13" s="34">
        <f>AT13/(AV4-AT11)</f>
        <v>0.52941176470588236</v>
      </c>
      <c r="AV13" s="34">
        <f>IF(AU13=0,0,(AU13*((LOG(AU13))/LOG(2))))</f>
        <v>-0.48575532695719081</v>
      </c>
    </row>
    <row r="14" spans="1:48" x14ac:dyDescent="0.25">
      <c r="A14" s="56">
        <v>21</v>
      </c>
      <c r="B14" s="56">
        <v>873</v>
      </c>
      <c r="C14" s="59">
        <v>11</v>
      </c>
      <c r="D14" s="56">
        <v>880</v>
      </c>
      <c r="E14" s="59">
        <v>11</v>
      </c>
      <c r="F14" s="56">
        <v>884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8</v>
      </c>
      <c r="P14" s="34">
        <f>O14/$Q$4</f>
        <v>4.7058823529411764E-2</v>
      </c>
      <c r="Q14" s="34">
        <f>IF(P14=0,0,(P14*((LOG(P14))/LOG(2))))</f>
        <v>-0.20750074993589185</v>
      </c>
      <c r="T14" s="34">
        <f>N14</f>
        <v>222</v>
      </c>
      <c r="U14" s="34">
        <f>COUNTIF(L7:L34,T14)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COUNTIF(L35:L63,Y14)</f>
        <v>2</v>
      </c>
      <c r="AA14" s="34">
        <f>Z14/(AB4-Z11)</f>
        <v>7.407407407407407E-2</v>
      </c>
      <c r="AB14" s="34">
        <f>IF(AA14=0,0,(AA14*((LOG(AA14))/LOG(2))))</f>
        <v>-0.27813981497507173</v>
      </c>
      <c r="AD14" s="34">
        <f>N14</f>
        <v>222</v>
      </c>
      <c r="AE14" s="34">
        <f>COUNTIF(L64:L91,AD14)</f>
        <v>2</v>
      </c>
      <c r="AF14" s="34">
        <f>AE14/(AG4-AE11)</f>
        <v>0.08</v>
      </c>
      <c r="AG14" s="34">
        <f>IF(AF14=0,0,(AF14*((LOG(AF14))/LOG(2))))</f>
        <v>-0.29150849518197797</v>
      </c>
      <c r="AI14" s="34">
        <f>N14</f>
        <v>222</v>
      </c>
      <c r="AJ14" s="34">
        <f>COUNTIF(L92:L119,AI14)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COUNTIF(L120:L148,AN14)</f>
        <v>3</v>
      </c>
      <c r="AP14" s="34">
        <f>AO14/(AQ4-AO11)</f>
        <v>0.15</v>
      </c>
      <c r="AQ14" s="34">
        <f>IF(AP14=0,0,(AP14*((LOG(AP14))/LOG(2))))</f>
        <v>-0.41054483912493089</v>
      </c>
      <c r="AS14" s="34">
        <f>N14</f>
        <v>222</v>
      </c>
      <c r="AT14" s="34">
        <f>COUNTIF(L149:L176,AS14)</f>
        <v>1</v>
      </c>
      <c r="AU14" s="34">
        <f>AT14/(AV4-AT11)</f>
        <v>5.8823529411764705E-2</v>
      </c>
      <c r="AV14" s="34">
        <f>IF(AU14=0,0,(AU14*((LOG(AU14))/LOG(2))))</f>
        <v>-0.24043899066178465</v>
      </c>
    </row>
    <row r="15" spans="1:48" x14ac:dyDescent="0.25">
      <c r="A15" s="56">
        <v>21</v>
      </c>
      <c r="B15" s="56">
        <v>988</v>
      </c>
      <c r="C15" s="59">
        <v>11</v>
      </c>
      <c r="D15" s="56">
        <v>995</v>
      </c>
      <c r="E15" s="59">
        <v>11</v>
      </c>
      <c r="F15" s="56">
        <v>999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1.8368903365381146</v>
      </c>
      <c r="V15">
        <f>SUM(V7:V14)</f>
        <v>1</v>
      </c>
      <c r="W15">
        <f>-SUM(W7:W14)</f>
        <v>1.3361602543738118</v>
      </c>
      <c r="AA15">
        <f>SUM(AA7:AA14)</f>
        <v>0.99999999999999989</v>
      </c>
      <c r="AB15">
        <f>-SUM(AB7:AB14)</f>
        <v>1.3032782651297383</v>
      </c>
      <c r="AF15">
        <f>SUM(AF7:AF14)</f>
        <v>1</v>
      </c>
      <c r="AG15">
        <f>-SUM(AG7:AG14)</f>
        <v>1.0154312795575997</v>
      </c>
      <c r="AK15">
        <f>SUM(AK7:AK14)</f>
        <v>1</v>
      </c>
      <c r="AL15">
        <f>-SUM(AL7:AL14)</f>
        <v>1.1488348542809166</v>
      </c>
      <c r="AP15">
        <f>SUM(AP7:AP14)</f>
        <v>1</v>
      </c>
      <c r="AQ15">
        <f>-SUM(AQ7:AQ14)</f>
        <v>1.0540157730727999</v>
      </c>
      <c r="AU15">
        <f>SUM(AU7:AU14)</f>
        <v>1</v>
      </c>
      <c r="AV15">
        <f>-SUM(AV7:AV14)</f>
        <v>1.4969275461145894</v>
      </c>
    </row>
    <row r="16" spans="1:48" x14ac:dyDescent="0.25">
      <c r="A16" s="56">
        <v>21</v>
      </c>
      <c r="B16" s="56">
        <v>1107</v>
      </c>
      <c r="C16" s="59">
        <v>11</v>
      </c>
      <c r="D16" s="56">
        <v>1117</v>
      </c>
      <c r="E16" s="59">
        <v>11</v>
      </c>
      <c r="F16" s="56">
        <v>1126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0.24791380997040918</v>
      </c>
      <c r="V16" s="27" t="s">
        <v>120</v>
      </c>
      <c r="W16" s="27">
        <f>W15/(LOG(W4)/LOG(2))</f>
        <v>0.27794083774491102</v>
      </c>
      <c r="AA16" s="27" t="s">
        <v>123</v>
      </c>
      <c r="AB16" s="27">
        <f>AB15/(LOG(AB4)/LOG(2))</f>
        <v>0.26827570269148693</v>
      </c>
      <c r="AF16" s="27" t="s">
        <v>124</v>
      </c>
      <c r="AG16" s="27">
        <f>AG15/(LOG(AG4)/LOG(2))</f>
        <v>0.21122452908531733</v>
      </c>
      <c r="AK16" s="27" t="s">
        <v>125</v>
      </c>
      <c r="AL16" s="27">
        <f>AL15/(LOG(AL4)/LOG(2))</f>
        <v>0.23897442000999625</v>
      </c>
      <c r="AP16" s="27" t="s">
        <v>126</v>
      </c>
      <c r="AQ16" s="27">
        <f>AQ15/(LOG(AQ4)/LOG(2))</f>
        <v>0.21696580825037196</v>
      </c>
      <c r="AU16" s="27" t="s">
        <v>127</v>
      </c>
      <c r="AV16" s="27">
        <f>AV15/(LOG(AV4)/LOG(2))</f>
        <v>0.3113827812559109</v>
      </c>
    </row>
    <row r="17" spans="1:22" x14ac:dyDescent="0.25">
      <c r="A17" s="56">
        <v>21</v>
      </c>
      <c r="B17" s="56">
        <v>1231</v>
      </c>
      <c r="C17" s="59">
        <v>11</v>
      </c>
      <c r="D17" s="56">
        <v>1240</v>
      </c>
      <c r="E17" s="59">
        <v>11</v>
      </c>
      <c r="F17" s="56">
        <v>1247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12</v>
      </c>
      <c r="B18" s="56">
        <v>1345</v>
      </c>
      <c r="C18" s="59">
        <v>24</v>
      </c>
      <c r="D18" s="56">
        <v>1352</v>
      </c>
      <c r="E18" s="59">
        <v>13</v>
      </c>
      <c r="F18" s="56">
        <v>1367</v>
      </c>
      <c r="G18" s="62"/>
      <c r="H18" s="62"/>
      <c r="I18" s="40"/>
      <c r="J18" s="40"/>
      <c r="K18" s="41">
        <v>0</v>
      </c>
      <c r="L18">
        <v>121</v>
      </c>
    </row>
    <row r="19" spans="1:22" x14ac:dyDescent="0.25">
      <c r="A19" s="56">
        <v>21</v>
      </c>
      <c r="B19" s="56">
        <v>1468</v>
      </c>
      <c r="C19" s="59">
        <v>22</v>
      </c>
      <c r="D19" s="56">
        <v>1473</v>
      </c>
      <c r="E19" s="59">
        <v>13</v>
      </c>
      <c r="F19" s="56">
        <v>1480</v>
      </c>
      <c r="G19" s="62"/>
      <c r="H19" s="62"/>
      <c r="I19" s="40"/>
      <c r="J19" s="40"/>
      <c r="K19" s="41">
        <v>0</v>
      </c>
      <c r="L19">
        <v>221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1597</v>
      </c>
      <c r="C20" s="59">
        <v>22</v>
      </c>
      <c r="D20" s="56">
        <v>1601</v>
      </c>
      <c r="E20" s="59">
        <v>13</v>
      </c>
      <c r="F20" s="56">
        <v>1608</v>
      </c>
      <c r="G20" s="62"/>
      <c r="H20" s="62"/>
      <c r="I20" s="40"/>
      <c r="J20" s="40"/>
      <c r="K20" s="41">
        <v>0</v>
      </c>
      <c r="L20">
        <v>221</v>
      </c>
      <c r="N20" s="38">
        <f>COUNTIF(L7:L176,G3)</f>
        <v>40</v>
      </c>
      <c r="O20" s="38"/>
      <c r="P20" s="45">
        <v>28</v>
      </c>
      <c r="Q20" s="45">
        <v>29</v>
      </c>
      <c r="R20" s="45">
        <v>28</v>
      </c>
      <c r="S20" s="45">
        <v>28</v>
      </c>
      <c r="T20" s="45">
        <v>29</v>
      </c>
      <c r="U20" s="45">
        <v>28</v>
      </c>
      <c r="V20" s="44"/>
    </row>
    <row r="21" spans="1:22" x14ac:dyDescent="0.25">
      <c r="A21" s="56">
        <v>21</v>
      </c>
      <c r="B21" s="56">
        <v>1721</v>
      </c>
      <c r="C21" s="59">
        <v>22</v>
      </c>
      <c r="D21" s="56">
        <v>1725</v>
      </c>
      <c r="E21" s="59">
        <v>13</v>
      </c>
      <c r="F21" s="56">
        <v>1732</v>
      </c>
      <c r="G21" s="62"/>
      <c r="H21" s="62"/>
      <c r="I21" s="40"/>
      <c r="J21" s="40"/>
      <c r="K21" s="41">
        <v>0</v>
      </c>
      <c r="L21">
        <v>221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1843</v>
      </c>
      <c r="C22" s="59">
        <v>22</v>
      </c>
      <c r="D22" s="56">
        <v>1847</v>
      </c>
      <c r="E22" s="59">
        <v>13</v>
      </c>
      <c r="F22" s="56">
        <v>1855</v>
      </c>
      <c r="G22" s="62"/>
      <c r="H22" s="62"/>
      <c r="I22" s="40"/>
      <c r="J22" s="40"/>
      <c r="K22" s="41">
        <v>0</v>
      </c>
      <c r="L22">
        <v>221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21</v>
      </c>
      <c r="B23" s="56">
        <v>1972</v>
      </c>
      <c r="C23" s="59">
        <v>22</v>
      </c>
      <c r="D23" s="56">
        <v>1976</v>
      </c>
      <c r="E23" s="59">
        <v>13</v>
      </c>
      <c r="F23" s="56">
        <v>1984</v>
      </c>
      <c r="G23" s="62"/>
      <c r="H23" s="62"/>
      <c r="I23" s="40"/>
      <c r="J23" s="40"/>
      <c r="K23" s="41">
        <v>0</v>
      </c>
      <c r="L23">
        <v>221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2100</v>
      </c>
      <c r="C24" s="59">
        <v>22</v>
      </c>
      <c r="D24" s="56">
        <v>2104</v>
      </c>
      <c r="E24" s="59">
        <v>13</v>
      </c>
      <c r="F24" s="56">
        <v>2112</v>
      </c>
      <c r="G24" s="62"/>
      <c r="H24" s="62"/>
      <c r="I24" s="40"/>
      <c r="J24" s="40"/>
      <c r="K24" s="41">
        <v>0</v>
      </c>
      <c r="L24">
        <v>221</v>
      </c>
      <c r="O24" s="43" t="s">
        <v>109</v>
      </c>
      <c r="P24" s="45">
        <f>U11</f>
        <v>8</v>
      </c>
      <c r="Q24" s="45">
        <f>Z11</f>
        <v>2</v>
      </c>
      <c r="R24" s="45">
        <f>AE11</f>
        <v>3</v>
      </c>
      <c r="S24" s="45">
        <f>AJ11</f>
        <v>7</v>
      </c>
      <c r="T24" s="45">
        <f>AO11</f>
        <v>9</v>
      </c>
      <c r="U24" s="45">
        <f>AT11</f>
        <v>11</v>
      </c>
      <c r="V24" s="43"/>
    </row>
    <row r="25" spans="1:22" x14ac:dyDescent="0.25">
      <c r="A25" s="56">
        <v>12</v>
      </c>
      <c r="B25" s="56">
        <v>2219</v>
      </c>
      <c r="C25" s="59">
        <v>24</v>
      </c>
      <c r="D25" s="56">
        <v>2226</v>
      </c>
      <c r="E25" s="59">
        <v>24</v>
      </c>
      <c r="F25" s="56">
        <v>2230</v>
      </c>
      <c r="G25" s="62"/>
      <c r="H25" s="62"/>
      <c r="I25" s="40"/>
      <c r="J25" s="40"/>
      <c r="K25" s="41">
        <v>0</v>
      </c>
      <c r="L25">
        <v>122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21</v>
      </c>
      <c r="B26" s="56">
        <v>2336</v>
      </c>
      <c r="C26" s="59">
        <v>22</v>
      </c>
      <c r="D26" s="56">
        <v>2339</v>
      </c>
      <c r="E26" s="59">
        <v>13</v>
      </c>
      <c r="F26" s="56">
        <v>2347</v>
      </c>
      <c r="G26" s="62"/>
      <c r="H26" s="62"/>
      <c r="I26" s="40"/>
      <c r="J26" s="40"/>
      <c r="K26" s="41">
        <v>0</v>
      </c>
      <c r="L26">
        <v>221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21</v>
      </c>
      <c r="B27" s="56">
        <v>2461</v>
      </c>
      <c r="C27" s="59">
        <v>22</v>
      </c>
      <c r="D27" s="56">
        <v>2466</v>
      </c>
      <c r="E27" s="59">
        <v>13</v>
      </c>
      <c r="F27" s="56">
        <v>2475</v>
      </c>
      <c r="G27" s="62"/>
      <c r="H27" s="62"/>
      <c r="I27" s="40"/>
      <c r="J27" s="40"/>
      <c r="K27" s="41">
        <v>0</v>
      </c>
      <c r="L27">
        <v>221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21</v>
      </c>
      <c r="B28" s="56">
        <v>2588</v>
      </c>
      <c r="C28" s="59">
        <v>22</v>
      </c>
      <c r="D28" s="56">
        <v>2592</v>
      </c>
      <c r="E28" s="59">
        <v>13</v>
      </c>
      <c r="F28" s="56">
        <v>2599</v>
      </c>
      <c r="G28" s="62"/>
      <c r="H28" s="62"/>
      <c r="I28" s="40"/>
      <c r="J28" s="40"/>
      <c r="K28" s="41">
        <v>0</v>
      </c>
      <c r="L28">
        <v>221</v>
      </c>
      <c r="N28" s="39"/>
      <c r="O28" s="48" t="s">
        <v>113</v>
      </c>
      <c r="P28">
        <f>F34/P20</f>
        <v>119.46428571428571</v>
      </c>
      <c r="Q28">
        <f>(F63-F34)/Q20</f>
        <v>124.96551724137932</v>
      </c>
      <c r="R28">
        <f>(F91-F63)/R20</f>
        <v>125.25</v>
      </c>
      <c r="S28">
        <f>(F119-F91)/S20</f>
        <v>125.35714285714286</v>
      </c>
      <c r="T28">
        <f>(F148-F119)/T20</f>
        <v>126.75862068965517</v>
      </c>
      <c r="U28">
        <f>(F176-F148)/U20</f>
        <v>127.96428571428571</v>
      </c>
    </row>
    <row r="29" spans="1:22" x14ac:dyDescent="0.25">
      <c r="A29" s="56">
        <v>21</v>
      </c>
      <c r="B29" s="56">
        <v>2724</v>
      </c>
      <c r="C29" s="59">
        <v>22</v>
      </c>
      <c r="D29" s="56">
        <v>2727</v>
      </c>
      <c r="E29" s="59">
        <v>13</v>
      </c>
      <c r="F29" s="56">
        <v>2736</v>
      </c>
      <c r="G29" s="62"/>
      <c r="H29" s="62"/>
      <c r="I29" s="40"/>
      <c r="J29" s="40"/>
      <c r="K29" s="41">
        <v>0</v>
      </c>
      <c r="L29">
        <v>221</v>
      </c>
    </row>
    <row r="30" spans="1:22" x14ac:dyDescent="0.25">
      <c r="A30" s="56">
        <v>21</v>
      </c>
      <c r="B30" s="56">
        <v>2846</v>
      </c>
      <c r="C30" s="59">
        <v>22</v>
      </c>
      <c r="D30" s="56">
        <v>2850</v>
      </c>
      <c r="E30" s="59">
        <v>13</v>
      </c>
      <c r="F30" s="56">
        <v>2860</v>
      </c>
      <c r="G30" s="62"/>
      <c r="H30" s="62"/>
      <c r="I30" s="40"/>
      <c r="J30" s="40"/>
      <c r="K30" s="41">
        <v>0</v>
      </c>
      <c r="L30">
        <v>221</v>
      </c>
    </row>
    <row r="31" spans="1:22" x14ac:dyDescent="0.25">
      <c r="A31" s="56">
        <v>21</v>
      </c>
      <c r="B31" s="56">
        <v>2970</v>
      </c>
      <c r="C31" s="59">
        <v>11</v>
      </c>
      <c r="D31" s="56">
        <v>2980</v>
      </c>
      <c r="E31" s="59">
        <v>11</v>
      </c>
      <c r="F31" s="56">
        <v>2986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25">
      <c r="A32" s="56">
        <v>21</v>
      </c>
      <c r="B32" s="56">
        <v>3088</v>
      </c>
      <c r="C32" s="59">
        <v>22</v>
      </c>
      <c r="D32" s="56">
        <v>3092</v>
      </c>
      <c r="E32" s="59">
        <v>13</v>
      </c>
      <c r="F32" s="56">
        <v>3099</v>
      </c>
      <c r="G32" s="62"/>
      <c r="H32" s="62"/>
      <c r="I32" s="40"/>
      <c r="J32" s="40"/>
      <c r="K32" s="41">
        <v>0</v>
      </c>
      <c r="L32">
        <v>221</v>
      </c>
    </row>
    <row r="33" spans="1:12" x14ac:dyDescent="0.25">
      <c r="A33" s="56">
        <v>21</v>
      </c>
      <c r="B33" s="56">
        <v>3209</v>
      </c>
      <c r="C33" s="59">
        <v>22</v>
      </c>
      <c r="D33" s="56">
        <v>3213</v>
      </c>
      <c r="E33" s="59">
        <v>13</v>
      </c>
      <c r="F33" s="56">
        <v>3222</v>
      </c>
      <c r="G33" s="62"/>
      <c r="H33" s="62"/>
      <c r="I33" s="40"/>
      <c r="J33" s="40"/>
      <c r="K33" s="41">
        <v>0</v>
      </c>
      <c r="L33">
        <v>221</v>
      </c>
    </row>
    <row r="34" spans="1:12" x14ac:dyDescent="0.25">
      <c r="A34" s="56">
        <v>12</v>
      </c>
      <c r="B34" s="56">
        <v>3332</v>
      </c>
      <c r="C34" s="59">
        <v>13</v>
      </c>
      <c r="D34" s="56">
        <v>3339</v>
      </c>
      <c r="E34" s="59">
        <v>13</v>
      </c>
      <c r="F34" s="56">
        <v>3345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7">
        <v>21</v>
      </c>
      <c r="B35" s="57">
        <v>3463</v>
      </c>
      <c r="C35" s="60">
        <v>22</v>
      </c>
      <c r="D35" s="57">
        <v>3468</v>
      </c>
      <c r="E35" s="60">
        <v>24</v>
      </c>
      <c r="F35" s="57">
        <v>3476</v>
      </c>
      <c r="G35" s="63"/>
      <c r="H35" s="63"/>
      <c r="I35" s="39"/>
      <c r="J35" s="39"/>
      <c r="K35" s="49">
        <v>0</v>
      </c>
      <c r="L35">
        <v>222</v>
      </c>
    </row>
    <row r="36" spans="1:12" x14ac:dyDescent="0.25">
      <c r="A36" s="57">
        <v>21</v>
      </c>
      <c r="B36" s="57">
        <v>3586</v>
      </c>
      <c r="C36" s="60">
        <v>22</v>
      </c>
      <c r="D36" s="57">
        <v>3590</v>
      </c>
      <c r="E36" s="60">
        <v>13</v>
      </c>
      <c r="F36" s="57">
        <v>3598</v>
      </c>
      <c r="G36" s="63"/>
      <c r="H36" s="63"/>
      <c r="I36" s="39"/>
      <c r="J36" s="39"/>
      <c r="K36" s="49">
        <v>0</v>
      </c>
      <c r="L36">
        <v>221</v>
      </c>
    </row>
    <row r="37" spans="1:12" x14ac:dyDescent="0.25">
      <c r="A37" s="57">
        <v>12</v>
      </c>
      <c r="B37" s="57">
        <v>3705</v>
      </c>
      <c r="C37" s="60">
        <v>24</v>
      </c>
      <c r="D37" s="57">
        <v>3712</v>
      </c>
      <c r="E37" s="60">
        <v>24</v>
      </c>
      <c r="F37" s="57">
        <v>3716</v>
      </c>
      <c r="G37" s="63"/>
      <c r="H37" s="63"/>
      <c r="I37" s="39"/>
      <c r="J37" s="39"/>
      <c r="K37" s="49">
        <v>0</v>
      </c>
      <c r="L37">
        <v>122</v>
      </c>
    </row>
    <row r="38" spans="1:12" x14ac:dyDescent="0.25">
      <c r="A38" s="57">
        <v>21</v>
      </c>
      <c r="B38" s="57">
        <v>3828</v>
      </c>
      <c r="C38" s="60">
        <v>22</v>
      </c>
      <c r="D38" s="57">
        <v>3832</v>
      </c>
      <c r="E38" s="60">
        <v>13</v>
      </c>
      <c r="F38" s="57">
        <v>3839</v>
      </c>
      <c r="G38" s="63"/>
      <c r="H38" s="63"/>
      <c r="I38" s="39"/>
      <c r="J38" s="39"/>
      <c r="K38" s="49">
        <v>0</v>
      </c>
      <c r="L38">
        <v>221</v>
      </c>
    </row>
    <row r="39" spans="1:12" x14ac:dyDescent="0.25">
      <c r="A39" s="57">
        <v>12</v>
      </c>
      <c r="B39" s="57">
        <v>3949</v>
      </c>
      <c r="C39" s="60">
        <v>24</v>
      </c>
      <c r="D39" s="57">
        <v>3958</v>
      </c>
      <c r="E39" s="60">
        <v>13</v>
      </c>
      <c r="F39" s="57">
        <v>3969</v>
      </c>
      <c r="G39" s="63"/>
      <c r="H39" s="63"/>
      <c r="I39" s="39"/>
      <c r="J39" s="39"/>
      <c r="K39" s="49">
        <v>0</v>
      </c>
      <c r="L39">
        <v>121</v>
      </c>
    </row>
    <row r="40" spans="1:12" x14ac:dyDescent="0.25">
      <c r="A40" s="57">
        <v>21</v>
      </c>
      <c r="B40" s="57">
        <v>4080</v>
      </c>
      <c r="C40" s="60">
        <v>22</v>
      </c>
      <c r="D40" s="57">
        <v>4085</v>
      </c>
      <c r="E40" s="60">
        <v>13</v>
      </c>
      <c r="F40" s="57">
        <v>4092</v>
      </c>
      <c r="G40" s="63"/>
      <c r="H40" s="63"/>
      <c r="I40" s="39"/>
      <c r="J40" s="39"/>
      <c r="K40" s="49">
        <v>0</v>
      </c>
      <c r="L40">
        <v>221</v>
      </c>
    </row>
    <row r="41" spans="1:12" x14ac:dyDescent="0.25">
      <c r="A41" s="57">
        <v>21</v>
      </c>
      <c r="B41" s="57">
        <v>4210</v>
      </c>
      <c r="C41" s="60">
        <v>22</v>
      </c>
      <c r="D41" s="57">
        <v>4214</v>
      </c>
      <c r="E41" s="60">
        <v>13</v>
      </c>
      <c r="F41" s="57">
        <v>4222</v>
      </c>
      <c r="G41" s="63"/>
      <c r="H41" s="63"/>
      <c r="I41" s="39"/>
      <c r="J41" s="39"/>
      <c r="K41" s="49">
        <v>0</v>
      </c>
      <c r="L41">
        <v>221</v>
      </c>
    </row>
    <row r="42" spans="1:12" x14ac:dyDescent="0.25">
      <c r="A42" s="57">
        <v>21</v>
      </c>
      <c r="B42" s="57">
        <v>4337</v>
      </c>
      <c r="C42" s="60">
        <v>22</v>
      </c>
      <c r="D42" s="57">
        <v>4341</v>
      </c>
      <c r="E42" s="60">
        <v>13</v>
      </c>
      <c r="F42" s="57">
        <v>4352</v>
      </c>
      <c r="G42" s="63"/>
      <c r="H42" s="63"/>
      <c r="I42" s="39"/>
      <c r="J42" s="39"/>
      <c r="K42" s="49">
        <v>0</v>
      </c>
      <c r="L42">
        <v>221</v>
      </c>
    </row>
    <row r="43" spans="1:12" x14ac:dyDescent="0.25">
      <c r="A43" s="57">
        <v>21</v>
      </c>
      <c r="B43" s="57">
        <v>4460</v>
      </c>
      <c r="C43" s="60">
        <v>22</v>
      </c>
      <c r="D43" s="57">
        <v>4464</v>
      </c>
      <c r="E43" s="60">
        <v>13</v>
      </c>
      <c r="F43" s="57">
        <v>4472</v>
      </c>
      <c r="G43" s="63"/>
      <c r="H43" s="63"/>
      <c r="I43" s="39"/>
      <c r="J43" s="39"/>
      <c r="K43" s="49">
        <v>0</v>
      </c>
      <c r="L43">
        <v>221</v>
      </c>
    </row>
    <row r="44" spans="1:12" x14ac:dyDescent="0.25">
      <c r="A44" s="57">
        <v>21</v>
      </c>
      <c r="B44" s="57">
        <v>4587</v>
      </c>
      <c r="C44" s="60">
        <v>22</v>
      </c>
      <c r="D44" s="57">
        <v>4591</v>
      </c>
      <c r="E44" s="60">
        <v>24</v>
      </c>
      <c r="F44" s="57">
        <v>4598</v>
      </c>
      <c r="G44" s="63"/>
      <c r="H44" s="63"/>
      <c r="I44" s="39"/>
      <c r="J44" s="39"/>
      <c r="K44" s="49">
        <v>0</v>
      </c>
      <c r="L44">
        <v>222</v>
      </c>
    </row>
    <row r="45" spans="1:12" x14ac:dyDescent="0.25">
      <c r="A45" s="57">
        <v>21</v>
      </c>
      <c r="B45" s="57">
        <v>4708</v>
      </c>
      <c r="C45" s="60">
        <v>22</v>
      </c>
      <c r="D45" s="57">
        <v>4712</v>
      </c>
      <c r="E45" s="60">
        <v>13</v>
      </c>
      <c r="F45" s="57">
        <v>4719</v>
      </c>
      <c r="G45" s="63"/>
      <c r="H45" s="63"/>
      <c r="I45" s="39"/>
      <c r="J45" s="39"/>
      <c r="K45" s="49">
        <v>0</v>
      </c>
      <c r="L45">
        <v>221</v>
      </c>
    </row>
    <row r="46" spans="1:12" x14ac:dyDescent="0.25">
      <c r="A46" s="57">
        <v>12</v>
      </c>
      <c r="B46" s="57">
        <v>4827</v>
      </c>
      <c r="C46" s="60">
        <v>24</v>
      </c>
      <c r="D46" s="57">
        <v>4838</v>
      </c>
      <c r="E46" s="60">
        <v>24</v>
      </c>
      <c r="F46" s="57">
        <v>4843</v>
      </c>
      <c r="G46" s="63"/>
      <c r="H46" s="63"/>
      <c r="I46" s="39"/>
      <c r="J46" s="39"/>
      <c r="K46" s="49">
        <v>0</v>
      </c>
      <c r="L46">
        <v>122</v>
      </c>
    </row>
    <row r="47" spans="1:12" x14ac:dyDescent="0.25">
      <c r="A47" s="57">
        <v>21</v>
      </c>
      <c r="B47" s="57">
        <v>4961</v>
      </c>
      <c r="C47" s="60">
        <v>22</v>
      </c>
      <c r="D47" s="57">
        <v>4965</v>
      </c>
      <c r="E47" s="60">
        <v>13</v>
      </c>
      <c r="F47" s="57">
        <v>4972</v>
      </c>
      <c r="G47" s="63"/>
      <c r="H47" s="63"/>
      <c r="I47" s="39"/>
      <c r="J47" s="39"/>
      <c r="K47" s="49">
        <v>0</v>
      </c>
      <c r="L47">
        <v>221</v>
      </c>
    </row>
    <row r="48" spans="1:12" x14ac:dyDescent="0.25">
      <c r="A48" s="57">
        <v>21</v>
      </c>
      <c r="B48" s="57">
        <v>5088</v>
      </c>
      <c r="C48" s="60">
        <v>22</v>
      </c>
      <c r="D48" s="57">
        <v>5093</v>
      </c>
      <c r="E48" s="60">
        <v>13</v>
      </c>
      <c r="F48" s="57">
        <v>5101</v>
      </c>
      <c r="G48" s="63"/>
      <c r="H48" s="63"/>
      <c r="I48" s="39"/>
      <c r="J48" s="39"/>
      <c r="K48" s="49">
        <v>0</v>
      </c>
      <c r="L48">
        <v>221</v>
      </c>
    </row>
    <row r="49" spans="1:12" x14ac:dyDescent="0.25">
      <c r="A49" s="57">
        <v>21</v>
      </c>
      <c r="B49" s="57">
        <v>5214</v>
      </c>
      <c r="C49" s="60">
        <v>22</v>
      </c>
      <c r="D49" s="57">
        <v>5218</v>
      </c>
      <c r="E49" s="60">
        <v>13</v>
      </c>
      <c r="F49" s="57">
        <v>5228</v>
      </c>
      <c r="G49" s="63"/>
      <c r="H49" s="63"/>
      <c r="I49" s="39"/>
      <c r="J49" s="39"/>
      <c r="K49" s="49">
        <v>0</v>
      </c>
      <c r="L49">
        <v>221</v>
      </c>
    </row>
    <row r="50" spans="1:12" x14ac:dyDescent="0.25">
      <c r="A50" s="57">
        <v>21</v>
      </c>
      <c r="B50" s="57">
        <v>5341</v>
      </c>
      <c r="C50" s="60">
        <v>22</v>
      </c>
      <c r="D50" s="57">
        <v>5346</v>
      </c>
      <c r="E50" s="60">
        <v>13</v>
      </c>
      <c r="F50" s="57">
        <v>5354</v>
      </c>
      <c r="G50" s="63"/>
      <c r="H50" s="63"/>
      <c r="I50" s="39"/>
      <c r="J50" s="39"/>
      <c r="K50" s="49">
        <v>0</v>
      </c>
      <c r="L50">
        <v>221</v>
      </c>
    </row>
    <row r="51" spans="1:12" x14ac:dyDescent="0.25">
      <c r="A51" s="57">
        <v>21</v>
      </c>
      <c r="B51" s="57">
        <v>5469</v>
      </c>
      <c r="C51" s="60">
        <v>22</v>
      </c>
      <c r="D51" s="57">
        <v>5474</v>
      </c>
      <c r="E51" s="60">
        <v>13</v>
      </c>
      <c r="F51" s="57">
        <v>5481</v>
      </c>
      <c r="G51" s="63"/>
      <c r="H51" s="63"/>
      <c r="I51" s="39"/>
      <c r="J51" s="39"/>
      <c r="K51" s="49">
        <v>0</v>
      </c>
      <c r="L51">
        <v>221</v>
      </c>
    </row>
    <row r="52" spans="1:12" x14ac:dyDescent="0.25">
      <c r="A52" s="57">
        <v>21</v>
      </c>
      <c r="B52" s="57">
        <v>5592</v>
      </c>
      <c r="C52" s="60">
        <v>11</v>
      </c>
      <c r="D52" s="57">
        <v>5600</v>
      </c>
      <c r="E52" s="60">
        <v>11</v>
      </c>
      <c r="F52" s="57">
        <v>5604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21</v>
      </c>
      <c r="B53" s="57">
        <v>5708</v>
      </c>
      <c r="C53" s="60">
        <v>22</v>
      </c>
      <c r="D53" s="57">
        <v>5712</v>
      </c>
      <c r="E53" s="60">
        <v>13</v>
      </c>
      <c r="F53" s="57">
        <v>5719</v>
      </c>
      <c r="G53" s="63"/>
      <c r="H53" s="63"/>
      <c r="I53" s="39"/>
      <c r="J53" s="39"/>
      <c r="K53" s="49">
        <v>0</v>
      </c>
      <c r="L53">
        <v>221</v>
      </c>
    </row>
    <row r="54" spans="1:12" x14ac:dyDescent="0.25">
      <c r="A54" s="57">
        <v>21</v>
      </c>
      <c r="B54" s="57">
        <v>5833</v>
      </c>
      <c r="C54" s="60">
        <v>22</v>
      </c>
      <c r="D54" s="57">
        <v>5837</v>
      </c>
      <c r="E54" s="60">
        <v>13</v>
      </c>
      <c r="F54" s="57">
        <v>5844</v>
      </c>
      <c r="G54" s="63"/>
      <c r="H54" s="63"/>
      <c r="I54" s="39"/>
      <c r="J54" s="39"/>
      <c r="K54" s="49">
        <v>0</v>
      </c>
      <c r="L54">
        <v>221</v>
      </c>
    </row>
    <row r="55" spans="1:12" x14ac:dyDescent="0.25">
      <c r="A55" s="57">
        <v>12</v>
      </c>
      <c r="B55" s="57">
        <v>5954</v>
      </c>
      <c r="C55" s="60">
        <v>24</v>
      </c>
      <c r="D55" s="57">
        <v>5962</v>
      </c>
      <c r="E55" s="60">
        <v>24</v>
      </c>
      <c r="F55" s="57">
        <v>5966</v>
      </c>
      <c r="G55" s="63"/>
      <c r="H55" s="63"/>
      <c r="I55" s="39"/>
      <c r="J55" s="39"/>
      <c r="K55" s="49">
        <v>0</v>
      </c>
      <c r="L55">
        <v>122</v>
      </c>
    </row>
    <row r="56" spans="1:12" x14ac:dyDescent="0.25">
      <c r="A56" s="57">
        <v>12</v>
      </c>
      <c r="B56" s="57">
        <v>6073</v>
      </c>
      <c r="C56" s="60">
        <v>13</v>
      </c>
      <c r="D56" s="57">
        <v>6080</v>
      </c>
      <c r="E56" s="60">
        <v>13</v>
      </c>
      <c r="F56" s="57">
        <v>6086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21</v>
      </c>
      <c r="B57" s="57">
        <v>6197</v>
      </c>
      <c r="C57" s="60">
        <v>22</v>
      </c>
      <c r="D57" s="57">
        <v>6201</v>
      </c>
      <c r="E57" s="60">
        <v>13</v>
      </c>
      <c r="F57" s="57">
        <v>6209</v>
      </c>
      <c r="G57" s="63"/>
      <c r="H57" s="63"/>
      <c r="I57" s="39"/>
      <c r="J57" s="39"/>
      <c r="K57" s="49">
        <v>0</v>
      </c>
      <c r="L57">
        <v>221</v>
      </c>
    </row>
    <row r="58" spans="1:12" x14ac:dyDescent="0.25">
      <c r="A58" s="57">
        <v>21</v>
      </c>
      <c r="B58" s="57">
        <v>6325</v>
      </c>
      <c r="C58" s="60">
        <v>22</v>
      </c>
      <c r="D58" s="57">
        <v>6329</v>
      </c>
      <c r="E58" s="60">
        <v>13</v>
      </c>
      <c r="F58" s="57">
        <v>6336</v>
      </c>
      <c r="G58" s="63"/>
      <c r="H58" s="63"/>
      <c r="I58" s="39"/>
      <c r="J58" s="39"/>
      <c r="K58" s="49">
        <v>0</v>
      </c>
      <c r="L58">
        <v>221</v>
      </c>
    </row>
    <row r="59" spans="1:12" x14ac:dyDescent="0.25">
      <c r="A59" s="57">
        <v>21</v>
      </c>
      <c r="B59" s="57">
        <v>6447</v>
      </c>
      <c r="C59" s="60">
        <v>22</v>
      </c>
      <c r="D59" s="57">
        <v>6451</v>
      </c>
      <c r="E59" s="60">
        <v>13</v>
      </c>
      <c r="F59" s="57">
        <v>6459</v>
      </c>
      <c r="G59" s="63"/>
      <c r="H59" s="63"/>
      <c r="I59" s="39"/>
      <c r="J59" s="39"/>
      <c r="K59" s="49">
        <v>0</v>
      </c>
      <c r="L59">
        <v>221</v>
      </c>
    </row>
    <row r="60" spans="1:12" x14ac:dyDescent="0.25">
      <c r="A60" s="57">
        <v>21</v>
      </c>
      <c r="B60" s="57">
        <v>6574</v>
      </c>
      <c r="C60" s="60">
        <v>22</v>
      </c>
      <c r="D60" s="57">
        <v>6578</v>
      </c>
      <c r="E60" s="60">
        <v>13</v>
      </c>
      <c r="F60" s="57">
        <v>6588</v>
      </c>
      <c r="G60" s="63"/>
      <c r="H60" s="63"/>
      <c r="I60" s="39"/>
      <c r="J60" s="39"/>
      <c r="K60" s="49">
        <v>0</v>
      </c>
      <c r="L60">
        <v>221</v>
      </c>
    </row>
    <row r="61" spans="1:12" x14ac:dyDescent="0.25">
      <c r="A61" s="57">
        <v>21</v>
      </c>
      <c r="B61" s="57">
        <v>6703</v>
      </c>
      <c r="C61" s="60">
        <v>22</v>
      </c>
      <c r="D61" s="57">
        <v>6708</v>
      </c>
      <c r="E61" s="60">
        <v>13</v>
      </c>
      <c r="F61" s="57">
        <v>6716</v>
      </c>
      <c r="G61" s="63"/>
      <c r="H61" s="63"/>
      <c r="I61" s="39"/>
      <c r="J61" s="39"/>
      <c r="K61" s="49">
        <v>0</v>
      </c>
      <c r="L61">
        <v>221</v>
      </c>
    </row>
    <row r="62" spans="1:12" x14ac:dyDescent="0.25">
      <c r="A62" s="57">
        <v>21</v>
      </c>
      <c r="B62" s="57">
        <v>6826</v>
      </c>
      <c r="C62" s="60">
        <v>22</v>
      </c>
      <c r="D62" s="57">
        <v>6835</v>
      </c>
      <c r="E62" s="60">
        <v>13</v>
      </c>
      <c r="F62" s="57">
        <v>6847</v>
      </c>
      <c r="G62" s="63"/>
      <c r="H62" s="63"/>
      <c r="I62" s="39"/>
      <c r="J62" s="39"/>
      <c r="K62" s="49">
        <v>0</v>
      </c>
      <c r="L62">
        <v>221</v>
      </c>
    </row>
    <row r="63" spans="1:12" x14ac:dyDescent="0.25">
      <c r="A63" s="57">
        <v>21</v>
      </c>
      <c r="B63" s="57">
        <v>6952</v>
      </c>
      <c r="C63" s="60">
        <v>11</v>
      </c>
      <c r="D63" s="57">
        <v>6963</v>
      </c>
      <c r="E63" s="60">
        <v>11</v>
      </c>
      <c r="F63" s="57">
        <v>6969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6">
        <v>21</v>
      </c>
      <c r="B64" s="56">
        <v>7074</v>
      </c>
      <c r="C64" s="59">
        <v>11</v>
      </c>
      <c r="D64" s="56">
        <v>7086</v>
      </c>
      <c r="E64" s="59">
        <v>11</v>
      </c>
      <c r="F64" s="56">
        <v>7093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21</v>
      </c>
      <c r="B65" s="56">
        <v>7198</v>
      </c>
      <c r="C65" s="59">
        <v>22</v>
      </c>
      <c r="D65" s="56">
        <v>7202</v>
      </c>
      <c r="E65" s="59">
        <v>13</v>
      </c>
      <c r="F65" s="56">
        <v>7209</v>
      </c>
      <c r="G65" s="62"/>
      <c r="H65" s="62"/>
      <c r="I65" s="40"/>
      <c r="J65" s="40"/>
      <c r="K65" s="41">
        <v>0</v>
      </c>
      <c r="L65">
        <v>221</v>
      </c>
    </row>
    <row r="66" spans="1:12" x14ac:dyDescent="0.25">
      <c r="A66" s="56">
        <v>12</v>
      </c>
      <c r="B66" s="56">
        <v>7325</v>
      </c>
      <c r="C66" s="59">
        <v>13</v>
      </c>
      <c r="D66" s="56">
        <v>7331</v>
      </c>
      <c r="E66" s="59">
        <v>13</v>
      </c>
      <c r="F66" s="56">
        <v>7337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12</v>
      </c>
      <c r="B67" s="56">
        <v>7451</v>
      </c>
      <c r="C67" s="59">
        <v>13</v>
      </c>
      <c r="D67" s="56">
        <v>7458</v>
      </c>
      <c r="E67" s="59">
        <v>13</v>
      </c>
      <c r="F67" s="56">
        <v>7464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21</v>
      </c>
      <c r="B68" s="56">
        <v>7575</v>
      </c>
      <c r="C68" s="59">
        <v>22</v>
      </c>
      <c r="D68" s="56">
        <v>7580</v>
      </c>
      <c r="E68" s="59">
        <v>13</v>
      </c>
      <c r="F68" s="56">
        <v>7587</v>
      </c>
      <c r="G68" s="62"/>
      <c r="H68" s="62"/>
      <c r="I68" s="40"/>
      <c r="J68" s="40"/>
      <c r="K68" s="41">
        <v>0</v>
      </c>
      <c r="L68">
        <v>221</v>
      </c>
    </row>
    <row r="69" spans="1:12" x14ac:dyDescent="0.25">
      <c r="A69" s="56">
        <v>21</v>
      </c>
      <c r="B69" s="56">
        <v>7698</v>
      </c>
      <c r="C69" s="59">
        <v>22</v>
      </c>
      <c r="D69" s="56">
        <v>7703</v>
      </c>
      <c r="E69" s="59">
        <v>13</v>
      </c>
      <c r="F69" s="56">
        <v>7711</v>
      </c>
      <c r="G69" s="62"/>
      <c r="H69" s="62"/>
      <c r="I69" s="40"/>
      <c r="J69" s="40"/>
      <c r="K69" s="41">
        <v>0</v>
      </c>
      <c r="L69">
        <v>221</v>
      </c>
    </row>
    <row r="70" spans="1:12" x14ac:dyDescent="0.25">
      <c r="A70" s="56">
        <v>21</v>
      </c>
      <c r="B70" s="56">
        <v>7826</v>
      </c>
      <c r="C70" s="59">
        <v>22</v>
      </c>
      <c r="D70" s="56">
        <v>7830</v>
      </c>
      <c r="E70" s="59">
        <v>13</v>
      </c>
      <c r="F70" s="56">
        <v>7838</v>
      </c>
      <c r="G70" s="62"/>
      <c r="H70" s="62"/>
      <c r="I70" s="40"/>
      <c r="J70" s="40"/>
      <c r="K70" s="41">
        <v>0</v>
      </c>
      <c r="L70">
        <v>221</v>
      </c>
    </row>
    <row r="71" spans="1:12" x14ac:dyDescent="0.25">
      <c r="A71" s="56">
        <v>21</v>
      </c>
      <c r="B71" s="56">
        <v>7951</v>
      </c>
      <c r="C71" s="59">
        <v>22</v>
      </c>
      <c r="D71" s="56">
        <v>7955</v>
      </c>
      <c r="E71" s="59">
        <v>13</v>
      </c>
      <c r="F71" s="56">
        <v>7964</v>
      </c>
      <c r="G71" s="62"/>
      <c r="H71" s="62"/>
      <c r="I71" s="40"/>
      <c r="J71" s="40"/>
      <c r="K71" s="41">
        <v>0</v>
      </c>
      <c r="L71">
        <v>221</v>
      </c>
    </row>
    <row r="72" spans="1:12" x14ac:dyDescent="0.25">
      <c r="A72" s="56">
        <v>21</v>
      </c>
      <c r="B72" s="56">
        <v>8075</v>
      </c>
      <c r="C72" s="59">
        <v>22</v>
      </c>
      <c r="D72" s="56">
        <v>8079</v>
      </c>
      <c r="E72" s="59">
        <v>13</v>
      </c>
      <c r="F72" s="56">
        <v>8087</v>
      </c>
      <c r="G72" s="62"/>
      <c r="H72" s="62"/>
      <c r="I72" s="40"/>
      <c r="J72" s="40"/>
      <c r="K72" s="41">
        <v>0</v>
      </c>
      <c r="L72">
        <v>221</v>
      </c>
    </row>
    <row r="73" spans="1:12" x14ac:dyDescent="0.25">
      <c r="A73" s="56">
        <v>21</v>
      </c>
      <c r="B73" s="56">
        <v>8207</v>
      </c>
      <c r="C73" s="59">
        <v>22</v>
      </c>
      <c r="D73" s="56">
        <v>8212</v>
      </c>
      <c r="E73" s="59">
        <v>13</v>
      </c>
      <c r="F73" s="56">
        <v>8220</v>
      </c>
      <c r="G73" s="62"/>
      <c r="H73" s="62"/>
      <c r="I73" s="40"/>
      <c r="J73" s="40"/>
      <c r="K73" s="41">
        <v>0</v>
      </c>
      <c r="L73">
        <v>221</v>
      </c>
    </row>
    <row r="74" spans="1:12" x14ac:dyDescent="0.25">
      <c r="A74" s="56">
        <v>21</v>
      </c>
      <c r="B74" s="56">
        <v>8330</v>
      </c>
      <c r="C74" s="59">
        <v>11</v>
      </c>
      <c r="D74" s="56">
        <v>8339</v>
      </c>
      <c r="E74" s="59">
        <v>11</v>
      </c>
      <c r="F74" s="56">
        <v>8346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12</v>
      </c>
      <c r="B75" s="56">
        <v>8443</v>
      </c>
      <c r="C75" s="59">
        <v>13</v>
      </c>
      <c r="D75" s="56">
        <v>8457</v>
      </c>
      <c r="E75" s="59">
        <v>13</v>
      </c>
      <c r="F75" s="56">
        <v>8465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8584</v>
      </c>
      <c r="C76" s="59">
        <v>22</v>
      </c>
      <c r="D76" s="56">
        <v>8589</v>
      </c>
      <c r="E76" s="59">
        <v>13</v>
      </c>
      <c r="F76" s="56">
        <v>8596</v>
      </c>
      <c r="G76" s="62"/>
      <c r="H76" s="62"/>
      <c r="I76" s="40"/>
      <c r="J76" s="40"/>
      <c r="K76" s="41">
        <v>0</v>
      </c>
      <c r="L76">
        <v>221</v>
      </c>
    </row>
    <row r="77" spans="1:12" x14ac:dyDescent="0.25">
      <c r="A77" s="56">
        <v>21</v>
      </c>
      <c r="B77" s="56">
        <v>8714</v>
      </c>
      <c r="C77" s="59">
        <v>22</v>
      </c>
      <c r="D77" s="56">
        <v>8718</v>
      </c>
      <c r="E77" s="59">
        <v>13</v>
      </c>
      <c r="F77" s="56">
        <v>8727</v>
      </c>
      <c r="G77" s="62"/>
      <c r="H77" s="62"/>
      <c r="I77" s="40"/>
      <c r="J77" s="40"/>
      <c r="K77" s="41">
        <v>0</v>
      </c>
      <c r="L77">
        <v>221</v>
      </c>
    </row>
    <row r="78" spans="1:12" x14ac:dyDescent="0.25">
      <c r="A78" s="56">
        <v>21</v>
      </c>
      <c r="B78" s="56">
        <v>8840</v>
      </c>
      <c r="C78" s="59">
        <v>22</v>
      </c>
      <c r="D78" s="56">
        <v>8844</v>
      </c>
      <c r="E78" s="59">
        <v>13</v>
      </c>
      <c r="F78" s="56">
        <v>8854</v>
      </c>
      <c r="G78" s="62"/>
      <c r="H78" s="62"/>
      <c r="I78" s="40"/>
      <c r="J78" s="40"/>
      <c r="K78" s="41">
        <v>0</v>
      </c>
      <c r="L78">
        <v>221</v>
      </c>
    </row>
    <row r="79" spans="1:12" x14ac:dyDescent="0.25">
      <c r="A79" s="56">
        <v>21</v>
      </c>
      <c r="B79" s="56">
        <v>8964</v>
      </c>
      <c r="C79" s="59">
        <v>22</v>
      </c>
      <c r="D79" s="56">
        <v>8969</v>
      </c>
      <c r="E79" s="59">
        <v>13</v>
      </c>
      <c r="F79" s="56">
        <v>8977</v>
      </c>
      <c r="G79" s="62"/>
      <c r="H79" s="62"/>
      <c r="I79" s="40"/>
      <c r="J79" s="40"/>
      <c r="K79" s="41">
        <v>0</v>
      </c>
      <c r="L79">
        <v>221</v>
      </c>
    </row>
    <row r="80" spans="1:12" x14ac:dyDescent="0.25">
      <c r="A80" s="56">
        <v>21</v>
      </c>
      <c r="B80" s="56">
        <v>9093</v>
      </c>
      <c r="C80" s="59">
        <v>22</v>
      </c>
      <c r="D80" s="56">
        <v>9097</v>
      </c>
      <c r="E80" s="59">
        <v>13</v>
      </c>
      <c r="F80" s="56">
        <v>9105</v>
      </c>
      <c r="G80" s="62"/>
      <c r="H80" s="62"/>
      <c r="I80" s="40"/>
      <c r="J80" s="40"/>
      <c r="K80" s="41">
        <v>0</v>
      </c>
      <c r="L80">
        <v>221</v>
      </c>
    </row>
    <row r="81" spans="1:12" x14ac:dyDescent="0.25">
      <c r="A81" s="56">
        <v>12</v>
      </c>
      <c r="B81" s="56">
        <v>9216</v>
      </c>
      <c r="C81" s="59">
        <v>13</v>
      </c>
      <c r="D81" s="56">
        <v>9222</v>
      </c>
      <c r="E81" s="59">
        <v>13</v>
      </c>
      <c r="F81" s="56">
        <v>9228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21</v>
      </c>
      <c r="B82" s="56">
        <v>9334</v>
      </c>
      <c r="C82" s="59">
        <v>22</v>
      </c>
      <c r="D82" s="56">
        <v>9338</v>
      </c>
      <c r="E82" s="59">
        <v>13</v>
      </c>
      <c r="F82" s="56">
        <v>9347</v>
      </c>
      <c r="G82" s="62"/>
      <c r="H82" s="62"/>
      <c r="I82" s="40"/>
      <c r="J82" s="40"/>
      <c r="K82" s="41">
        <v>0</v>
      </c>
      <c r="L82">
        <v>221</v>
      </c>
    </row>
    <row r="83" spans="1:12" x14ac:dyDescent="0.25">
      <c r="A83" s="56">
        <v>21</v>
      </c>
      <c r="B83" s="56">
        <v>9459</v>
      </c>
      <c r="C83" s="59">
        <v>22</v>
      </c>
      <c r="D83" s="56">
        <v>9463</v>
      </c>
      <c r="E83" s="59">
        <v>13</v>
      </c>
      <c r="F83" s="56">
        <v>9473</v>
      </c>
      <c r="G83" s="62"/>
      <c r="H83" s="62"/>
      <c r="I83" s="40"/>
      <c r="J83" s="40"/>
      <c r="K83" s="41">
        <v>0</v>
      </c>
      <c r="L83">
        <v>221</v>
      </c>
    </row>
    <row r="84" spans="1:12" x14ac:dyDescent="0.25">
      <c r="A84" s="56">
        <v>21</v>
      </c>
      <c r="B84" s="56">
        <v>9589</v>
      </c>
      <c r="C84" s="59">
        <v>22</v>
      </c>
      <c r="D84" s="56">
        <v>9593</v>
      </c>
      <c r="E84" s="59">
        <v>24</v>
      </c>
      <c r="F84" s="56">
        <v>9600</v>
      </c>
      <c r="G84" s="62"/>
      <c r="H84" s="62"/>
      <c r="I84" s="40"/>
      <c r="J84" s="40"/>
      <c r="K84" s="41">
        <v>0</v>
      </c>
      <c r="L84">
        <v>222</v>
      </c>
    </row>
    <row r="85" spans="1:12" x14ac:dyDescent="0.25">
      <c r="A85" s="56">
        <v>21</v>
      </c>
      <c r="B85" s="56">
        <v>9711</v>
      </c>
      <c r="C85" s="59">
        <v>22</v>
      </c>
      <c r="D85" s="56">
        <v>9716</v>
      </c>
      <c r="E85" s="59">
        <v>13</v>
      </c>
      <c r="F85" s="56">
        <v>9727</v>
      </c>
      <c r="G85" s="62"/>
      <c r="H85" s="62"/>
      <c r="I85" s="40"/>
      <c r="J85" s="40"/>
      <c r="K85" s="41">
        <v>0</v>
      </c>
      <c r="L85">
        <v>221</v>
      </c>
    </row>
    <row r="86" spans="1:12" x14ac:dyDescent="0.25">
      <c r="A86" s="56">
        <v>21</v>
      </c>
      <c r="B86" s="56">
        <v>9845</v>
      </c>
      <c r="C86" s="59">
        <v>22</v>
      </c>
      <c r="D86" s="56">
        <v>9849</v>
      </c>
      <c r="E86" s="59">
        <v>24</v>
      </c>
      <c r="F86" s="56">
        <v>9856</v>
      </c>
      <c r="G86" s="62"/>
      <c r="H86" s="62"/>
      <c r="I86" s="40"/>
      <c r="J86" s="40"/>
      <c r="K86" s="41">
        <v>0</v>
      </c>
      <c r="L86">
        <v>222</v>
      </c>
    </row>
    <row r="87" spans="1:12" x14ac:dyDescent="0.25">
      <c r="A87" s="56">
        <v>21</v>
      </c>
      <c r="B87" s="56">
        <v>9974</v>
      </c>
      <c r="C87" s="59">
        <v>22</v>
      </c>
      <c r="D87" s="56">
        <v>9978</v>
      </c>
      <c r="E87" s="59">
        <v>13</v>
      </c>
      <c r="F87" s="56">
        <v>9989</v>
      </c>
      <c r="G87" s="62"/>
      <c r="H87" s="62"/>
      <c r="I87" s="40"/>
      <c r="J87" s="40"/>
      <c r="K87" s="41">
        <v>0</v>
      </c>
      <c r="L87">
        <v>221</v>
      </c>
    </row>
    <row r="88" spans="1:12" x14ac:dyDescent="0.25">
      <c r="A88" s="56">
        <v>21</v>
      </c>
      <c r="B88" s="56">
        <v>10095</v>
      </c>
      <c r="C88" s="59">
        <v>11</v>
      </c>
      <c r="D88" s="56">
        <v>10106</v>
      </c>
      <c r="E88" s="59">
        <v>11</v>
      </c>
      <c r="F88" s="56">
        <v>10110</v>
      </c>
      <c r="G88" s="62"/>
      <c r="H88" s="62"/>
      <c r="I88" s="40"/>
      <c r="J88" s="40"/>
      <c r="K88" s="41">
        <v>0</v>
      </c>
      <c r="L88">
        <v>211</v>
      </c>
    </row>
    <row r="89" spans="1:12" x14ac:dyDescent="0.25">
      <c r="A89" s="56">
        <v>21</v>
      </c>
      <c r="B89" s="56">
        <v>10216</v>
      </c>
      <c r="C89" s="59">
        <v>22</v>
      </c>
      <c r="D89" s="56">
        <v>10220</v>
      </c>
      <c r="E89" s="59">
        <v>13</v>
      </c>
      <c r="F89" s="56">
        <v>10227</v>
      </c>
      <c r="G89" s="62"/>
      <c r="H89" s="62"/>
      <c r="I89" s="40"/>
      <c r="J89" s="40"/>
      <c r="K89" s="41">
        <v>0</v>
      </c>
      <c r="L89">
        <v>221</v>
      </c>
    </row>
    <row r="90" spans="1:12" x14ac:dyDescent="0.25">
      <c r="A90" s="56">
        <v>21</v>
      </c>
      <c r="B90" s="56">
        <v>10340</v>
      </c>
      <c r="C90" s="59">
        <v>22</v>
      </c>
      <c r="D90" s="56">
        <v>10344</v>
      </c>
      <c r="E90" s="59">
        <v>13</v>
      </c>
      <c r="F90" s="56">
        <v>10354</v>
      </c>
      <c r="G90" s="62"/>
      <c r="H90" s="62"/>
      <c r="I90" s="40"/>
      <c r="J90" s="40"/>
      <c r="K90" s="41">
        <v>0</v>
      </c>
      <c r="L90">
        <v>221</v>
      </c>
    </row>
    <row r="91" spans="1:12" x14ac:dyDescent="0.25">
      <c r="A91" s="56">
        <v>21</v>
      </c>
      <c r="B91" s="56">
        <v>10457</v>
      </c>
      <c r="C91" s="59">
        <v>22</v>
      </c>
      <c r="D91" s="56">
        <v>10461</v>
      </c>
      <c r="E91" s="59">
        <v>13</v>
      </c>
      <c r="F91" s="56">
        <v>10476</v>
      </c>
      <c r="G91" s="62"/>
      <c r="H91" s="62"/>
      <c r="I91" s="40"/>
      <c r="J91" s="40"/>
      <c r="K91" s="41">
        <v>0</v>
      </c>
      <c r="L91">
        <v>221</v>
      </c>
    </row>
    <row r="92" spans="1:12" x14ac:dyDescent="0.25">
      <c r="A92" s="57">
        <v>12</v>
      </c>
      <c r="B92" s="57">
        <v>10584</v>
      </c>
      <c r="C92" s="60">
        <v>24</v>
      </c>
      <c r="D92" s="57">
        <v>10591</v>
      </c>
      <c r="E92" s="60">
        <v>24</v>
      </c>
      <c r="F92" s="57">
        <v>10595</v>
      </c>
      <c r="G92" s="63"/>
      <c r="H92" s="63"/>
      <c r="I92" s="39"/>
      <c r="J92" s="39"/>
      <c r="K92" s="49">
        <v>0</v>
      </c>
      <c r="L92">
        <v>122</v>
      </c>
    </row>
    <row r="93" spans="1:12" x14ac:dyDescent="0.25">
      <c r="A93" s="57">
        <v>21</v>
      </c>
      <c r="B93" s="57">
        <v>10709</v>
      </c>
      <c r="C93" s="60">
        <v>22</v>
      </c>
      <c r="D93" s="57">
        <v>10714</v>
      </c>
      <c r="E93" s="60">
        <v>13</v>
      </c>
      <c r="F93" s="57">
        <v>10724</v>
      </c>
      <c r="G93" s="63"/>
      <c r="H93" s="63"/>
      <c r="I93" s="39"/>
      <c r="J93" s="39"/>
      <c r="K93" s="49">
        <v>0</v>
      </c>
      <c r="L93">
        <v>221</v>
      </c>
    </row>
    <row r="94" spans="1:12" x14ac:dyDescent="0.25">
      <c r="A94" s="57">
        <v>21</v>
      </c>
      <c r="B94" s="57">
        <v>10850</v>
      </c>
      <c r="C94" s="60">
        <v>22</v>
      </c>
      <c r="D94" s="57">
        <v>10855</v>
      </c>
      <c r="E94" s="60">
        <v>13</v>
      </c>
      <c r="F94" s="57">
        <v>10863</v>
      </c>
      <c r="G94" s="63"/>
      <c r="H94" s="63"/>
      <c r="I94" s="39"/>
      <c r="J94" s="39"/>
      <c r="K94" s="49">
        <v>0</v>
      </c>
      <c r="L94">
        <v>221</v>
      </c>
    </row>
    <row r="95" spans="1:12" x14ac:dyDescent="0.25">
      <c r="A95" s="57">
        <v>21</v>
      </c>
      <c r="B95" s="57">
        <v>10978</v>
      </c>
      <c r="C95" s="60">
        <v>22</v>
      </c>
      <c r="D95" s="57">
        <v>10985</v>
      </c>
      <c r="E95" s="60">
        <v>13</v>
      </c>
      <c r="F95" s="57">
        <v>10993</v>
      </c>
      <c r="G95" s="63"/>
      <c r="H95" s="63"/>
      <c r="I95" s="39"/>
      <c r="J95" s="39"/>
      <c r="K95" s="49">
        <v>0</v>
      </c>
      <c r="L95">
        <v>221</v>
      </c>
    </row>
    <row r="96" spans="1:12" x14ac:dyDescent="0.25">
      <c r="A96" s="57">
        <v>21</v>
      </c>
      <c r="B96" s="57">
        <v>11106</v>
      </c>
      <c r="C96" s="60">
        <v>22</v>
      </c>
      <c r="D96" s="57">
        <v>11111</v>
      </c>
      <c r="E96" s="60">
        <v>13</v>
      </c>
      <c r="F96" s="57">
        <v>11118</v>
      </c>
      <c r="G96" s="63"/>
      <c r="H96" s="63"/>
      <c r="I96" s="39"/>
      <c r="J96" s="39"/>
      <c r="K96" s="49">
        <v>0</v>
      </c>
      <c r="L96">
        <v>221</v>
      </c>
    </row>
    <row r="97" spans="1:12" x14ac:dyDescent="0.25">
      <c r="A97" s="57">
        <v>21</v>
      </c>
      <c r="B97" s="57">
        <v>11235</v>
      </c>
      <c r="C97" s="60">
        <v>22</v>
      </c>
      <c r="D97" s="57">
        <v>11239</v>
      </c>
      <c r="E97" s="60">
        <v>13</v>
      </c>
      <c r="F97" s="57">
        <v>11249</v>
      </c>
      <c r="G97" s="63"/>
      <c r="H97" s="63"/>
      <c r="I97" s="39"/>
      <c r="J97" s="39"/>
      <c r="K97" s="49">
        <v>0</v>
      </c>
      <c r="L97">
        <v>221</v>
      </c>
    </row>
    <row r="98" spans="1:12" x14ac:dyDescent="0.25">
      <c r="A98" s="57">
        <v>21</v>
      </c>
      <c r="B98" s="57">
        <v>11362</v>
      </c>
      <c r="C98" s="60">
        <v>22</v>
      </c>
      <c r="D98" s="57">
        <v>11366</v>
      </c>
      <c r="E98" s="60">
        <v>13</v>
      </c>
      <c r="F98" s="57">
        <v>11374</v>
      </c>
      <c r="G98" s="63"/>
      <c r="H98" s="63"/>
      <c r="I98" s="39"/>
      <c r="J98" s="39"/>
      <c r="K98" s="49">
        <v>0</v>
      </c>
      <c r="L98">
        <v>221</v>
      </c>
    </row>
    <row r="99" spans="1:12" x14ac:dyDescent="0.25">
      <c r="A99" s="57">
        <v>21</v>
      </c>
      <c r="B99" s="57">
        <v>11478</v>
      </c>
      <c r="C99" s="60">
        <v>11</v>
      </c>
      <c r="D99" s="57">
        <v>11489</v>
      </c>
      <c r="E99" s="60">
        <v>11</v>
      </c>
      <c r="F99" s="57">
        <v>11495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7">
        <v>21</v>
      </c>
      <c r="B100" s="57">
        <v>11600</v>
      </c>
      <c r="C100" s="60">
        <v>22</v>
      </c>
      <c r="D100" s="57">
        <v>11604</v>
      </c>
      <c r="E100" s="60">
        <v>13</v>
      </c>
      <c r="F100" s="57">
        <v>11611</v>
      </c>
      <c r="G100" s="63"/>
      <c r="H100" s="63"/>
      <c r="I100" s="39"/>
      <c r="J100" s="39"/>
      <c r="K100" s="49">
        <v>0</v>
      </c>
      <c r="L100">
        <v>221</v>
      </c>
    </row>
    <row r="101" spans="1:12" x14ac:dyDescent="0.25">
      <c r="A101" s="57">
        <v>12</v>
      </c>
      <c r="B101" s="57">
        <v>11726</v>
      </c>
      <c r="C101" s="60">
        <v>24</v>
      </c>
      <c r="D101" s="57">
        <v>11734</v>
      </c>
      <c r="E101" s="60">
        <v>24</v>
      </c>
      <c r="F101" s="57">
        <v>11738</v>
      </c>
      <c r="G101" s="63"/>
      <c r="H101" s="63"/>
      <c r="I101" s="39"/>
      <c r="J101" s="39"/>
      <c r="K101" s="49">
        <v>0</v>
      </c>
      <c r="L101">
        <v>122</v>
      </c>
    </row>
    <row r="102" spans="1:12" x14ac:dyDescent="0.25">
      <c r="A102" s="57">
        <v>21</v>
      </c>
      <c r="B102" s="57">
        <v>11850</v>
      </c>
      <c r="C102" s="60">
        <v>22</v>
      </c>
      <c r="D102" s="57">
        <v>11854</v>
      </c>
      <c r="E102" s="60">
        <v>13</v>
      </c>
      <c r="F102" s="57">
        <v>11863</v>
      </c>
      <c r="G102" s="63"/>
      <c r="H102" s="63"/>
      <c r="I102" s="39"/>
      <c r="J102" s="39"/>
      <c r="K102" s="49">
        <v>0</v>
      </c>
      <c r="L102">
        <v>221</v>
      </c>
    </row>
    <row r="103" spans="1:12" x14ac:dyDescent="0.25">
      <c r="A103" s="57">
        <v>21</v>
      </c>
      <c r="B103" s="57">
        <v>11969</v>
      </c>
      <c r="C103" s="60">
        <v>11</v>
      </c>
      <c r="D103" s="57">
        <v>11977</v>
      </c>
      <c r="E103" s="60">
        <v>11</v>
      </c>
      <c r="F103" s="57">
        <v>11983</v>
      </c>
      <c r="G103" s="63"/>
      <c r="H103" s="63"/>
      <c r="I103" s="39"/>
      <c r="J103" s="39"/>
      <c r="K103" s="49">
        <v>0</v>
      </c>
      <c r="L103">
        <v>211</v>
      </c>
    </row>
    <row r="104" spans="1:12" x14ac:dyDescent="0.25">
      <c r="A104" s="57">
        <v>12</v>
      </c>
      <c r="B104" s="57">
        <v>12080</v>
      </c>
      <c r="C104" s="60">
        <v>24</v>
      </c>
      <c r="D104" s="57">
        <v>12088</v>
      </c>
      <c r="E104" s="60">
        <v>24</v>
      </c>
      <c r="F104" s="57">
        <v>12092</v>
      </c>
      <c r="G104" s="63"/>
      <c r="H104" s="63"/>
      <c r="I104" s="39"/>
      <c r="J104" s="39"/>
      <c r="K104" s="49">
        <v>0</v>
      </c>
      <c r="L104">
        <v>122</v>
      </c>
    </row>
    <row r="105" spans="1:12" x14ac:dyDescent="0.25">
      <c r="A105" s="57">
        <v>12</v>
      </c>
      <c r="B105" s="57">
        <v>12206</v>
      </c>
      <c r="C105" s="60">
        <v>13</v>
      </c>
      <c r="D105" s="57">
        <v>12213</v>
      </c>
      <c r="E105" s="60">
        <v>13</v>
      </c>
      <c r="F105" s="57">
        <v>12219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21</v>
      </c>
      <c r="B106" s="57">
        <v>12325</v>
      </c>
      <c r="C106" s="60">
        <v>11</v>
      </c>
      <c r="D106" s="57">
        <v>12337</v>
      </c>
      <c r="E106" s="60">
        <v>11</v>
      </c>
      <c r="F106" s="57">
        <v>12343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21</v>
      </c>
      <c r="B107" s="57">
        <v>12445</v>
      </c>
      <c r="C107" s="60">
        <v>22</v>
      </c>
      <c r="D107" s="57">
        <v>12449</v>
      </c>
      <c r="E107" s="60">
        <v>13</v>
      </c>
      <c r="F107" s="57">
        <v>12459</v>
      </c>
      <c r="G107" s="63"/>
      <c r="H107" s="63"/>
      <c r="I107" s="39"/>
      <c r="J107" s="39"/>
      <c r="K107" s="49">
        <v>0</v>
      </c>
      <c r="L107">
        <v>221</v>
      </c>
    </row>
    <row r="108" spans="1:12" x14ac:dyDescent="0.25">
      <c r="A108" s="57">
        <v>21</v>
      </c>
      <c r="B108" s="57">
        <v>12574</v>
      </c>
      <c r="C108" s="60">
        <v>22</v>
      </c>
      <c r="D108" s="57">
        <v>12578</v>
      </c>
      <c r="E108" s="60">
        <v>13</v>
      </c>
      <c r="F108" s="57">
        <v>12585</v>
      </c>
      <c r="G108" s="63"/>
      <c r="H108" s="63"/>
      <c r="I108" s="39"/>
      <c r="J108" s="39"/>
      <c r="K108" s="49">
        <v>0</v>
      </c>
      <c r="L108">
        <v>221</v>
      </c>
    </row>
    <row r="109" spans="1:12" x14ac:dyDescent="0.25">
      <c r="A109" s="57">
        <v>21</v>
      </c>
      <c r="B109" s="57">
        <v>12699</v>
      </c>
      <c r="C109" s="60">
        <v>22</v>
      </c>
      <c r="D109" s="57">
        <v>12703</v>
      </c>
      <c r="E109" s="60">
        <v>13</v>
      </c>
      <c r="F109" s="57">
        <v>12711</v>
      </c>
      <c r="G109" s="63"/>
      <c r="H109" s="63"/>
      <c r="I109" s="39"/>
      <c r="J109" s="39"/>
      <c r="K109" s="49">
        <v>0</v>
      </c>
      <c r="L109">
        <v>221</v>
      </c>
    </row>
    <row r="110" spans="1:12" x14ac:dyDescent="0.25">
      <c r="A110" s="57">
        <v>21</v>
      </c>
      <c r="B110" s="57">
        <v>12825</v>
      </c>
      <c r="C110" s="60">
        <v>11</v>
      </c>
      <c r="D110" s="57">
        <v>12842</v>
      </c>
      <c r="E110" s="60">
        <v>11</v>
      </c>
      <c r="F110" s="57">
        <v>12849</v>
      </c>
      <c r="G110" s="63"/>
      <c r="H110" s="63"/>
      <c r="I110" s="39"/>
      <c r="J110" s="39"/>
      <c r="K110" s="49">
        <v>0</v>
      </c>
      <c r="L110">
        <v>211</v>
      </c>
    </row>
    <row r="111" spans="1:12" x14ac:dyDescent="0.25">
      <c r="A111" s="57">
        <v>21</v>
      </c>
      <c r="B111" s="57">
        <v>12945</v>
      </c>
      <c r="C111" s="60">
        <v>22</v>
      </c>
      <c r="D111" s="57">
        <v>12952</v>
      </c>
      <c r="E111" s="60">
        <v>13</v>
      </c>
      <c r="F111" s="57">
        <v>12967</v>
      </c>
      <c r="G111" s="63"/>
      <c r="H111" s="63"/>
      <c r="I111" s="39"/>
      <c r="J111" s="39"/>
      <c r="K111" s="49">
        <v>0</v>
      </c>
      <c r="L111">
        <v>221</v>
      </c>
    </row>
    <row r="112" spans="1:12" x14ac:dyDescent="0.25">
      <c r="A112" s="57">
        <v>21</v>
      </c>
      <c r="B112" s="57">
        <v>13082</v>
      </c>
      <c r="C112" s="60">
        <v>22</v>
      </c>
      <c r="D112" s="57">
        <v>13086</v>
      </c>
      <c r="E112" s="60">
        <v>13</v>
      </c>
      <c r="F112" s="57">
        <v>13094</v>
      </c>
      <c r="G112" s="63"/>
      <c r="H112" s="63"/>
      <c r="I112" s="39"/>
      <c r="J112" s="39"/>
      <c r="K112" s="49">
        <v>0</v>
      </c>
      <c r="L112">
        <v>221</v>
      </c>
    </row>
    <row r="113" spans="1:12" x14ac:dyDescent="0.25">
      <c r="A113" s="57">
        <v>12</v>
      </c>
      <c r="B113" s="57">
        <v>13203</v>
      </c>
      <c r="C113" s="60">
        <v>13</v>
      </c>
      <c r="D113" s="57">
        <v>13209</v>
      </c>
      <c r="E113" s="60">
        <v>13</v>
      </c>
      <c r="F113" s="57">
        <v>13215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21</v>
      </c>
      <c r="B114" s="57">
        <v>13322</v>
      </c>
      <c r="C114" s="60">
        <v>11</v>
      </c>
      <c r="D114" s="57">
        <v>13337</v>
      </c>
      <c r="E114" s="60">
        <v>11</v>
      </c>
      <c r="F114" s="57">
        <v>13341</v>
      </c>
      <c r="G114" s="63"/>
      <c r="H114" s="63"/>
      <c r="I114" s="39"/>
      <c r="J114" s="39"/>
      <c r="K114" s="49">
        <v>0</v>
      </c>
      <c r="L114">
        <v>211</v>
      </c>
    </row>
    <row r="115" spans="1:12" x14ac:dyDescent="0.25">
      <c r="A115" s="57">
        <v>21</v>
      </c>
      <c r="B115" s="57">
        <v>13452</v>
      </c>
      <c r="C115" s="60">
        <v>22</v>
      </c>
      <c r="D115" s="57">
        <v>13456</v>
      </c>
      <c r="E115" s="60">
        <v>13</v>
      </c>
      <c r="F115" s="57">
        <v>13466</v>
      </c>
      <c r="G115" s="63"/>
      <c r="H115" s="63"/>
      <c r="I115" s="39"/>
      <c r="J115" s="39"/>
      <c r="K115" s="49">
        <v>0</v>
      </c>
      <c r="L115">
        <v>221</v>
      </c>
    </row>
    <row r="116" spans="1:12" x14ac:dyDescent="0.25">
      <c r="A116" s="57">
        <v>12</v>
      </c>
      <c r="B116" s="57">
        <v>13597</v>
      </c>
      <c r="C116" s="60">
        <v>13</v>
      </c>
      <c r="D116" s="57">
        <v>13603</v>
      </c>
      <c r="E116" s="60">
        <v>13</v>
      </c>
      <c r="F116" s="57">
        <v>13609</v>
      </c>
      <c r="G116" s="63"/>
      <c r="H116" s="63"/>
      <c r="I116" s="39"/>
      <c r="J116" s="39"/>
      <c r="K116" s="49">
        <v>0</v>
      </c>
      <c r="L116">
        <v>111</v>
      </c>
    </row>
    <row r="117" spans="1:12" x14ac:dyDescent="0.25">
      <c r="A117" s="57">
        <v>21</v>
      </c>
      <c r="B117" s="57">
        <v>13730</v>
      </c>
      <c r="C117" s="60">
        <v>22</v>
      </c>
      <c r="D117" s="57">
        <v>13734</v>
      </c>
      <c r="E117" s="60">
        <v>13</v>
      </c>
      <c r="F117" s="57">
        <v>13741</v>
      </c>
      <c r="G117" s="63"/>
      <c r="H117" s="63"/>
      <c r="I117" s="39"/>
      <c r="J117" s="39"/>
      <c r="K117" s="49">
        <v>0</v>
      </c>
      <c r="L117">
        <v>221</v>
      </c>
    </row>
    <row r="118" spans="1:12" x14ac:dyDescent="0.25">
      <c r="A118" s="57">
        <v>21</v>
      </c>
      <c r="B118" s="57">
        <v>13850</v>
      </c>
      <c r="C118" s="60">
        <v>11</v>
      </c>
      <c r="D118" s="57">
        <v>13858</v>
      </c>
      <c r="E118" s="60">
        <v>11</v>
      </c>
      <c r="F118" s="57">
        <v>13862</v>
      </c>
      <c r="G118" s="63"/>
      <c r="H118" s="63"/>
      <c r="I118" s="39"/>
      <c r="J118" s="39"/>
      <c r="K118" s="49">
        <v>0</v>
      </c>
      <c r="L118">
        <v>211</v>
      </c>
    </row>
    <row r="119" spans="1:12" x14ac:dyDescent="0.25">
      <c r="A119" s="57">
        <v>21</v>
      </c>
      <c r="B119" s="57">
        <v>13960</v>
      </c>
      <c r="C119" s="60">
        <v>11</v>
      </c>
      <c r="D119" s="57">
        <v>13980</v>
      </c>
      <c r="E119" s="60">
        <v>11</v>
      </c>
      <c r="F119" s="57">
        <v>13986</v>
      </c>
      <c r="G119" s="63"/>
      <c r="H119" s="63"/>
      <c r="I119" s="39"/>
      <c r="J119" s="39"/>
      <c r="K119" s="49">
        <v>0</v>
      </c>
      <c r="L119">
        <v>211</v>
      </c>
    </row>
    <row r="120" spans="1:12" x14ac:dyDescent="0.25">
      <c r="A120" s="56">
        <v>21</v>
      </c>
      <c r="B120" s="56">
        <v>14081</v>
      </c>
      <c r="C120" s="59">
        <v>11</v>
      </c>
      <c r="D120" s="56">
        <v>14095</v>
      </c>
      <c r="E120" s="59">
        <v>11</v>
      </c>
      <c r="F120" s="56">
        <v>14101</v>
      </c>
      <c r="G120" s="62"/>
      <c r="H120" s="62"/>
      <c r="I120" s="40"/>
      <c r="J120" s="40"/>
      <c r="K120" s="41">
        <v>0</v>
      </c>
      <c r="L120">
        <v>211</v>
      </c>
    </row>
    <row r="121" spans="1:12" x14ac:dyDescent="0.25">
      <c r="A121" s="56">
        <v>21</v>
      </c>
      <c r="B121" s="56">
        <v>14206</v>
      </c>
      <c r="C121" s="59">
        <v>22</v>
      </c>
      <c r="D121" s="56">
        <v>14210</v>
      </c>
      <c r="E121" s="59">
        <v>13</v>
      </c>
      <c r="F121" s="56">
        <v>14217</v>
      </c>
      <c r="G121" s="62"/>
      <c r="H121" s="62"/>
      <c r="I121" s="40"/>
      <c r="J121" s="40"/>
      <c r="K121" s="41">
        <v>0</v>
      </c>
      <c r="L121">
        <v>221</v>
      </c>
    </row>
    <row r="122" spans="1:12" x14ac:dyDescent="0.25">
      <c r="A122" s="56">
        <v>21</v>
      </c>
      <c r="B122" s="56">
        <v>14332</v>
      </c>
      <c r="C122" s="59">
        <v>22</v>
      </c>
      <c r="D122" s="56">
        <v>14336</v>
      </c>
      <c r="E122" s="59">
        <v>13</v>
      </c>
      <c r="F122" s="56">
        <v>14344</v>
      </c>
      <c r="G122" s="62"/>
      <c r="H122" s="62"/>
      <c r="I122" s="40"/>
      <c r="J122" s="40"/>
      <c r="K122" s="41">
        <v>0</v>
      </c>
      <c r="L122">
        <v>221</v>
      </c>
    </row>
    <row r="123" spans="1:12" x14ac:dyDescent="0.25">
      <c r="A123" s="56">
        <v>21</v>
      </c>
      <c r="B123" s="56">
        <v>14462</v>
      </c>
      <c r="C123" s="59">
        <v>22</v>
      </c>
      <c r="D123" s="56">
        <v>14466</v>
      </c>
      <c r="E123" s="59">
        <v>13</v>
      </c>
      <c r="F123" s="56">
        <v>14473</v>
      </c>
      <c r="G123" s="62"/>
      <c r="H123" s="62"/>
      <c r="I123" s="40"/>
      <c r="J123" s="40"/>
      <c r="K123" s="41">
        <v>0</v>
      </c>
      <c r="L123">
        <v>221</v>
      </c>
    </row>
    <row r="124" spans="1:12" x14ac:dyDescent="0.25">
      <c r="A124" s="56">
        <v>21</v>
      </c>
      <c r="B124" s="56">
        <v>14577</v>
      </c>
      <c r="C124" s="59">
        <v>11</v>
      </c>
      <c r="D124" s="56">
        <v>14593</v>
      </c>
      <c r="E124" s="59">
        <v>11</v>
      </c>
      <c r="F124" s="56">
        <v>14599</v>
      </c>
      <c r="G124" s="62"/>
      <c r="H124" s="62"/>
      <c r="I124" s="40"/>
      <c r="J124" s="40"/>
      <c r="K124" s="41">
        <v>0</v>
      </c>
      <c r="L124">
        <v>211</v>
      </c>
    </row>
    <row r="125" spans="1:12" x14ac:dyDescent="0.25">
      <c r="A125" s="56">
        <v>21</v>
      </c>
      <c r="B125" s="56">
        <v>14692</v>
      </c>
      <c r="C125" s="59">
        <v>11</v>
      </c>
      <c r="D125" s="56">
        <v>14714</v>
      </c>
      <c r="E125" s="59">
        <v>11</v>
      </c>
      <c r="F125" s="56">
        <v>14721</v>
      </c>
      <c r="G125" s="62"/>
      <c r="H125" s="62"/>
      <c r="I125" s="40"/>
      <c r="J125" s="40"/>
      <c r="K125" s="41">
        <v>0</v>
      </c>
      <c r="L125">
        <v>211</v>
      </c>
    </row>
    <row r="126" spans="1:12" x14ac:dyDescent="0.25">
      <c r="A126" s="56">
        <v>21</v>
      </c>
      <c r="B126" s="56">
        <v>14837</v>
      </c>
      <c r="C126" s="59">
        <v>11</v>
      </c>
      <c r="D126" s="56">
        <v>14845</v>
      </c>
      <c r="E126" s="59">
        <v>11</v>
      </c>
      <c r="F126" s="56">
        <v>14851</v>
      </c>
      <c r="G126" s="62"/>
      <c r="H126" s="62"/>
      <c r="I126" s="40"/>
      <c r="J126" s="40"/>
      <c r="K126" s="41">
        <v>0</v>
      </c>
      <c r="L126">
        <v>211</v>
      </c>
    </row>
    <row r="127" spans="1:12" x14ac:dyDescent="0.25">
      <c r="A127" s="56">
        <v>21</v>
      </c>
      <c r="B127" s="56">
        <v>14954</v>
      </c>
      <c r="C127" s="59">
        <v>22</v>
      </c>
      <c r="D127" s="56">
        <v>14958</v>
      </c>
      <c r="E127" s="59">
        <v>13</v>
      </c>
      <c r="F127" s="56">
        <v>14966</v>
      </c>
      <c r="G127" s="62"/>
      <c r="H127" s="62"/>
      <c r="I127" s="40"/>
      <c r="J127" s="40"/>
      <c r="K127" s="41">
        <v>0</v>
      </c>
      <c r="L127">
        <v>221</v>
      </c>
    </row>
    <row r="128" spans="1:12" x14ac:dyDescent="0.25">
      <c r="A128" s="56">
        <v>21</v>
      </c>
      <c r="B128" s="56">
        <v>15081</v>
      </c>
      <c r="C128" s="59">
        <v>22</v>
      </c>
      <c r="D128" s="56">
        <v>15085</v>
      </c>
      <c r="E128" s="59">
        <v>13</v>
      </c>
      <c r="F128" s="56">
        <v>15092</v>
      </c>
      <c r="G128" s="62"/>
      <c r="H128" s="62"/>
      <c r="I128" s="40"/>
      <c r="J128" s="40"/>
      <c r="K128" s="41">
        <v>0</v>
      </c>
      <c r="L128">
        <v>221</v>
      </c>
    </row>
    <row r="129" spans="1:12" x14ac:dyDescent="0.25">
      <c r="A129" s="56">
        <v>21</v>
      </c>
      <c r="B129" s="56">
        <v>15213</v>
      </c>
      <c r="C129" s="59">
        <v>22</v>
      </c>
      <c r="D129" s="56">
        <v>15218</v>
      </c>
      <c r="E129" s="59">
        <v>13</v>
      </c>
      <c r="F129" s="56">
        <v>15225</v>
      </c>
      <c r="G129" s="62"/>
      <c r="H129" s="62"/>
      <c r="I129" s="40"/>
      <c r="J129" s="40"/>
      <c r="K129" s="41">
        <v>0</v>
      </c>
      <c r="L129">
        <v>221</v>
      </c>
    </row>
    <row r="130" spans="1:12" x14ac:dyDescent="0.25">
      <c r="A130" s="56">
        <v>21</v>
      </c>
      <c r="B130" s="56">
        <v>15329</v>
      </c>
      <c r="C130" s="59">
        <v>22</v>
      </c>
      <c r="D130" s="56">
        <v>15336</v>
      </c>
      <c r="E130" s="59">
        <v>13</v>
      </c>
      <c r="F130" s="56">
        <v>15352</v>
      </c>
      <c r="G130" s="62"/>
      <c r="H130" s="62"/>
      <c r="I130" s="40"/>
      <c r="J130" s="40"/>
      <c r="K130" s="41">
        <v>0</v>
      </c>
      <c r="L130">
        <v>221</v>
      </c>
    </row>
    <row r="131" spans="1:12" x14ac:dyDescent="0.25">
      <c r="A131" s="56">
        <v>21</v>
      </c>
      <c r="B131" s="56">
        <v>15465</v>
      </c>
      <c r="C131" s="59">
        <v>22</v>
      </c>
      <c r="D131" s="56">
        <v>15469</v>
      </c>
      <c r="E131" s="59">
        <v>24</v>
      </c>
      <c r="F131" s="56">
        <v>15473</v>
      </c>
      <c r="G131" s="62"/>
      <c r="H131" s="62"/>
      <c r="I131" s="40"/>
      <c r="J131" s="40"/>
      <c r="K131" s="41">
        <v>0</v>
      </c>
      <c r="L131">
        <v>222</v>
      </c>
    </row>
    <row r="132" spans="1:12" x14ac:dyDescent="0.25">
      <c r="A132" s="56">
        <v>21</v>
      </c>
      <c r="B132" s="56">
        <v>15582</v>
      </c>
      <c r="C132" s="59">
        <v>11</v>
      </c>
      <c r="D132" s="56">
        <v>15603</v>
      </c>
      <c r="E132" s="59">
        <v>11</v>
      </c>
      <c r="F132" s="56">
        <v>15609</v>
      </c>
      <c r="G132" s="62"/>
      <c r="H132" s="62"/>
      <c r="I132" s="40"/>
      <c r="J132" s="40"/>
      <c r="K132" s="41">
        <v>0</v>
      </c>
      <c r="L132">
        <v>211</v>
      </c>
    </row>
    <row r="133" spans="1:12" x14ac:dyDescent="0.25">
      <c r="A133" s="56">
        <v>21</v>
      </c>
      <c r="B133" s="56">
        <v>15705</v>
      </c>
      <c r="C133" s="59">
        <v>11</v>
      </c>
      <c r="D133" s="56">
        <v>15725</v>
      </c>
      <c r="E133" s="59">
        <v>11</v>
      </c>
      <c r="F133" s="56">
        <v>15730</v>
      </c>
      <c r="G133" s="62"/>
      <c r="H133" s="62"/>
      <c r="I133" s="40"/>
      <c r="J133" s="40"/>
      <c r="K133" s="41">
        <v>0</v>
      </c>
      <c r="L133">
        <v>211</v>
      </c>
    </row>
    <row r="134" spans="1:12" x14ac:dyDescent="0.25">
      <c r="A134" s="56">
        <v>21</v>
      </c>
      <c r="B134" s="56">
        <v>15837</v>
      </c>
      <c r="C134" s="59">
        <v>22</v>
      </c>
      <c r="D134" s="56">
        <v>15841</v>
      </c>
      <c r="E134" s="59">
        <v>13</v>
      </c>
      <c r="F134" s="56">
        <v>15848</v>
      </c>
      <c r="G134" s="62"/>
      <c r="H134" s="62"/>
      <c r="I134" s="40"/>
      <c r="J134" s="40"/>
      <c r="K134" s="41">
        <v>0</v>
      </c>
      <c r="L134">
        <v>221</v>
      </c>
    </row>
    <row r="135" spans="1:12" x14ac:dyDescent="0.25">
      <c r="A135" s="56">
        <v>21</v>
      </c>
      <c r="B135" s="56">
        <v>15961</v>
      </c>
      <c r="C135" s="59">
        <v>22</v>
      </c>
      <c r="D135" s="56">
        <v>15965</v>
      </c>
      <c r="E135" s="59">
        <v>13</v>
      </c>
      <c r="F135" s="56">
        <v>15972</v>
      </c>
      <c r="G135" s="62"/>
      <c r="H135" s="62"/>
      <c r="I135" s="40"/>
      <c r="J135" s="40"/>
      <c r="K135" s="41">
        <v>0</v>
      </c>
      <c r="L135">
        <v>221</v>
      </c>
    </row>
    <row r="136" spans="1:12" x14ac:dyDescent="0.25">
      <c r="A136" s="56">
        <v>21</v>
      </c>
      <c r="B136" s="56">
        <v>16088</v>
      </c>
      <c r="C136" s="59">
        <v>22</v>
      </c>
      <c r="D136" s="56">
        <v>16092</v>
      </c>
      <c r="E136" s="59">
        <v>13</v>
      </c>
      <c r="F136" s="56">
        <v>16099</v>
      </c>
      <c r="G136" s="62"/>
      <c r="H136" s="62"/>
      <c r="I136" s="40"/>
      <c r="J136" s="40"/>
      <c r="K136" s="41">
        <v>0</v>
      </c>
      <c r="L136">
        <v>221</v>
      </c>
    </row>
    <row r="137" spans="1:12" x14ac:dyDescent="0.25">
      <c r="A137" s="56">
        <v>21</v>
      </c>
      <c r="B137" s="56">
        <v>16207</v>
      </c>
      <c r="C137" s="59">
        <v>11</v>
      </c>
      <c r="D137" s="56">
        <v>16227</v>
      </c>
      <c r="E137" s="59">
        <v>11</v>
      </c>
      <c r="F137" s="56">
        <v>16233</v>
      </c>
      <c r="G137" s="62"/>
      <c r="H137" s="62"/>
      <c r="I137" s="40"/>
      <c r="J137" s="40"/>
      <c r="K137" s="41">
        <v>0</v>
      </c>
      <c r="L137">
        <v>211</v>
      </c>
    </row>
    <row r="138" spans="1:12" x14ac:dyDescent="0.25">
      <c r="A138" s="56">
        <v>21</v>
      </c>
      <c r="B138" s="56">
        <v>16341</v>
      </c>
      <c r="C138" s="59">
        <v>22</v>
      </c>
      <c r="D138" s="56">
        <v>16347</v>
      </c>
      <c r="E138" s="59">
        <v>13</v>
      </c>
      <c r="F138" s="56">
        <v>16367</v>
      </c>
      <c r="G138" s="62"/>
      <c r="H138" s="62"/>
      <c r="I138" s="40"/>
      <c r="J138" s="40"/>
      <c r="K138" s="41">
        <v>0</v>
      </c>
      <c r="L138">
        <v>221</v>
      </c>
    </row>
    <row r="139" spans="1:12" x14ac:dyDescent="0.25">
      <c r="A139" s="56">
        <v>21</v>
      </c>
      <c r="B139" s="56">
        <v>16472</v>
      </c>
      <c r="C139" s="59">
        <v>22</v>
      </c>
      <c r="D139" s="56">
        <v>16479</v>
      </c>
      <c r="E139" s="59">
        <v>13</v>
      </c>
      <c r="F139" s="56">
        <v>16499</v>
      </c>
      <c r="G139" s="62"/>
      <c r="H139" s="62"/>
      <c r="I139" s="40"/>
      <c r="J139" s="40"/>
      <c r="K139" s="41">
        <v>0</v>
      </c>
      <c r="L139">
        <v>221</v>
      </c>
    </row>
    <row r="140" spans="1:12" x14ac:dyDescent="0.25">
      <c r="A140" s="56">
        <v>21</v>
      </c>
      <c r="B140" s="56">
        <v>16616</v>
      </c>
      <c r="C140" s="59">
        <v>22</v>
      </c>
      <c r="D140" s="56">
        <v>16620</v>
      </c>
      <c r="E140" s="59">
        <v>24</v>
      </c>
      <c r="F140" s="56">
        <v>16632</v>
      </c>
      <c r="G140" s="62"/>
      <c r="H140" s="62"/>
      <c r="I140" s="40"/>
      <c r="J140" s="40"/>
      <c r="K140" s="41">
        <v>0</v>
      </c>
      <c r="L140">
        <v>222</v>
      </c>
    </row>
    <row r="141" spans="1:12" x14ac:dyDescent="0.25">
      <c r="A141" s="56">
        <v>12</v>
      </c>
      <c r="B141" s="56">
        <v>16756</v>
      </c>
      <c r="C141" s="59">
        <v>13</v>
      </c>
      <c r="D141" s="56">
        <v>16762</v>
      </c>
      <c r="E141" s="59">
        <v>13</v>
      </c>
      <c r="F141" s="56">
        <v>16771</v>
      </c>
      <c r="G141" s="62"/>
      <c r="H141" s="62"/>
      <c r="I141" s="40"/>
      <c r="J141" s="40"/>
      <c r="K141" s="41">
        <v>0</v>
      </c>
      <c r="L141">
        <v>111</v>
      </c>
    </row>
    <row r="142" spans="1:12" x14ac:dyDescent="0.25">
      <c r="A142" s="56">
        <v>21</v>
      </c>
      <c r="B142" s="56">
        <v>16879</v>
      </c>
      <c r="C142" s="59">
        <v>11</v>
      </c>
      <c r="D142" s="56">
        <v>16897</v>
      </c>
      <c r="E142" s="59">
        <v>11</v>
      </c>
      <c r="F142" s="56">
        <v>16903</v>
      </c>
      <c r="G142" s="62"/>
      <c r="H142" s="62"/>
      <c r="I142" s="40"/>
      <c r="J142" s="40"/>
      <c r="K142" s="41">
        <v>0</v>
      </c>
      <c r="L142">
        <v>211</v>
      </c>
    </row>
    <row r="143" spans="1:12" x14ac:dyDescent="0.25">
      <c r="A143" s="56">
        <v>12</v>
      </c>
      <c r="B143" s="56">
        <v>17005</v>
      </c>
      <c r="C143" s="59">
        <v>13</v>
      </c>
      <c r="D143" s="56">
        <v>17011</v>
      </c>
      <c r="E143" s="59">
        <v>13</v>
      </c>
      <c r="F143" s="56">
        <v>17017</v>
      </c>
      <c r="G143" s="62"/>
      <c r="H143" s="62"/>
      <c r="I143" s="40"/>
      <c r="J143" s="40"/>
      <c r="K143" s="41">
        <v>0</v>
      </c>
      <c r="L143">
        <v>111</v>
      </c>
    </row>
    <row r="144" spans="1:12" x14ac:dyDescent="0.25">
      <c r="A144" s="56">
        <v>21</v>
      </c>
      <c r="B144" s="56">
        <v>17144</v>
      </c>
      <c r="C144" s="59">
        <v>22</v>
      </c>
      <c r="D144" s="56">
        <v>17148</v>
      </c>
      <c r="E144" s="59">
        <v>13</v>
      </c>
      <c r="F144" s="56">
        <v>17156</v>
      </c>
      <c r="G144" s="62"/>
      <c r="H144" s="62"/>
      <c r="I144" s="40"/>
      <c r="J144" s="40"/>
      <c r="K144" s="41">
        <v>0</v>
      </c>
      <c r="L144">
        <v>221</v>
      </c>
    </row>
    <row r="145" spans="1:12" x14ac:dyDescent="0.25">
      <c r="A145" s="56">
        <v>21</v>
      </c>
      <c r="B145" s="56">
        <v>17265</v>
      </c>
      <c r="C145" s="59">
        <v>22</v>
      </c>
      <c r="D145" s="56">
        <v>17269</v>
      </c>
      <c r="E145" s="59">
        <v>24</v>
      </c>
      <c r="F145" s="56">
        <v>17276</v>
      </c>
      <c r="G145" s="62"/>
      <c r="H145" s="62"/>
      <c r="I145" s="40"/>
      <c r="J145" s="40"/>
      <c r="K145" s="41">
        <v>0</v>
      </c>
      <c r="L145">
        <v>222</v>
      </c>
    </row>
    <row r="146" spans="1:12" x14ac:dyDescent="0.25">
      <c r="A146" s="56">
        <v>21</v>
      </c>
      <c r="B146" s="56">
        <v>17392</v>
      </c>
      <c r="C146" s="59">
        <v>22</v>
      </c>
      <c r="D146" s="56">
        <v>17396</v>
      </c>
      <c r="E146" s="59">
        <v>13</v>
      </c>
      <c r="F146" s="56">
        <v>17411</v>
      </c>
      <c r="G146" s="62"/>
      <c r="H146" s="62"/>
      <c r="I146" s="40"/>
      <c r="J146" s="40"/>
      <c r="K146" s="41">
        <v>0</v>
      </c>
      <c r="L146">
        <v>221</v>
      </c>
    </row>
    <row r="147" spans="1:12" x14ac:dyDescent="0.25">
      <c r="A147" s="56">
        <v>21</v>
      </c>
      <c r="B147" s="56">
        <v>17521</v>
      </c>
      <c r="C147" s="59">
        <v>11</v>
      </c>
      <c r="D147" s="56">
        <v>17531</v>
      </c>
      <c r="E147" s="59">
        <v>11</v>
      </c>
      <c r="F147" s="56">
        <v>17537</v>
      </c>
      <c r="G147" s="62"/>
      <c r="H147" s="62"/>
      <c r="I147" s="40"/>
      <c r="J147" s="40"/>
      <c r="K147" s="41">
        <v>0</v>
      </c>
      <c r="L147">
        <v>211</v>
      </c>
    </row>
    <row r="148" spans="1:12" x14ac:dyDescent="0.25">
      <c r="A148" s="56">
        <v>21</v>
      </c>
      <c r="B148" s="56">
        <v>17650</v>
      </c>
      <c r="C148" s="59">
        <v>22</v>
      </c>
      <c r="D148" s="56">
        <v>17654</v>
      </c>
      <c r="E148" s="59">
        <v>13</v>
      </c>
      <c r="F148" s="56">
        <v>17662</v>
      </c>
      <c r="G148" s="62"/>
      <c r="H148" s="62"/>
      <c r="I148" s="40"/>
      <c r="J148" s="40"/>
      <c r="K148" s="41">
        <v>0</v>
      </c>
      <c r="L148">
        <v>221</v>
      </c>
    </row>
    <row r="149" spans="1:12" x14ac:dyDescent="0.25">
      <c r="A149" s="57">
        <v>21</v>
      </c>
      <c r="B149" s="57">
        <v>17771</v>
      </c>
      <c r="C149" s="60">
        <v>11</v>
      </c>
      <c r="D149" s="57">
        <v>17781</v>
      </c>
      <c r="E149" s="60">
        <v>11</v>
      </c>
      <c r="F149" s="57">
        <v>17787</v>
      </c>
      <c r="G149" s="63"/>
      <c r="H149" s="63"/>
      <c r="I149" s="39"/>
      <c r="J149" s="39"/>
      <c r="K149" s="49">
        <v>0</v>
      </c>
      <c r="L149">
        <v>211</v>
      </c>
    </row>
    <row r="150" spans="1:12" x14ac:dyDescent="0.25">
      <c r="A150" s="57">
        <v>21</v>
      </c>
      <c r="B150" s="57">
        <v>17884</v>
      </c>
      <c r="C150" s="60">
        <v>11</v>
      </c>
      <c r="D150" s="57">
        <v>17895</v>
      </c>
      <c r="E150" s="60">
        <v>11</v>
      </c>
      <c r="F150" s="57">
        <v>17901</v>
      </c>
      <c r="G150" s="63"/>
      <c r="H150" s="63"/>
      <c r="I150" s="39"/>
      <c r="J150" s="39"/>
      <c r="K150" s="49">
        <v>0</v>
      </c>
      <c r="L150">
        <v>211</v>
      </c>
    </row>
    <row r="151" spans="1:12" x14ac:dyDescent="0.25">
      <c r="A151" s="57">
        <v>21</v>
      </c>
      <c r="B151" s="57">
        <v>17994</v>
      </c>
      <c r="C151" s="60">
        <v>22</v>
      </c>
      <c r="D151" s="57">
        <v>18013</v>
      </c>
      <c r="E151" s="60">
        <v>24</v>
      </c>
      <c r="F151" s="57">
        <v>18017</v>
      </c>
      <c r="G151" s="63"/>
      <c r="H151" s="63"/>
      <c r="I151" s="39"/>
      <c r="J151" s="39"/>
      <c r="K151" s="49">
        <v>0</v>
      </c>
      <c r="L151">
        <v>222</v>
      </c>
    </row>
    <row r="152" spans="1:12" x14ac:dyDescent="0.25">
      <c r="A152" s="57">
        <v>21</v>
      </c>
      <c r="B152" s="57">
        <v>18128</v>
      </c>
      <c r="C152" s="60">
        <v>22</v>
      </c>
      <c r="D152" s="57">
        <v>18132</v>
      </c>
      <c r="E152" s="60">
        <v>13</v>
      </c>
      <c r="F152" s="57">
        <v>18140</v>
      </c>
      <c r="G152" s="63"/>
      <c r="H152" s="63"/>
      <c r="I152" s="39"/>
      <c r="J152" s="39"/>
      <c r="K152" s="49">
        <v>0</v>
      </c>
      <c r="L152">
        <v>221</v>
      </c>
    </row>
    <row r="153" spans="1:12" x14ac:dyDescent="0.25">
      <c r="A153" s="57">
        <v>21</v>
      </c>
      <c r="B153" s="57">
        <v>18254</v>
      </c>
      <c r="C153" s="60">
        <v>11</v>
      </c>
      <c r="D153" s="57">
        <v>18269</v>
      </c>
      <c r="E153" s="60">
        <v>11</v>
      </c>
      <c r="F153" s="57">
        <v>18275</v>
      </c>
      <c r="G153" s="63"/>
      <c r="H153" s="63"/>
      <c r="I153" s="39"/>
      <c r="J153" s="39"/>
      <c r="K153" s="49">
        <v>0</v>
      </c>
      <c r="L153">
        <v>211</v>
      </c>
    </row>
    <row r="154" spans="1:12" x14ac:dyDescent="0.25">
      <c r="A154" s="57">
        <v>21</v>
      </c>
      <c r="B154" s="57">
        <v>18373</v>
      </c>
      <c r="C154" s="60">
        <v>22</v>
      </c>
      <c r="D154" s="57">
        <v>18377</v>
      </c>
      <c r="E154" s="60">
        <v>13</v>
      </c>
      <c r="F154" s="57">
        <v>18397</v>
      </c>
      <c r="G154" s="63"/>
      <c r="H154" s="63"/>
      <c r="I154" s="39"/>
      <c r="J154" s="39"/>
      <c r="K154" s="49">
        <v>0</v>
      </c>
      <c r="L154">
        <v>221</v>
      </c>
    </row>
    <row r="155" spans="1:12" x14ac:dyDescent="0.25">
      <c r="A155" s="57">
        <v>21</v>
      </c>
      <c r="B155" s="57">
        <v>18508</v>
      </c>
      <c r="C155" s="60">
        <v>22</v>
      </c>
      <c r="D155" s="57">
        <v>18512</v>
      </c>
      <c r="E155" s="60">
        <v>13</v>
      </c>
      <c r="F155" s="57">
        <v>18528</v>
      </c>
      <c r="G155" s="63"/>
      <c r="H155" s="63"/>
      <c r="I155" s="39"/>
      <c r="J155" s="39"/>
      <c r="K155" s="49">
        <v>0</v>
      </c>
      <c r="L155">
        <v>221</v>
      </c>
    </row>
    <row r="156" spans="1:12" x14ac:dyDescent="0.25">
      <c r="A156" s="57">
        <v>12</v>
      </c>
      <c r="B156" s="57">
        <v>18657</v>
      </c>
      <c r="C156" s="60">
        <v>13</v>
      </c>
      <c r="D156" s="57">
        <v>18664</v>
      </c>
      <c r="E156" s="60">
        <v>13</v>
      </c>
      <c r="F156" s="57">
        <v>18670</v>
      </c>
      <c r="G156" s="63"/>
      <c r="H156" s="63"/>
      <c r="I156" s="39"/>
      <c r="J156" s="39"/>
      <c r="K156" s="49">
        <v>0</v>
      </c>
      <c r="L156">
        <v>111</v>
      </c>
    </row>
    <row r="157" spans="1:12" x14ac:dyDescent="0.25">
      <c r="A157" s="57">
        <v>21</v>
      </c>
      <c r="B157" s="57">
        <v>18806</v>
      </c>
      <c r="C157" s="60">
        <v>22</v>
      </c>
      <c r="D157" s="57">
        <v>18810</v>
      </c>
      <c r="E157" s="60">
        <v>13</v>
      </c>
      <c r="F157" s="57">
        <v>18818</v>
      </c>
      <c r="G157" s="63"/>
      <c r="H157" s="63"/>
      <c r="I157" s="39"/>
      <c r="J157" s="39"/>
      <c r="K157" s="49">
        <v>0</v>
      </c>
      <c r="L157">
        <v>221</v>
      </c>
    </row>
    <row r="158" spans="1:12" x14ac:dyDescent="0.25">
      <c r="A158" s="57">
        <v>21</v>
      </c>
      <c r="B158" s="57">
        <v>18930</v>
      </c>
      <c r="C158" s="60">
        <v>11</v>
      </c>
      <c r="D158" s="57">
        <v>18943</v>
      </c>
      <c r="E158" s="60">
        <v>11</v>
      </c>
      <c r="F158" s="57">
        <v>18949</v>
      </c>
      <c r="G158" s="63"/>
      <c r="H158" s="63"/>
      <c r="I158" s="39"/>
      <c r="J158" s="39"/>
      <c r="K158" s="49">
        <v>0</v>
      </c>
      <c r="L158">
        <v>211</v>
      </c>
    </row>
    <row r="159" spans="1:12" x14ac:dyDescent="0.25">
      <c r="A159" s="57">
        <v>21</v>
      </c>
      <c r="B159" s="57">
        <v>19049</v>
      </c>
      <c r="C159" s="60">
        <v>22</v>
      </c>
      <c r="D159" s="57">
        <v>19053</v>
      </c>
      <c r="E159" s="60">
        <v>13</v>
      </c>
      <c r="F159" s="57">
        <v>19069</v>
      </c>
      <c r="G159" s="63"/>
      <c r="H159" s="63"/>
      <c r="I159" s="39"/>
      <c r="J159" s="39"/>
      <c r="K159" s="49">
        <v>0</v>
      </c>
      <c r="L159">
        <v>221</v>
      </c>
    </row>
    <row r="160" spans="1:12" x14ac:dyDescent="0.25">
      <c r="A160" s="57">
        <v>12</v>
      </c>
      <c r="B160" s="57">
        <v>19183</v>
      </c>
      <c r="C160" s="60">
        <v>13</v>
      </c>
      <c r="D160" s="57">
        <v>19191</v>
      </c>
      <c r="E160" s="60">
        <v>13</v>
      </c>
      <c r="F160" s="57">
        <v>19197</v>
      </c>
      <c r="G160" s="63"/>
      <c r="H160" s="63"/>
      <c r="I160" s="39"/>
      <c r="J160" s="39"/>
      <c r="K160" s="49">
        <v>0</v>
      </c>
      <c r="L160">
        <v>111</v>
      </c>
    </row>
    <row r="161" spans="1:12" x14ac:dyDescent="0.25">
      <c r="A161" s="57">
        <v>21</v>
      </c>
      <c r="B161" s="57">
        <v>19313</v>
      </c>
      <c r="C161" s="60">
        <v>11</v>
      </c>
      <c r="D161" s="57">
        <v>19324</v>
      </c>
      <c r="E161" s="60">
        <v>11</v>
      </c>
      <c r="F161" s="57">
        <v>19330</v>
      </c>
      <c r="G161" s="63"/>
      <c r="H161" s="63"/>
      <c r="I161" s="39"/>
      <c r="J161" s="39"/>
      <c r="K161" s="49">
        <v>0</v>
      </c>
      <c r="L161">
        <v>211</v>
      </c>
    </row>
    <row r="162" spans="1:12" x14ac:dyDescent="0.25">
      <c r="A162" s="57">
        <v>21</v>
      </c>
      <c r="B162" s="57">
        <v>19424</v>
      </c>
      <c r="C162" s="60">
        <v>22</v>
      </c>
      <c r="D162" s="57">
        <v>19430</v>
      </c>
      <c r="E162" s="60">
        <v>13</v>
      </c>
      <c r="F162" s="57">
        <v>19440</v>
      </c>
      <c r="G162" s="63"/>
      <c r="H162" s="63"/>
      <c r="I162" s="39"/>
      <c r="J162" s="39"/>
      <c r="K162" s="49">
        <v>0</v>
      </c>
      <c r="L162">
        <v>221</v>
      </c>
    </row>
    <row r="163" spans="1:12" x14ac:dyDescent="0.25">
      <c r="A163" s="57">
        <v>12</v>
      </c>
      <c r="B163" s="57">
        <v>19548</v>
      </c>
      <c r="C163" s="60">
        <v>24</v>
      </c>
      <c r="D163" s="57">
        <v>19556</v>
      </c>
      <c r="E163" s="60">
        <v>24</v>
      </c>
      <c r="F163" s="57">
        <v>19559</v>
      </c>
      <c r="G163" s="63"/>
      <c r="H163" s="63"/>
      <c r="I163" s="39"/>
      <c r="J163" s="39"/>
      <c r="K163" s="49">
        <v>0</v>
      </c>
      <c r="L163">
        <v>122</v>
      </c>
    </row>
    <row r="164" spans="1:12" x14ac:dyDescent="0.25">
      <c r="A164" s="57">
        <v>12</v>
      </c>
      <c r="B164" s="57">
        <v>19676</v>
      </c>
      <c r="C164" s="60">
        <v>13</v>
      </c>
      <c r="D164" s="57">
        <v>19683</v>
      </c>
      <c r="E164" s="60">
        <v>13</v>
      </c>
      <c r="F164" s="57">
        <v>19688</v>
      </c>
      <c r="G164" s="63"/>
      <c r="H164" s="63"/>
      <c r="I164" s="39"/>
      <c r="J164" s="39"/>
      <c r="K164" s="49">
        <v>0</v>
      </c>
      <c r="L164">
        <v>111</v>
      </c>
    </row>
    <row r="165" spans="1:12" x14ac:dyDescent="0.25">
      <c r="A165" s="57">
        <v>21</v>
      </c>
      <c r="B165" s="57">
        <v>19790</v>
      </c>
      <c r="C165" s="60">
        <v>11</v>
      </c>
      <c r="D165" s="57">
        <v>19810</v>
      </c>
      <c r="E165" s="60">
        <v>11</v>
      </c>
      <c r="F165" s="57">
        <v>19816</v>
      </c>
      <c r="G165" s="63"/>
      <c r="H165" s="63"/>
      <c r="I165" s="39"/>
      <c r="J165" s="39"/>
      <c r="K165" s="49">
        <v>0</v>
      </c>
      <c r="L165">
        <v>211</v>
      </c>
    </row>
    <row r="166" spans="1:12" x14ac:dyDescent="0.25">
      <c r="A166" s="57">
        <v>21</v>
      </c>
      <c r="B166" s="57">
        <v>19925</v>
      </c>
      <c r="C166" s="60">
        <v>22</v>
      </c>
      <c r="D166" s="57">
        <v>19934</v>
      </c>
      <c r="E166" s="60">
        <v>13</v>
      </c>
      <c r="F166" s="57">
        <v>19942</v>
      </c>
      <c r="G166" s="63"/>
      <c r="H166" s="63"/>
      <c r="I166" s="39"/>
      <c r="J166" s="39"/>
      <c r="K166" s="49">
        <v>0</v>
      </c>
      <c r="L166">
        <v>221</v>
      </c>
    </row>
    <row r="167" spans="1:12" x14ac:dyDescent="0.25">
      <c r="A167" s="57">
        <v>21</v>
      </c>
      <c r="B167" s="57">
        <v>20048</v>
      </c>
      <c r="C167" s="60">
        <v>11</v>
      </c>
      <c r="D167" s="57">
        <v>20067</v>
      </c>
      <c r="E167" s="60">
        <v>11</v>
      </c>
      <c r="F167" s="57">
        <v>20073</v>
      </c>
      <c r="G167" s="63"/>
      <c r="H167" s="63"/>
      <c r="I167" s="39"/>
      <c r="J167" s="39"/>
      <c r="K167" s="49">
        <v>0</v>
      </c>
      <c r="L167">
        <v>211</v>
      </c>
    </row>
    <row r="168" spans="1:12" x14ac:dyDescent="0.25">
      <c r="A168" s="57">
        <v>12</v>
      </c>
      <c r="B168" s="57">
        <v>20186</v>
      </c>
      <c r="C168" s="60">
        <v>13</v>
      </c>
      <c r="D168" s="57">
        <v>20192</v>
      </c>
      <c r="E168" s="60">
        <v>13</v>
      </c>
      <c r="F168" s="57">
        <v>20197</v>
      </c>
      <c r="G168" s="63"/>
      <c r="H168" s="63"/>
      <c r="I168" s="39"/>
      <c r="J168" s="39"/>
      <c r="K168" s="49">
        <v>0</v>
      </c>
      <c r="L168">
        <v>111</v>
      </c>
    </row>
    <row r="169" spans="1:12" x14ac:dyDescent="0.25">
      <c r="A169" s="57">
        <v>21</v>
      </c>
      <c r="B169" s="57">
        <v>20303</v>
      </c>
      <c r="C169" s="60">
        <v>11</v>
      </c>
      <c r="D169" s="57">
        <v>20320</v>
      </c>
      <c r="E169" s="60">
        <v>11</v>
      </c>
      <c r="F169" s="57">
        <v>20325</v>
      </c>
      <c r="G169" s="63"/>
      <c r="H169" s="63"/>
      <c r="I169" s="39"/>
      <c r="J169" s="39"/>
      <c r="K169" s="49">
        <v>0</v>
      </c>
      <c r="L169">
        <v>211</v>
      </c>
    </row>
    <row r="170" spans="1:12" x14ac:dyDescent="0.25">
      <c r="A170" s="57">
        <v>21</v>
      </c>
      <c r="B170" s="57">
        <v>20423</v>
      </c>
      <c r="C170" s="60">
        <v>22</v>
      </c>
      <c r="D170" s="57">
        <v>20430</v>
      </c>
      <c r="E170" s="60">
        <v>13</v>
      </c>
      <c r="F170" s="57">
        <v>20440</v>
      </c>
      <c r="G170" s="63"/>
      <c r="H170" s="63"/>
      <c r="I170" s="39"/>
      <c r="J170" s="39"/>
      <c r="K170" s="49">
        <v>0</v>
      </c>
      <c r="L170">
        <v>221</v>
      </c>
    </row>
    <row r="171" spans="1:12" x14ac:dyDescent="0.25">
      <c r="A171" s="57">
        <v>21</v>
      </c>
      <c r="B171" s="57">
        <v>20565</v>
      </c>
      <c r="C171" s="60">
        <v>22</v>
      </c>
      <c r="D171" s="57">
        <v>20569</v>
      </c>
      <c r="E171" s="60">
        <v>13</v>
      </c>
      <c r="F171" s="57">
        <v>20577</v>
      </c>
      <c r="G171" s="63"/>
      <c r="H171" s="63"/>
      <c r="I171" s="39"/>
      <c r="J171" s="39"/>
      <c r="K171" s="49">
        <v>0</v>
      </c>
      <c r="L171">
        <v>221</v>
      </c>
    </row>
    <row r="172" spans="1:12" x14ac:dyDescent="0.25">
      <c r="A172" s="57">
        <v>21</v>
      </c>
      <c r="B172" s="57">
        <v>20686</v>
      </c>
      <c r="C172" s="60">
        <v>11</v>
      </c>
      <c r="D172" s="57">
        <v>20705</v>
      </c>
      <c r="E172" s="60">
        <v>11</v>
      </c>
      <c r="F172" s="57">
        <v>20712</v>
      </c>
      <c r="G172" s="63"/>
      <c r="H172" s="63"/>
      <c r="I172" s="39"/>
      <c r="J172" s="39"/>
      <c r="K172" s="49">
        <v>0</v>
      </c>
      <c r="L172">
        <v>211</v>
      </c>
    </row>
    <row r="173" spans="1:12" x14ac:dyDescent="0.25">
      <c r="A173" s="57">
        <v>12</v>
      </c>
      <c r="B173" s="57">
        <v>20832</v>
      </c>
      <c r="C173" s="60">
        <v>13</v>
      </c>
      <c r="D173" s="57">
        <v>20838</v>
      </c>
      <c r="E173" s="60">
        <v>13</v>
      </c>
      <c r="F173" s="57">
        <v>20844</v>
      </c>
      <c r="G173" s="63"/>
      <c r="H173" s="63"/>
      <c r="I173" s="39"/>
      <c r="J173" s="39"/>
      <c r="K173" s="49">
        <v>0</v>
      </c>
      <c r="L173">
        <v>111</v>
      </c>
    </row>
    <row r="174" spans="1:12" x14ac:dyDescent="0.25">
      <c r="A174" s="57">
        <v>12</v>
      </c>
      <c r="B174" s="57">
        <v>20963</v>
      </c>
      <c r="C174" s="60">
        <v>13</v>
      </c>
      <c r="D174" s="57">
        <v>20969</v>
      </c>
      <c r="E174" s="60">
        <v>13</v>
      </c>
      <c r="F174" s="57">
        <v>20975</v>
      </c>
      <c r="G174" s="63"/>
      <c r="H174" s="63"/>
      <c r="I174" s="39"/>
      <c r="J174" s="39"/>
      <c r="K174" s="49">
        <v>0</v>
      </c>
      <c r="L174">
        <v>111</v>
      </c>
    </row>
    <row r="175" spans="1:12" x14ac:dyDescent="0.25">
      <c r="A175" s="57">
        <v>21</v>
      </c>
      <c r="B175" s="57">
        <v>21098</v>
      </c>
      <c r="C175" s="60">
        <v>11</v>
      </c>
      <c r="D175" s="57">
        <v>21113</v>
      </c>
      <c r="E175" s="60">
        <v>11</v>
      </c>
      <c r="F175" s="57">
        <v>21119</v>
      </c>
      <c r="G175" s="63"/>
      <c r="H175" s="63"/>
      <c r="I175" s="39"/>
      <c r="J175" s="39"/>
      <c r="K175" s="49">
        <v>0</v>
      </c>
      <c r="L175">
        <v>211</v>
      </c>
    </row>
    <row r="176" spans="1:12" x14ac:dyDescent="0.25">
      <c r="A176" s="57">
        <v>21</v>
      </c>
      <c r="B176" s="57">
        <v>21224</v>
      </c>
      <c r="C176" s="60">
        <v>11</v>
      </c>
      <c r="D176" s="57">
        <v>21238</v>
      </c>
      <c r="E176" s="60">
        <v>11</v>
      </c>
      <c r="F176" s="57">
        <v>21245</v>
      </c>
      <c r="G176" s="63"/>
      <c r="H176" s="63"/>
      <c r="I176" s="39"/>
      <c r="J176" s="39"/>
      <c r="K176" s="49">
        <v>1</v>
      </c>
      <c r="L176">
        <v>211</v>
      </c>
    </row>
    <row r="177" spans="1:8" x14ac:dyDescent="0.25">
      <c r="A177" s="17"/>
      <c r="B177" s="17"/>
      <c r="C177" s="17"/>
      <c r="D177" s="17"/>
      <c r="E177" s="17"/>
      <c r="F177" s="17"/>
      <c r="G177" s="17"/>
      <c r="H17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138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132</v>
      </c>
      <c r="V3" s="25" t="s">
        <v>121</v>
      </c>
      <c r="W3">
        <f>COUNTA(L7:L28)</f>
        <v>22</v>
      </c>
      <c r="AA3" s="25" t="s">
        <v>121</v>
      </c>
      <c r="AB3">
        <f>COUNTA(L29:L50)</f>
        <v>22</v>
      </c>
      <c r="AF3" s="25" t="s">
        <v>121</v>
      </c>
      <c r="AG3">
        <f>COUNTA(L51:L72)</f>
        <v>22</v>
      </c>
      <c r="AK3" s="25" t="s">
        <v>121</v>
      </c>
      <c r="AL3">
        <f>COUNTA(L73:L94)</f>
        <v>22</v>
      </c>
      <c r="AP3" s="25" t="s">
        <v>121</v>
      </c>
      <c r="AQ3">
        <f>COUNTA(L95:L116)</f>
        <v>22</v>
      </c>
      <c r="AU3" s="25" t="s">
        <v>121</v>
      </c>
      <c r="AV3">
        <f>COUNTA(L117:L138)</f>
        <v>22</v>
      </c>
    </row>
    <row r="4" spans="1:48" x14ac:dyDescent="0.25">
      <c r="P4" s="25" t="s">
        <v>89</v>
      </c>
      <c r="Q4" s="26">
        <f>SUM(O7:O14)</f>
        <v>132</v>
      </c>
      <c r="V4" s="25" t="s">
        <v>122</v>
      </c>
      <c r="W4">
        <f>SUM(U7:U14)</f>
        <v>22</v>
      </c>
      <c r="AA4" s="25" t="s">
        <v>122</v>
      </c>
      <c r="AB4">
        <f>SUM(Z7:Z14)</f>
        <v>22</v>
      </c>
      <c r="AF4" s="25" t="s">
        <v>122</v>
      </c>
      <c r="AG4">
        <f>SUM(AE7:AE14)</f>
        <v>22</v>
      </c>
      <c r="AK4" s="25" t="s">
        <v>122</v>
      </c>
      <c r="AL4">
        <f>SUM(AJ7:AJ14)</f>
        <v>22</v>
      </c>
      <c r="AP4" s="25" t="s">
        <v>122</v>
      </c>
      <c r="AQ4">
        <f>SUM(AO7:AO14)</f>
        <v>22</v>
      </c>
      <c r="AU4" s="25" t="s">
        <v>122</v>
      </c>
      <c r="AV4">
        <f>SUM(AT7:AT14)</f>
        <v>22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44</v>
      </c>
      <c r="C7" s="58">
        <v>24</v>
      </c>
      <c r="D7" s="55">
        <v>68</v>
      </c>
      <c r="E7" s="58">
        <v>13</v>
      </c>
      <c r="F7" s="55">
        <v>77</v>
      </c>
      <c r="G7" s="61"/>
      <c r="H7" s="61"/>
      <c r="I7" s="40"/>
      <c r="J7" s="40"/>
      <c r="K7" s="41">
        <v>0</v>
      </c>
      <c r="L7">
        <v>121</v>
      </c>
      <c r="N7" s="34">
        <v>111</v>
      </c>
      <c r="O7" s="34">
        <f>COUNTIF($L$7:$L$500,N7)</f>
        <v>41</v>
      </c>
      <c r="P7" s="34">
        <f>O7/$Q$4</f>
        <v>0.31060606060606061</v>
      </c>
      <c r="Q7" s="34">
        <f>IF(P7=0,0,(P7*((LOG(P7))/LOG(2))))</f>
        <v>-0.52394338412390273</v>
      </c>
      <c r="T7" s="34">
        <f>N7</f>
        <v>111</v>
      </c>
      <c r="U7" s="34">
        <f>COUNTIF(L7:L28,T7)</f>
        <v>8</v>
      </c>
      <c r="V7" s="34">
        <f>U7/(W4-U11)</f>
        <v>0.4</v>
      </c>
      <c r="W7" s="34">
        <f>IF(V7=0,0,(V7*((LOG(V7))/LOG(2))))</f>
        <v>-0.52877123795494496</v>
      </c>
      <c r="Y7" s="34">
        <f>N7</f>
        <v>111</v>
      </c>
      <c r="Z7" s="34">
        <f>COUNTIF(L29:L50,Y7)</f>
        <v>8</v>
      </c>
      <c r="AA7" s="34">
        <f>Z7/(AB4-Z11)</f>
        <v>0.47058823529411764</v>
      </c>
      <c r="AB7" s="34">
        <f>IF(AA7=0,0,(AA7*((LOG(AA7))/LOG(2))))</f>
        <v>-0.51174721941192436</v>
      </c>
      <c r="AD7" s="34">
        <f>N7</f>
        <v>111</v>
      </c>
      <c r="AE7" s="34">
        <f>COUNTIF(L51:L72,AD7)</f>
        <v>3</v>
      </c>
      <c r="AF7" s="34">
        <f>AE7/(AG4-AE11)</f>
        <v>0.2</v>
      </c>
      <c r="AG7" s="34">
        <f>IF(AF7=0,0,(AF7*((LOG(AF7))/LOG(2))))</f>
        <v>-0.46438561897747244</v>
      </c>
      <c r="AI7" s="34">
        <f>N7</f>
        <v>111</v>
      </c>
      <c r="AJ7" s="34">
        <f>COUNTIF(L73:L94,AI7)</f>
        <v>7</v>
      </c>
      <c r="AK7" s="34">
        <f>AJ7/(AL4-AJ11)</f>
        <v>0.3888888888888889</v>
      </c>
      <c r="AL7" s="34">
        <f>IF(AK7=0,0,(AK7*((LOG(AK7))/LOG(2))))</f>
        <v>-0.52988836420516428</v>
      </c>
      <c r="AN7" s="34">
        <f>N7</f>
        <v>111</v>
      </c>
      <c r="AO7" s="34">
        <f>COUNTIF(L95:L116,AN7)</f>
        <v>6</v>
      </c>
      <c r="AP7" s="34">
        <f>AO7/(AQ4-AO11)</f>
        <v>0.54545454545454541</v>
      </c>
      <c r="AQ7" s="34">
        <f>IF(AP7=0,0,(AP7*((LOG(AP7))/LOG(2))))</f>
        <v>-0.47698315522698609</v>
      </c>
      <c r="AS7" s="34">
        <f>N7</f>
        <v>111</v>
      </c>
      <c r="AT7" s="34">
        <f>COUNTIF(L117:L138,AS7)</f>
        <v>9</v>
      </c>
      <c r="AU7" s="34">
        <f>AT7/(AV4-AT11)</f>
        <v>0.81818181818181823</v>
      </c>
      <c r="AV7" s="34">
        <f>IF(AU7=0,0,(AU7*((LOG(AU7))/LOG(2))))</f>
        <v>-0.23686905043226034</v>
      </c>
    </row>
    <row r="8" spans="1:48" x14ac:dyDescent="0.25">
      <c r="A8" s="56">
        <v>21</v>
      </c>
      <c r="B8" s="56">
        <v>216</v>
      </c>
      <c r="C8" s="59">
        <v>22</v>
      </c>
      <c r="D8" s="56">
        <v>225</v>
      </c>
      <c r="E8" s="59">
        <v>13</v>
      </c>
      <c r="F8" s="56">
        <v>248</v>
      </c>
      <c r="G8" s="62"/>
      <c r="H8" s="62"/>
      <c r="I8" s="40"/>
      <c r="J8" s="40"/>
      <c r="K8" s="41">
        <v>0</v>
      </c>
      <c r="L8">
        <v>221</v>
      </c>
      <c r="N8" s="34">
        <v>112</v>
      </c>
      <c r="O8" s="34">
        <f>COUNTIF($L$7:$L$500,N8)</f>
        <v>2</v>
      </c>
      <c r="P8" s="34">
        <f>O8/$Q$4</f>
        <v>1.5151515151515152E-2</v>
      </c>
      <c r="Q8" s="34">
        <f>IF(P8=0,0,(P8*((LOG(P8))/LOG(2))))</f>
        <v>-9.1581729081188695E-2</v>
      </c>
      <c r="T8" s="34">
        <f>N8</f>
        <v>112</v>
      </c>
      <c r="U8" s="34">
        <f>COUNTIF(L7:L28,T8)</f>
        <v>2</v>
      </c>
      <c r="V8" s="34">
        <f>U8/(W4-U11)</f>
        <v>0.1</v>
      </c>
      <c r="W8" s="34">
        <f>IF(V8=0,0,(V8*((LOG(V8))/LOG(2))))</f>
        <v>-0.33219280948873625</v>
      </c>
      <c r="Y8" s="34">
        <f>N8</f>
        <v>112</v>
      </c>
      <c r="Z8" s="34">
        <f>COUNTIF(L29:L50,Y8)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COUNTIF(L51:L72,AD8)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COUNTIF(L73:L94,AI8)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COUNTIF(L95:L116,AN8)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COUNTIF(L117:L138,AS8)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358</v>
      </c>
      <c r="C9" s="59">
        <v>13</v>
      </c>
      <c r="D9" s="56">
        <v>365</v>
      </c>
      <c r="E9" s="59">
        <v>24</v>
      </c>
      <c r="F9" s="56">
        <v>395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1</v>
      </c>
      <c r="P9" s="34">
        <f>O9/$Q$4</f>
        <v>7.575757575757576E-3</v>
      </c>
      <c r="Q9" s="34">
        <f>IF(P9=0,0,(P9*((LOG(P9))/LOG(2))))</f>
        <v>-5.3366622116351931E-2</v>
      </c>
      <c r="T9" s="34">
        <f>N9</f>
        <v>121</v>
      </c>
      <c r="U9" s="34">
        <f>COUNTIF(L7:L28,T9)</f>
        <v>1</v>
      </c>
      <c r="V9" s="34">
        <f>U9/(W4-U11)</f>
        <v>0.05</v>
      </c>
      <c r="W9" s="34">
        <f>IF(V9=0,0,(V9*((LOG(V9))/LOG(2))))</f>
        <v>-0.21609640474436814</v>
      </c>
      <c r="Y9" s="34">
        <f>N9</f>
        <v>121</v>
      </c>
      <c r="Z9" s="34">
        <f>COUNTIF(L29:L50,Y9)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COUNTIF(L51:L72,AD9)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COUNTIF(L73:L94,AI9)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COUNTIF(L95:L116,AN9)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COUNTIF(L117:L138,AS9)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517</v>
      </c>
      <c r="C10" s="59">
        <v>11</v>
      </c>
      <c r="D10" s="56">
        <v>538</v>
      </c>
      <c r="E10" s="59">
        <v>11</v>
      </c>
      <c r="F10" s="56">
        <v>544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COUNTIF(L29:L50,Y10)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COUNTIF(L51:L72,AD10)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COUNTIF(L73:L94,AI10)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COUNTIF(L95:L116,AN10)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COUNTIF(L117:L138,AS10)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660</v>
      </c>
      <c r="C11" s="59">
        <v>22</v>
      </c>
      <c r="D11" s="56">
        <v>664</v>
      </c>
      <c r="E11" s="59">
        <v>24</v>
      </c>
      <c r="F11" s="56">
        <v>672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40</v>
      </c>
      <c r="P11" s="34">
        <f>O11/$Q$4</f>
        <v>0.30303030303030304</v>
      </c>
      <c r="Q11" s="34">
        <f>IF(P11=0,0,(P11*((LOG(P11))/LOG(2))))</f>
        <v>-0.52195940135487617</v>
      </c>
      <c r="T11" s="34">
        <f>N11</f>
        <v>211</v>
      </c>
      <c r="U11" s="34">
        <f>COUNTIF(L7:L28,T11)</f>
        <v>2</v>
      </c>
      <c r="V11" s="53"/>
      <c r="W11" s="54"/>
      <c r="Y11" s="34">
        <f>N11</f>
        <v>211</v>
      </c>
      <c r="Z11" s="34">
        <f>COUNTIF(L29:L50,Y11)</f>
        <v>5</v>
      </c>
      <c r="AA11" s="53"/>
      <c r="AB11" s="54"/>
      <c r="AD11" s="34">
        <f>N11</f>
        <v>211</v>
      </c>
      <c r="AE11" s="34">
        <f>COUNTIF(L51:L72,AD11)</f>
        <v>7</v>
      </c>
      <c r="AF11" s="53"/>
      <c r="AG11" s="54"/>
      <c r="AI11" s="34">
        <f>N11</f>
        <v>211</v>
      </c>
      <c r="AJ11" s="34">
        <f>COUNTIF(L73:L94,AI11)</f>
        <v>4</v>
      </c>
      <c r="AK11" s="53"/>
      <c r="AL11" s="54"/>
      <c r="AN11" s="34">
        <f>N11</f>
        <v>211</v>
      </c>
      <c r="AO11" s="34">
        <f>COUNTIF(L95:L116,AN11)</f>
        <v>11</v>
      </c>
      <c r="AP11" s="53"/>
      <c r="AQ11" s="54"/>
      <c r="AS11" s="34">
        <f>N11</f>
        <v>211</v>
      </c>
      <c r="AT11" s="34">
        <f>COUNTIF(L117:L138,AS11)</f>
        <v>11</v>
      </c>
      <c r="AU11" s="53"/>
      <c r="AV11" s="54"/>
    </row>
    <row r="12" spans="1:48" x14ac:dyDescent="0.25">
      <c r="A12" s="56">
        <v>12</v>
      </c>
      <c r="B12" s="56">
        <v>804</v>
      </c>
      <c r="C12" s="59">
        <v>13</v>
      </c>
      <c r="D12" s="56">
        <v>812</v>
      </c>
      <c r="E12" s="59">
        <v>24</v>
      </c>
      <c r="F12" s="56">
        <v>826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COUNTIF(L29:L50,Y12)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COUNTIF(L51:L72,AD12)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COUNTIF(L73:L94,AI12)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COUNTIF(L95:L116,AN12)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COUNTIF(L117:L138,AS12)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948</v>
      </c>
      <c r="C13" s="59">
        <v>13</v>
      </c>
      <c r="D13" s="56">
        <v>955</v>
      </c>
      <c r="E13" s="59">
        <v>13</v>
      </c>
      <c r="F13" s="56">
        <v>961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26</v>
      </c>
      <c r="P13" s="34">
        <f>O13/$Q$4</f>
        <v>0.19696969696969696</v>
      </c>
      <c r="Q13" s="34">
        <f>IF(P13=0,0,(P13*((LOG(P13))/LOG(2))))</f>
        <v>-0.46168798811857115</v>
      </c>
      <c r="T13" s="34">
        <f>N13</f>
        <v>221</v>
      </c>
      <c r="U13" s="34">
        <f>COUNTIF(L7:L28,T13)</f>
        <v>6</v>
      </c>
      <c r="V13" s="34">
        <f>U13/(W4-U11)</f>
        <v>0.3</v>
      </c>
      <c r="W13" s="34">
        <f>IF(V13=0,0,(V13*((LOG(V13))/LOG(2))))</f>
        <v>-0.52108967824986185</v>
      </c>
      <c r="Y13" s="34">
        <f>N13</f>
        <v>221</v>
      </c>
      <c r="Z13" s="34">
        <f>COUNTIF(L29:L50,Y13)</f>
        <v>5</v>
      </c>
      <c r="AA13" s="34">
        <f>Z13/(AB4-Z11)</f>
        <v>0.29411764705882354</v>
      </c>
      <c r="AB13" s="34">
        <f>IF(AA13=0,0,(AA13*((LOG(AA13))/LOG(2))))</f>
        <v>-0.51927492540087561</v>
      </c>
      <c r="AD13" s="34">
        <f>N13</f>
        <v>221</v>
      </c>
      <c r="AE13" s="34">
        <f>COUNTIF(L51:L72,AD13)</f>
        <v>5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COUNTIF(L73:L94,AI13)</f>
        <v>4</v>
      </c>
      <c r="AK13" s="34">
        <f>AJ13/(AL4-AJ11)</f>
        <v>0.22222222222222221</v>
      </c>
      <c r="AL13" s="34">
        <f>IF(AK13=0,0,(AK13*((LOG(AK13))/LOG(2))))</f>
        <v>-0.48220555587606945</v>
      </c>
      <c r="AN13" s="34">
        <f>N13</f>
        <v>221</v>
      </c>
      <c r="AO13" s="34">
        <f>COUNTIF(L95:L116,AN13)</f>
        <v>5</v>
      </c>
      <c r="AP13" s="34">
        <f>AO13/(AQ4-AO11)</f>
        <v>0.45454545454545453</v>
      </c>
      <c r="AQ13" s="34">
        <f>IF(AP13=0,0,(AP13*((LOG(AP13))/LOG(2))))</f>
        <v>-0.51704705624997038</v>
      </c>
      <c r="AS13" s="34">
        <f>N13</f>
        <v>221</v>
      </c>
      <c r="AT13" s="34">
        <f>COUNTIF(L117:L138,AS13)</f>
        <v>1</v>
      </c>
      <c r="AU13" s="34">
        <f>AT13/(AV4-AT11)</f>
        <v>9.0909090909090912E-2</v>
      </c>
      <c r="AV13" s="34">
        <f>IF(AU13=0,0,(AU13*((LOG(AU13))/LOG(2))))</f>
        <v>-0.31449378351248153</v>
      </c>
    </row>
    <row r="14" spans="1:48" x14ac:dyDescent="0.25">
      <c r="A14" s="56">
        <v>12</v>
      </c>
      <c r="B14" s="56">
        <v>1094</v>
      </c>
      <c r="C14" s="59">
        <v>13</v>
      </c>
      <c r="D14" s="56">
        <v>1099</v>
      </c>
      <c r="E14" s="59">
        <v>13</v>
      </c>
      <c r="F14" s="56">
        <v>1106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22</v>
      </c>
      <c r="P14" s="34">
        <f>O14/$Q$4</f>
        <v>0.16666666666666666</v>
      </c>
      <c r="Q14" s="34">
        <f>IF(P14=0,0,(P14*((LOG(P14))/LOG(2))))</f>
        <v>-0.43082708345352599</v>
      </c>
      <c r="T14" s="34">
        <f>N14</f>
        <v>222</v>
      </c>
      <c r="U14" s="34">
        <f>COUNTIF(L7:L28,T14)</f>
        <v>3</v>
      </c>
      <c r="V14" s="34">
        <f>U14/(W4-U11)</f>
        <v>0.15</v>
      </c>
      <c r="W14" s="34">
        <f>IF(V14=0,0,(V14*((LOG(V14))/LOG(2))))</f>
        <v>-0.41054483912493089</v>
      </c>
      <c r="Y14" s="34">
        <f>N14</f>
        <v>222</v>
      </c>
      <c r="Z14" s="34">
        <f>COUNTIF(L29:L50,Y14)</f>
        <v>4</v>
      </c>
      <c r="AA14" s="34">
        <f>Z14/(AB4-Z11)</f>
        <v>0.23529411764705882</v>
      </c>
      <c r="AB14" s="34">
        <f>IF(AA14=0,0,(AA14*((LOG(AA14))/LOG(2))))</f>
        <v>-0.49116772735302094</v>
      </c>
      <c r="AD14" s="34">
        <f>N14</f>
        <v>222</v>
      </c>
      <c r="AE14" s="34">
        <f>COUNTIF(L51:L72,AD14)</f>
        <v>7</v>
      </c>
      <c r="AF14" s="34">
        <f>AE14/(AG4-AE11)</f>
        <v>0.46666666666666667</v>
      </c>
      <c r="AG14" s="34">
        <f>IF(AF14=0,0,(AF14*((LOG(AF14))/LOG(2))))</f>
        <v>-0.51311664765709342</v>
      </c>
      <c r="AI14" s="34">
        <f>N14</f>
        <v>222</v>
      </c>
      <c r="AJ14" s="34">
        <f>COUNTIF(L73:L94,AI14)</f>
        <v>7</v>
      </c>
      <c r="AK14" s="34">
        <f>AJ14/(AL4-AJ11)</f>
        <v>0.3888888888888889</v>
      </c>
      <c r="AL14" s="34">
        <f>IF(AK14=0,0,(AK14*((LOG(AK14))/LOG(2))))</f>
        <v>-0.52988836420516428</v>
      </c>
      <c r="AN14" s="34">
        <f>N14</f>
        <v>222</v>
      </c>
      <c r="AO14" s="34">
        <f>COUNTIF(L95:L116,AN14)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COUNTIF(L117:L138,AS14)</f>
        <v>1</v>
      </c>
      <c r="AU14" s="34">
        <f>AT14/(AV4-AT11)</f>
        <v>9.0909090909090912E-2</v>
      </c>
      <c r="AV14" s="34">
        <f>IF(AU14=0,0,(AU14*((LOG(AU14))/LOG(2))))</f>
        <v>-0.31449378351248153</v>
      </c>
    </row>
    <row r="15" spans="1:48" x14ac:dyDescent="0.25">
      <c r="A15" s="56">
        <v>12</v>
      </c>
      <c r="B15" s="56">
        <v>1234</v>
      </c>
      <c r="C15" s="59">
        <v>13</v>
      </c>
      <c r="D15" s="56">
        <v>1239</v>
      </c>
      <c r="E15" s="59">
        <v>13</v>
      </c>
      <c r="F15" s="56">
        <v>1245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2.0833662082484166</v>
      </c>
      <c r="V15">
        <f>SUM(V7:V14)</f>
        <v>1</v>
      </c>
      <c r="W15">
        <f>-SUM(W7:W14)</f>
        <v>2.0086949695628418</v>
      </c>
      <c r="AA15">
        <f>SUM(AA7:AA14)</f>
        <v>1</v>
      </c>
      <c r="AB15">
        <f>-SUM(AB7:AB14)</f>
        <v>1.5221898721658209</v>
      </c>
      <c r="AF15">
        <f>SUM(AF7:AF14)</f>
        <v>1</v>
      </c>
      <c r="AG15">
        <f>-SUM(AG7:AG14)</f>
        <v>1.5058231002082845</v>
      </c>
      <c r="AK15">
        <f>SUM(AK7:AK14)</f>
        <v>1</v>
      </c>
      <c r="AL15">
        <f>-SUM(AL7:AL14)</f>
        <v>1.5419822842863979</v>
      </c>
      <c r="AP15">
        <f>SUM(AP7:AP14)</f>
        <v>1</v>
      </c>
      <c r="AQ15">
        <f>-SUM(AQ7:AQ14)</f>
        <v>0.99403021147695647</v>
      </c>
      <c r="AU15">
        <f>SUM(AU7:AU14)</f>
        <v>1</v>
      </c>
      <c r="AV15">
        <f>-SUM(AV7:AV14)</f>
        <v>0.86585661745722331</v>
      </c>
    </row>
    <row r="16" spans="1:48" x14ac:dyDescent="0.25">
      <c r="A16" s="56">
        <v>12</v>
      </c>
      <c r="B16" s="56">
        <v>1369</v>
      </c>
      <c r="C16" s="59">
        <v>13</v>
      </c>
      <c r="D16" s="56">
        <v>1373</v>
      </c>
      <c r="E16" s="59">
        <v>13</v>
      </c>
      <c r="F16" s="56">
        <v>1379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0.29574810451379918</v>
      </c>
      <c r="V16" s="27" t="s">
        <v>120</v>
      </c>
      <c r="W16" s="27">
        <f>W15/(LOG(W4)/LOG(2))</f>
        <v>0.45043744166137795</v>
      </c>
      <c r="AA16" s="27" t="s">
        <v>123</v>
      </c>
      <c r="AB16" s="27">
        <f>AB15/(LOG(AB4)/LOG(2))</f>
        <v>0.34134167811972599</v>
      </c>
      <c r="AF16" s="27" t="s">
        <v>124</v>
      </c>
      <c r="AG16" s="27">
        <f>AG15/(LOG(AG4)/LOG(2))</f>
        <v>0.33767153058587102</v>
      </c>
      <c r="AK16" s="27" t="s">
        <v>125</v>
      </c>
      <c r="AL16" s="27">
        <f>AL15/(LOG(AL4)/LOG(2))</f>
        <v>0.34578000430413447</v>
      </c>
      <c r="AP16" s="27" t="s">
        <v>126</v>
      </c>
      <c r="AQ16" s="27">
        <f>AQ15/(LOG(AQ4)/LOG(2))</f>
        <v>0.22290513600939796</v>
      </c>
      <c r="AU16" s="27" t="s">
        <v>127</v>
      </c>
      <c r="AV16" s="27">
        <f>AV15/(LOG(AV4)/LOG(2))</f>
        <v>0.19416299912270205</v>
      </c>
    </row>
    <row r="17" spans="1:22" x14ac:dyDescent="0.25">
      <c r="A17" s="56">
        <v>12</v>
      </c>
      <c r="B17" s="56">
        <v>1509</v>
      </c>
      <c r="C17" s="59">
        <v>13</v>
      </c>
      <c r="D17" s="56">
        <v>1514</v>
      </c>
      <c r="E17" s="59">
        <v>13</v>
      </c>
      <c r="F17" s="56">
        <v>1521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21</v>
      </c>
      <c r="B18" s="56">
        <v>1648</v>
      </c>
      <c r="C18" s="59">
        <v>22</v>
      </c>
      <c r="D18" s="56">
        <v>1653</v>
      </c>
      <c r="E18" s="59">
        <v>13</v>
      </c>
      <c r="F18" s="56">
        <v>1671</v>
      </c>
      <c r="G18" s="62"/>
      <c r="H18" s="62"/>
      <c r="I18" s="40"/>
      <c r="J18" s="40"/>
      <c r="K18" s="41">
        <v>0</v>
      </c>
      <c r="L18">
        <v>221</v>
      </c>
    </row>
    <row r="19" spans="1:22" x14ac:dyDescent="0.25">
      <c r="A19" s="56">
        <v>12</v>
      </c>
      <c r="B19" s="56">
        <v>1795</v>
      </c>
      <c r="C19" s="59">
        <v>13</v>
      </c>
      <c r="D19" s="56">
        <v>1801</v>
      </c>
      <c r="E19" s="59">
        <v>13</v>
      </c>
      <c r="F19" s="56">
        <v>1807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1977</v>
      </c>
      <c r="C20" s="59">
        <v>13</v>
      </c>
      <c r="D20" s="56">
        <v>1983</v>
      </c>
      <c r="E20" s="59">
        <v>13</v>
      </c>
      <c r="F20" s="56">
        <v>1988</v>
      </c>
      <c r="G20" s="62"/>
      <c r="H20" s="62"/>
      <c r="I20" s="40"/>
      <c r="J20" s="40"/>
      <c r="K20" s="41">
        <v>0</v>
      </c>
      <c r="L20">
        <v>111</v>
      </c>
      <c r="N20" s="38">
        <f>COUNTIF(L7:L138,G3)</f>
        <v>40</v>
      </c>
      <c r="O20" s="38"/>
      <c r="P20" s="45">
        <v>22</v>
      </c>
      <c r="Q20" s="45">
        <v>22</v>
      </c>
      <c r="R20" s="45">
        <v>22</v>
      </c>
      <c r="S20" s="45">
        <v>22</v>
      </c>
      <c r="T20" s="45">
        <v>22</v>
      </c>
      <c r="U20" s="45">
        <v>22</v>
      </c>
      <c r="V20" s="44"/>
    </row>
    <row r="21" spans="1:22" x14ac:dyDescent="0.25">
      <c r="A21" s="56">
        <v>21</v>
      </c>
      <c r="B21" s="56">
        <v>2106</v>
      </c>
      <c r="C21" s="59">
        <v>22</v>
      </c>
      <c r="D21" s="56">
        <v>2110</v>
      </c>
      <c r="E21" s="59">
        <v>13</v>
      </c>
      <c r="F21" s="56">
        <v>2121</v>
      </c>
      <c r="G21" s="62"/>
      <c r="H21" s="62"/>
      <c r="I21" s="40"/>
      <c r="J21" s="40"/>
      <c r="K21" s="41">
        <v>0</v>
      </c>
      <c r="L21">
        <v>221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2239</v>
      </c>
      <c r="C22" s="59">
        <v>22</v>
      </c>
      <c r="D22" s="56">
        <v>2243</v>
      </c>
      <c r="E22" s="59">
        <v>24</v>
      </c>
      <c r="F22" s="56">
        <v>2251</v>
      </c>
      <c r="G22" s="62"/>
      <c r="H22" s="62"/>
      <c r="I22" s="40"/>
      <c r="J22" s="40"/>
      <c r="K22" s="41">
        <v>0</v>
      </c>
      <c r="L22">
        <v>222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21</v>
      </c>
      <c r="B23" s="56">
        <v>2396</v>
      </c>
      <c r="C23" s="59">
        <v>22</v>
      </c>
      <c r="D23" s="56">
        <v>2401</v>
      </c>
      <c r="E23" s="59">
        <v>13</v>
      </c>
      <c r="F23" s="56">
        <v>2422</v>
      </c>
      <c r="G23" s="62"/>
      <c r="H23" s="62"/>
      <c r="I23" s="40"/>
      <c r="J23" s="40"/>
      <c r="K23" s="41">
        <v>0</v>
      </c>
      <c r="L23">
        <v>221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2530</v>
      </c>
      <c r="C24" s="59">
        <v>22</v>
      </c>
      <c r="D24" s="56">
        <v>2540</v>
      </c>
      <c r="E24" s="59">
        <v>24</v>
      </c>
      <c r="F24" s="56">
        <v>2544</v>
      </c>
      <c r="G24" s="62"/>
      <c r="H24" s="62"/>
      <c r="I24" s="40"/>
      <c r="J24" s="40"/>
      <c r="K24" s="41">
        <v>0</v>
      </c>
      <c r="L24">
        <v>222</v>
      </c>
      <c r="O24" s="43" t="s">
        <v>109</v>
      </c>
      <c r="P24" s="45">
        <f>U11</f>
        <v>2</v>
      </c>
      <c r="Q24" s="45">
        <f>Z11</f>
        <v>5</v>
      </c>
      <c r="R24" s="45">
        <f>AE11</f>
        <v>7</v>
      </c>
      <c r="S24" s="45">
        <f>AJ11</f>
        <v>4</v>
      </c>
      <c r="T24" s="45">
        <f>AO11</f>
        <v>11</v>
      </c>
      <c r="U24" s="45">
        <f>AT11</f>
        <v>11</v>
      </c>
      <c r="V24" s="43"/>
    </row>
    <row r="25" spans="1:22" x14ac:dyDescent="0.25">
      <c r="A25" s="56">
        <v>21</v>
      </c>
      <c r="B25" s="56">
        <v>2657</v>
      </c>
      <c r="C25" s="59">
        <v>22</v>
      </c>
      <c r="D25" s="56">
        <v>2661</v>
      </c>
      <c r="E25" s="59">
        <v>13</v>
      </c>
      <c r="F25" s="56">
        <v>2672</v>
      </c>
      <c r="G25" s="62"/>
      <c r="H25" s="62"/>
      <c r="I25" s="40"/>
      <c r="J25" s="40"/>
      <c r="K25" s="41">
        <v>0</v>
      </c>
      <c r="L25">
        <v>221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6">
        <v>21</v>
      </c>
      <c r="B26" s="56">
        <v>2774</v>
      </c>
      <c r="C26" s="59">
        <v>11</v>
      </c>
      <c r="D26" s="56">
        <v>2789</v>
      </c>
      <c r="E26" s="59">
        <v>11</v>
      </c>
      <c r="F26" s="56">
        <v>2793</v>
      </c>
      <c r="G26" s="62"/>
      <c r="H26" s="62"/>
      <c r="I26" s="40"/>
      <c r="J26" s="40"/>
      <c r="K26" s="41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6">
        <v>12</v>
      </c>
      <c r="B27" s="56">
        <v>2920</v>
      </c>
      <c r="C27" s="59">
        <v>13</v>
      </c>
      <c r="D27" s="56">
        <v>2926</v>
      </c>
      <c r="E27" s="59">
        <v>13</v>
      </c>
      <c r="F27" s="56">
        <v>2932</v>
      </c>
      <c r="G27" s="62"/>
      <c r="H27" s="62"/>
      <c r="I27" s="40"/>
      <c r="J27" s="40"/>
      <c r="K27" s="41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6">
        <v>21</v>
      </c>
      <c r="B28" s="56">
        <v>3080</v>
      </c>
      <c r="C28" s="59">
        <v>22</v>
      </c>
      <c r="D28" s="56">
        <v>3088</v>
      </c>
      <c r="E28" s="59">
        <v>13</v>
      </c>
      <c r="F28" s="56">
        <v>3118</v>
      </c>
      <c r="G28" s="62"/>
      <c r="H28" s="62"/>
      <c r="I28" s="40"/>
      <c r="J28" s="40"/>
      <c r="K28" s="41">
        <v>0</v>
      </c>
      <c r="L28">
        <v>221</v>
      </c>
      <c r="N28" s="39"/>
      <c r="O28" s="48" t="s">
        <v>113</v>
      </c>
      <c r="P28">
        <f>F28/P20</f>
        <v>141.72727272727272</v>
      </c>
      <c r="Q28">
        <f>(F50-F28)/Q20</f>
        <v>142.40909090909091</v>
      </c>
      <c r="R28">
        <f>(F72-F50)/R20</f>
        <v>135.81818181818181</v>
      </c>
      <c r="S28">
        <f>(F94-F72)/S20</f>
        <v>138.81818181818181</v>
      </c>
      <c r="T28">
        <f>(F116-F94)/T20</f>
        <v>139.59090909090909</v>
      </c>
      <c r="U28">
        <f>(F138-F116)/U20</f>
        <v>137.22727272727272</v>
      </c>
    </row>
    <row r="29" spans="1:22" x14ac:dyDescent="0.25">
      <c r="A29" s="57">
        <v>12</v>
      </c>
      <c r="B29" s="57">
        <v>3244</v>
      </c>
      <c r="C29" s="60">
        <v>13</v>
      </c>
      <c r="D29" s="57">
        <v>3251</v>
      </c>
      <c r="E29" s="60">
        <v>13</v>
      </c>
      <c r="F29" s="57">
        <v>3257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21</v>
      </c>
      <c r="B30" s="57">
        <v>3372</v>
      </c>
      <c r="C30" s="60">
        <v>22</v>
      </c>
      <c r="D30" s="57">
        <v>3384</v>
      </c>
      <c r="E30" s="60">
        <v>13</v>
      </c>
      <c r="F30" s="57">
        <v>3408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25">
      <c r="A31" s="57">
        <v>21</v>
      </c>
      <c r="B31" s="57">
        <v>3512</v>
      </c>
      <c r="C31" s="60">
        <v>22</v>
      </c>
      <c r="D31" s="57">
        <v>3517</v>
      </c>
      <c r="E31" s="60">
        <v>13</v>
      </c>
      <c r="F31" s="57">
        <v>3536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25">
      <c r="A32" s="57">
        <v>12</v>
      </c>
      <c r="B32" s="57">
        <v>3675</v>
      </c>
      <c r="C32" s="60">
        <v>13</v>
      </c>
      <c r="D32" s="57">
        <v>3679</v>
      </c>
      <c r="E32" s="60">
        <v>13</v>
      </c>
      <c r="F32" s="57">
        <v>3684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3799</v>
      </c>
      <c r="C33" s="60">
        <v>22</v>
      </c>
      <c r="D33" s="57">
        <v>3805</v>
      </c>
      <c r="E33" s="60">
        <v>13</v>
      </c>
      <c r="F33" s="57">
        <v>3828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25">
      <c r="A34" s="57">
        <v>21</v>
      </c>
      <c r="B34" s="57">
        <v>3928</v>
      </c>
      <c r="C34" s="60">
        <v>22</v>
      </c>
      <c r="D34" s="57">
        <v>3965</v>
      </c>
      <c r="E34" s="60">
        <v>24</v>
      </c>
      <c r="F34" s="57">
        <v>3969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25">
      <c r="A35" s="57">
        <v>12</v>
      </c>
      <c r="B35" s="57">
        <v>4094</v>
      </c>
      <c r="C35" s="60">
        <v>13</v>
      </c>
      <c r="D35" s="57">
        <v>4101</v>
      </c>
      <c r="E35" s="60">
        <v>13</v>
      </c>
      <c r="F35" s="57">
        <v>4107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4267</v>
      </c>
      <c r="C36" s="60">
        <v>13</v>
      </c>
      <c r="D36" s="57">
        <v>4271</v>
      </c>
      <c r="E36" s="60">
        <v>13</v>
      </c>
      <c r="F36" s="57">
        <v>4278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21</v>
      </c>
      <c r="B37" s="57">
        <v>4387</v>
      </c>
      <c r="C37" s="60">
        <v>11</v>
      </c>
      <c r="D37" s="57">
        <v>4399</v>
      </c>
      <c r="E37" s="60">
        <v>11</v>
      </c>
      <c r="F37" s="57">
        <v>4405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7">
        <v>21</v>
      </c>
      <c r="B38" s="57">
        <v>4542</v>
      </c>
      <c r="C38" s="60">
        <v>11</v>
      </c>
      <c r="D38" s="57">
        <v>4564</v>
      </c>
      <c r="E38" s="60">
        <v>11</v>
      </c>
      <c r="F38" s="57">
        <v>4570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7">
        <v>21</v>
      </c>
      <c r="B39" s="57">
        <v>4715</v>
      </c>
      <c r="C39" s="60">
        <v>11</v>
      </c>
      <c r="D39" s="57">
        <v>4739</v>
      </c>
      <c r="E39" s="60">
        <v>11</v>
      </c>
      <c r="F39" s="57">
        <v>4744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25">
      <c r="A40" s="57">
        <v>12</v>
      </c>
      <c r="B40" s="57">
        <v>4901</v>
      </c>
      <c r="C40" s="60">
        <v>13</v>
      </c>
      <c r="D40" s="57">
        <v>4908</v>
      </c>
      <c r="E40" s="60">
        <v>13</v>
      </c>
      <c r="F40" s="57">
        <v>4914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21</v>
      </c>
      <c r="B41" s="57">
        <v>5015</v>
      </c>
      <c r="C41" s="60">
        <v>11</v>
      </c>
      <c r="D41" s="57">
        <v>5039</v>
      </c>
      <c r="E41" s="60">
        <v>11</v>
      </c>
      <c r="F41" s="57">
        <v>5043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25">
      <c r="A42" s="57">
        <v>21</v>
      </c>
      <c r="B42" s="57">
        <v>5182</v>
      </c>
      <c r="C42" s="60">
        <v>11</v>
      </c>
      <c r="D42" s="57">
        <v>5225</v>
      </c>
      <c r="E42" s="60">
        <v>11</v>
      </c>
      <c r="F42" s="57">
        <v>5232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25">
      <c r="A43" s="57">
        <v>12</v>
      </c>
      <c r="B43" s="57">
        <v>5362</v>
      </c>
      <c r="C43" s="60">
        <v>13</v>
      </c>
      <c r="D43" s="57">
        <v>5368</v>
      </c>
      <c r="E43" s="60">
        <v>13</v>
      </c>
      <c r="F43" s="57">
        <v>5374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21</v>
      </c>
      <c r="B44" s="57">
        <v>5472</v>
      </c>
      <c r="C44" s="60">
        <v>22</v>
      </c>
      <c r="D44" s="57">
        <v>5476</v>
      </c>
      <c r="E44" s="60">
        <v>24</v>
      </c>
      <c r="F44" s="57">
        <v>5482</v>
      </c>
      <c r="G44" s="63"/>
      <c r="H44" s="63"/>
      <c r="I44" s="39"/>
      <c r="J44" s="39"/>
      <c r="K44" s="49">
        <v>0</v>
      </c>
      <c r="L44">
        <v>222</v>
      </c>
    </row>
    <row r="45" spans="1:12" x14ac:dyDescent="0.25">
      <c r="A45" s="57">
        <v>21</v>
      </c>
      <c r="B45" s="57">
        <v>5583</v>
      </c>
      <c r="C45" s="60">
        <v>22</v>
      </c>
      <c r="D45" s="57">
        <v>5588</v>
      </c>
      <c r="E45" s="60">
        <v>13</v>
      </c>
      <c r="F45" s="57">
        <v>5600</v>
      </c>
      <c r="G45" s="63"/>
      <c r="H45" s="63"/>
      <c r="I45" s="39"/>
      <c r="J45" s="39"/>
      <c r="K45" s="49">
        <v>0</v>
      </c>
      <c r="L45">
        <v>221</v>
      </c>
    </row>
    <row r="46" spans="1:12" x14ac:dyDescent="0.25">
      <c r="A46" s="57">
        <v>12</v>
      </c>
      <c r="B46" s="57">
        <v>5727</v>
      </c>
      <c r="C46" s="60">
        <v>13</v>
      </c>
      <c r="D46" s="57">
        <v>5731</v>
      </c>
      <c r="E46" s="60">
        <v>13</v>
      </c>
      <c r="F46" s="57">
        <v>5737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21</v>
      </c>
      <c r="B47" s="57">
        <v>5839</v>
      </c>
      <c r="C47" s="60">
        <v>22</v>
      </c>
      <c r="D47" s="57">
        <v>5845</v>
      </c>
      <c r="E47" s="60">
        <v>24</v>
      </c>
      <c r="F47" s="57">
        <v>5853</v>
      </c>
      <c r="G47" s="63"/>
      <c r="H47" s="63"/>
      <c r="I47" s="39"/>
      <c r="J47" s="39"/>
      <c r="K47" s="49">
        <v>0</v>
      </c>
      <c r="L47">
        <v>222</v>
      </c>
    </row>
    <row r="48" spans="1:12" x14ac:dyDescent="0.25">
      <c r="A48" s="57">
        <v>21</v>
      </c>
      <c r="B48" s="57">
        <v>5965</v>
      </c>
      <c r="C48" s="60">
        <v>22</v>
      </c>
      <c r="D48" s="57">
        <v>5970</v>
      </c>
      <c r="E48" s="60">
        <v>13</v>
      </c>
      <c r="F48" s="57">
        <v>5999</v>
      </c>
      <c r="G48" s="63"/>
      <c r="H48" s="63"/>
      <c r="I48" s="39"/>
      <c r="J48" s="39"/>
      <c r="K48" s="49">
        <v>0</v>
      </c>
      <c r="L48">
        <v>221</v>
      </c>
    </row>
    <row r="49" spans="1:12" x14ac:dyDescent="0.25">
      <c r="A49" s="57">
        <v>21</v>
      </c>
      <c r="B49" s="57">
        <v>6112</v>
      </c>
      <c r="C49" s="60">
        <v>22</v>
      </c>
      <c r="D49" s="57">
        <v>6117</v>
      </c>
      <c r="E49" s="60">
        <v>24</v>
      </c>
      <c r="F49" s="57">
        <v>6122</v>
      </c>
      <c r="G49" s="63"/>
      <c r="H49" s="63"/>
      <c r="I49" s="39"/>
      <c r="J49" s="39"/>
      <c r="K49" s="49">
        <v>0</v>
      </c>
      <c r="L49">
        <v>222</v>
      </c>
    </row>
    <row r="50" spans="1:12" x14ac:dyDescent="0.25">
      <c r="A50" s="57">
        <v>12</v>
      </c>
      <c r="B50" s="57">
        <v>6239</v>
      </c>
      <c r="C50" s="60">
        <v>13</v>
      </c>
      <c r="D50" s="57">
        <v>6245</v>
      </c>
      <c r="E50" s="60">
        <v>13</v>
      </c>
      <c r="F50" s="57">
        <v>6251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6">
        <v>12</v>
      </c>
      <c r="B51" s="56">
        <v>6367</v>
      </c>
      <c r="C51" s="59">
        <v>13</v>
      </c>
      <c r="D51" s="56">
        <v>6373</v>
      </c>
      <c r="E51" s="59">
        <v>13</v>
      </c>
      <c r="F51" s="56">
        <v>6379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21</v>
      </c>
      <c r="B52" s="56">
        <v>6479</v>
      </c>
      <c r="C52" s="59">
        <v>22</v>
      </c>
      <c r="D52" s="56">
        <v>6483</v>
      </c>
      <c r="E52" s="59">
        <v>13</v>
      </c>
      <c r="F52" s="56">
        <v>6499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25">
      <c r="A53" s="56">
        <v>21</v>
      </c>
      <c r="B53" s="56">
        <v>6600</v>
      </c>
      <c r="C53" s="59">
        <v>11</v>
      </c>
      <c r="D53" s="56">
        <v>6617</v>
      </c>
      <c r="E53" s="59">
        <v>11</v>
      </c>
      <c r="F53" s="56">
        <v>6623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21</v>
      </c>
      <c r="B54" s="56">
        <v>6749</v>
      </c>
      <c r="C54" s="59">
        <v>11</v>
      </c>
      <c r="D54" s="56">
        <v>6777</v>
      </c>
      <c r="E54" s="59">
        <v>11</v>
      </c>
      <c r="F54" s="56">
        <v>6782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21</v>
      </c>
      <c r="B55" s="56">
        <v>6882</v>
      </c>
      <c r="C55" s="59">
        <v>22</v>
      </c>
      <c r="D55" s="56">
        <v>6887</v>
      </c>
      <c r="E55" s="59">
        <v>24</v>
      </c>
      <c r="F55" s="56">
        <v>6901</v>
      </c>
      <c r="G55" s="62"/>
      <c r="H55" s="62"/>
      <c r="I55" s="40"/>
      <c r="J55" s="40"/>
      <c r="K55" s="41">
        <v>0</v>
      </c>
      <c r="L55">
        <v>222</v>
      </c>
    </row>
    <row r="56" spans="1:12" x14ac:dyDescent="0.25">
      <c r="A56" s="56">
        <v>21</v>
      </c>
      <c r="B56" s="56">
        <v>7012</v>
      </c>
      <c r="C56" s="59">
        <v>22</v>
      </c>
      <c r="D56" s="56">
        <v>7036</v>
      </c>
      <c r="E56" s="59">
        <v>24</v>
      </c>
      <c r="F56" s="56">
        <v>7041</v>
      </c>
      <c r="G56" s="62"/>
      <c r="H56" s="62"/>
      <c r="I56" s="40"/>
      <c r="J56" s="40"/>
      <c r="K56" s="41">
        <v>0</v>
      </c>
      <c r="L56">
        <v>222</v>
      </c>
    </row>
    <row r="57" spans="1:12" x14ac:dyDescent="0.25">
      <c r="A57" s="56">
        <v>21</v>
      </c>
      <c r="B57" s="56">
        <v>7171</v>
      </c>
      <c r="C57" s="59">
        <v>11</v>
      </c>
      <c r="D57" s="56">
        <v>7196</v>
      </c>
      <c r="E57" s="59">
        <v>11</v>
      </c>
      <c r="F57" s="56">
        <v>7200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21</v>
      </c>
      <c r="B58" s="56">
        <v>7297</v>
      </c>
      <c r="C58" s="59">
        <v>22</v>
      </c>
      <c r="D58" s="56">
        <v>7316</v>
      </c>
      <c r="E58" s="59">
        <v>24</v>
      </c>
      <c r="F58" s="56">
        <v>7328</v>
      </c>
      <c r="G58" s="62"/>
      <c r="H58" s="62"/>
      <c r="I58" s="40"/>
      <c r="J58" s="40"/>
      <c r="K58" s="41">
        <v>0</v>
      </c>
      <c r="L58">
        <v>222</v>
      </c>
    </row>
    <row r="59" spans="1:12" x14ac:dyDescent="0.25">
      <c r="A59" s="56">
        <v>21</v>
      </c>
      <c r="B59" s="56">
        <v>7457</v>
      </c>
      <c r="C59" s="59">
        <v>22</v>
      </c>
      <c r="D59" s="56">
        <v>7461</v>
      </c>
      <c r="E59" s="59">
        <v>13</v>
      </c>
      <c r="F59" s="56">
        <v>7479</v>
      </c>
      <c r="G59" s="62"/>
      <c r="H59" s="62"/>
      <c r="I59" s="40"/>
      <c r="J59" s="40"/>
      <c r="K59" s="41">
        <v>0</v>
      </c>
      <c r="L59">
        <v>221</v>
      </c>
    </row>
    <row r="60" spans="1:12" x14ac:dyDescent="0.25">
      <c r="A60" s="56">
        <v>21</v>
      </c>
      <c r="B60" s="56">
        <v>7586</v>
      </c>
      <c r="C60" s="59">
        <v>22</v>
      </c>
      <c r="D60" s="56">
        <v>7594</v>
      </c>
      <c r="E60" s="59">
        <v>13</v>
      </c>
      <c r="F60" s="56">
        <v>7614</v>
      </c>
      <c r="G60" s="62"/>
      <c r="H60" s="62"/>
      <c r="I60" s="40"/>
      <c r="J60" s="40"/>
      <c r="K60" s="41">
        <v>0</v>
      </c>
      <c r="L60">
        <v>221</v>
      </c>
    </row>
    <row r="61" spans="1:12" x14ac:dyDescent="0.25">
      <c r="A61" s="56">
        <v>21</v>
      </c>
      <c r="B61" s="56">
        <v>7717</v>
      </c>
      <c r="C61" s="59">
        <v>22</v>
      </c>
      <c r="D61" s="56">
        <v>7730</v>
      </c>
      <c r="E61" s="59">
        <v>24</v>
      </c>
      <c r="F61" s="56">
        <v>7738</v>
      </c>
      <c r="G61" s="62"/>
      <c r="H61" s="62"/>
      <c r="I61" s="40"/>
      <c r="J61" s="40"/>
      <c r="K61" s="41">
        <v>0</v>
      </c>
      <c r="L61">
        <v>222</v>
      </c>
    </row>
    <row r="62" spans="1:12" x14ac:dyDescent="0.25">
      <c r="A62" s="56">
        <v>21</v>
      </c>
      <c r="B62" s="56">
        <v>7841</v>
      </c>
      <c r="C62" s="59">
        <v>22</v>
      </c>
      <c r="D62" s="56">
        <v>7846</v>
      </c>
      <c r="E62" s="59">
        <v>24</v>
      </c>
      <c r="F62" s="56">
        <v>7853</v>
      </c>
      <c r="G62" s="62"/>
      <c r="H62" s="62"/>
      <c r="I62" s="40"/>
      <c r="J62" s="40"/>
      <c r="K62" s="41">
        <v>0</v>
      </c>
      <c r="L62">
        <v>222</v>
      </c>
    </row>
    <row r="63" spans="1:12" x14ac:dyDescent="0.25">
      <c r="A63" s="56">
        <v>21</v>
      </c>
      <c r="B63" s="56">
        <v>7957</v>
      </c>
      <c r="C63" s="59">
        <v>22</v>
      </c>
      <c r="D63" s="56">
        <v>7961</v>
      </c>
      <c r="E63" s="59">
        <v>24</v>
      </c>
      <c r="F63" s="56">
        <v>7973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25">
      <c r="A64" s="56">
        <v>21</v>
      </c>
      <c r="B64" s="56">
        <v>8074</v>
      </c>
      <c r="C64" s="59">
        <v>11</v>
      </c>
      <c r="D64" s="56">
        <v>8108</v>
      </c>
      <c r="E64" s="59">
        <v>11</v>
      </c>
      <c r="F64" s="56">
        <v>8113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12</v>
      </c>
      <c r="B65" s="56">
        <v>8265</v>
      </c>
      <c r="C65" s="59">
        <v>13</v>
      </c>
      <c r="D65" s="56">
        <v>8269</v>
      </c>
      <c r="E65" s="59">
        <v>13</v>
      </c>
      <c r="F65" s="56">
        <v>8286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8412</v>
      </c>
      <c r="C66" s="59">
        <v>13</v>
      </c>
      <c r="D66" s="56">
        <v>8418</v>
      </c>
      <c r="E66" s="59">
        <v>13</v>
      </c>
      <c r="F66" s="56">
        <v>8425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21</v>
      </c>
      <c r="B67" s="56">
        <v>8525</v>
      </c>
      <c r="C67" s="59">
        <v>11</v>
      </c>
      <c r="D67" s="56">
        <v>8548</v>
      </c>
      <c r="E67" s="59">
        <v>11</v>
      </c>
      <c r="F67" s="56">
        <v>8554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21</v>
      </c>
      <c r="B68" s="56">
        <v>8655</v>
      </c>
      <c r="C68" s="59">
        <v>11</v>
      </c>
      <c r="D68" s="56">
        <v>8694</v>
      </c>
      <c r="E68" s="59">
        <v>11</v>
      </c>
      <c r="F68" s="56">
        <v>8700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21</v>
      </c>
      <c r="B69" s="56">
        <v>8794</v>
      </c>
      <c r="C69" s="59">
        <v>22</v>
      </c>
      <c r="D69" s="56">
        <v>8802</v>
      </c>
      <c r="E69" s="59">
        <v>13</v>
      </c>
      <c r="F69" s="56">
        <v>8833</v>
      </c>
      <c r="G69" s="62"/>
      <c r="H69" s="62"/>
      <c r="I69" s="40"/>
      <c r="J69" s="40"/>
      <c r="K69" s="41">
        <v>0</v>
      </c>
      <c r="L69">
        <v>221</v>
      </c>
    </row>
    <row r="70" spans="1:12" x14ac:dyDescent="0.25">
      <c r="A70" s="56">
        <v>21</v>
      </c>
      <c r="B70" s="56">
        <v>8968</v>
      </c>
      <c r="C70" s="59">
        <v>22</v>
      </c>
      <c r="D70" s="56">
        <v>8972</v>
      </c>
      <c r="E70" s="59">
        <v>13</v>
      </c>
      <c r="F70" s="56">
        <v>8983</v>
      </c>
      <c r="G70" s="62"/>
      <c r="H70" s="62"/>
      <c r="I70" s="40"/>
      <c r="J70" s="40"/>
      <c r="K70" s="41">
        <v>0</v>
      </c>
      <c r="L70">
        <v>221</v>
      </c>
    </row>
    <row r="71" spans="1:12" x14ac:dyDescent="0.25">
      <c r="A71" s="56">
        <v>21</v>
      </c>
      <c r="B71" s="56">
        <v>9093</v>
      </c>
      <c r="C71" s="59">
        <v>22</v>
      </c>
      <c r="D71" s="56">
        <v>9098</v>
      </c>
      <c r="E71" s="59">
        <v>24</v>
      </c>
      <c r="F71" s="56">
        <v>9103</v>
      </c>
      <c r="G71" s="62"/>
      <c r="H71" s="62"/>
      <c r="I71" s="40"/>
      <c r="J71" s="40"/>
      <c r="K71" s="41">
        <v>0</v>
      </c>
      <c r="L71">
        <v>222</v>
      </c>
    </row>
    <row r="72" spans="1:12" x14ac:dyDescent="0.25">
      <c r="A72" s="56">
        <v>21</v>
      </c>
      <c r="B72" s="56">
        <v>9209</v>
      </c>
      <c r="C72" s="59">
        <v>11</v>
      </c>
      <c r="D72" s="56">
        <v>9233</v>
      </c>
      <c r="E72" s="59">
        <v>11</v>
      </c>
      <c r="F72" s="56">
        <v>9239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7">
        <v>12</v>
      </c>
      <c r="B73" s="57">
        <v>9393</v>
      </c>
      <c r="C73" s="60">
        <v>13</v>
      </c>
      <c r="D73" s="57">
        <v>9399</v>
      </c>
      <c r="E73" s="60">
        <v>13</v>
      </c>
      <c r="F73" s="57">
        <v>9406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21</v>
      </c>
      <c r="B74" s="57">
        <v>9509</v>
      </c>
      <c r="C74" s="60">
        <v>11</v>
      </c>
      <c r="D74" s="57">
        <v>9534</v>
      </c>
      <c r="E74" s="60">
        <v>11</v>
      </c>
      <c r="F74" s="57">
        <v>9540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12</v>
      </c>
      <c r="B75" s="57">
        <v>9664</v>
      </c>
      <c r="C75" s="60">
        <v>13</v>
      </c>
      <c r="D75" s="57">
        <v>9669</v>
      </c>
      <c r="E75" s="60">
        <v>13</v>
      </c>
      <c r="F75" s="57">
        <v>9675</v>
      </c>
      <c r="G75" s="63"/>
      <c r="H75" s="63"/>
      <c r="I75" s="39"/>
      <c r="J75" s="39"/>
      <c r="K75" s="49">
        <v>0</v>
      </c>
      <c r="L75">
        <v>111</v>
      </c>
    </row>
    <row r="76" spans="1:12" x14ac:dyDescent="0.25">
      <c r="A76" s="57">
        <v>12</v>
      </c>
      <c r="B76" s="57">
        <v>9800</v>
      </c>
      <c r="C76" s="60">
        <v>13</v>
      </c>
      <c r="D76" s="57">
        <v>9804</v>
      </c>
      <c r="E76" s="60">
        <v>13</v>
      </c>
      <c r="F76" s="57">
        <v>9810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25">
      <c r="A77" s="57">
        <v>21</v>
      </c>
      <c r="B77" s="57">
        <v>9907</v>
      </c>
      <c r="C77" s="60">
        <v>22</v>
      </c>
      <c r="D77" s="57">
        <v>9922</v>
      </c>
      <c r="E77" s="60">
        <v>24</v>
      </c>
      <c r="F77" s="57">
        <v>9926</v>
      </c>
      <c r="G77" s="63"/>
      <c r="H77" s="63"/>
      <c r="I77" s="39"/>
      <c r="J77" s="39"/>
      <c r="K77" s="49">
        <v>0</v>
      </c>
      <c r="L77">
        <v>222</v>
      </c>
    </row>
    <row r="78" spans="1:12" x14ac:dyDescent="0.25">
      <c r="A78" s="57">
        <v>12</v>
      </c>
      <c r="B78" s="57">
        <v>10043</v>
      </c>
      <c r="C78" s="60">
        <v>13</v>
      </c>
      <c r="D78" s="57">
        <v>10049</v>
      </c>
      <c r="E78" s="60">
        <v>13</v>
      </c>
      <c r="F78" s="57">
        <v>10054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21</v>
      </c>
      <c r="B79" s="57">
        <v>10169</v>
      </c>
      <c r="C79" s="60">
        <v>22</v>
      </c>
      <c r="D79" s="57">
        <v>10180</v>
      </c>
      <c r="E79" s="60">
        <v>13</v>
      </c>
      <c r="F79" s="57">
        <v>10205</v>
      </c>
      <c r="G79" s="63"/>
      <c r="H79" s="63"/>
      <c r="I79" s="39"/>
      <c r="J79" s="39"/>
      <c r="K79" s="49">
        <v>0</v>
      </c>
      <c r="L79">
        <v>221</v>
      </c>
    </row>
    <row r="80" spans="1:12" x14ac:dyDescent="0.25">
      <c r="A80" s="57">
        <v>12</v>
      </c>
      <c r="B80" s="57">
        <v>10326</v>
      </c>
      <c r="C80" s="60">
        <v>13</v>
      </c>
      <c r="D80" s="57">
        <v>10332</v>
      </c>
      <c r="E80" s="60">
        <v>13</v>
      </c>
      <c r="F80" s="57">
        <v>10337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21</v>
      </c>
      <c r="B81" s="57">
        <v>10437</v>
      </c>
      <c r="C81" s="60">
        <v>22</v>
      </c>
      <c r="D81" s="57">
        <v>10441</v>
      </c>
      <c r="E81" s="60">
        <v>24</v>
      </c>
      <c r="F81" s="57">
        <v>10449</v>
      </c>
      <c r="G81" s="63"/>
      <c r="H81" s="63"/>
      <c r="I81" s="39"/>
      <c r="J81" s="39"/>
      <c r="K81" s="49">
        <v>0</v>
      </c>
      <c r="L81">
        <v>222</v>
      </c>
    </row>
    <row r="82" spans="1:12" x14ac:dyDescent="0.25">
      <c r="A82" s="57">
        <v>21</v>
      </c>
      <c r="B82" s="57">
        <v>10550</v>
      </c>
      <c r="C82" s="60">
        <v>11</v>
      </c>
      <c r="D82" s="57">
        <v>10560</v>
      </c>
      <c r="E82" s="60">
        <v>11</v>
      </c>
      <c r="F82" s="57">
        <v>10565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25">
      <c r="A83" s="57">
        <v>21</v>
      </c>
      <c r="B83" s="57">
        <v>10661</v>
      </c>
      <c r="C83" s="60">
        <v>22</v>
      </c>
      <c r="D83" s="57">
        <v>10677</v>
      </c>
      <c r="E83" s="60">
        <v>24</v>
      </c>
      <c r="F83" s="57">
        <v>10682</v>
      </c>
      <c r="G83" s="63"/>
      <c r="H83" s="63"/>
      <c r="I83" s="39"/>
      <c r="J83" s="39"/>
      <c r="K83" s="49">
        <v>0</v>
      </c>
      <c r="L83">
        <v>222</v>
      </c>
    </row>
    <row r="84" spans="1:12" x14ac:dyDescent="0.25">
      <c r="A84" s="57">
        <v>21</v>
      </c>
      <c r="B84" s="57">
        <v>10823</v>
      </c>
      <c r="C84" s="60">
        <v>22</v>
      </c>
      <c r="D84" s="57">
        <v>10828</v>
      </c>
      <c r="E84" s="60">
        <v>13</v>
      </c>
      <c r="F84" s="57">
        <v>10839</v>
      </c>
      <c r="G84" s="63"/>
      <c r="H84" s="63"/>
      <c r="I84" s="39"/>
      <c r="J84" s="39"/>
      <c r="K84" s="49">
        <v>0</v>
      </c>
      <c r="L84">
        <v>221</v>
      </c>
    </row>
    <row r="85" spans="1:12" x14ac:dyDescent="0.25">
      <c r="A85" s="57">
        <v>21</v>
      </c>
      <c r="B85" s="57">
        <v>10938</v>
      </c>
      <c r="C85" s="60">
        <v>22</v>
      </c>
      <c r="D85" s="57">
        <v>10968</v>
      </c>
      <c r="E85" s="60">
        <v>24</v>
      </c>
      <c r="F85" s="57">
        <v>10972</v>
      </c>
      <c r="G85" s="63"/>
      <c r="H85" s="63"/>
      <c r="I85" s="39"/>
      <c r="J85" s="39"/>
      <c r="K85" s="49">
        <v>0</v>
      </c>
      <c r="L85">
        <v>222</v>
      </c>
    </row>
    <row r="86" spans="1:12" x14ac:dyDescent="0.25">
      <c r="A86" s="57">
        <v>12</v>
      </c>
      <c r="B86" s="57">
        <v>11094</v>
      </c>
      <c r="C86" s="60">
        <v>13</v>
      </c>
      <c r="D86" s="57">
        <v>11100</v>
      </c>
      <c r="E86" s="60">
        <v>13</v>
      </c>
      <c r="F86" s="57">
        <v>11106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21</v>
      </c>
      <c r="B87" s="57">
        <v>11254</v>
      </c>
      <c r="C87" s="60">
        <v>11</v>
      </c>
      <c r="D87" s="57">
        <v>11280</v>
      </c>
      <c r="E87" s="60">
        <v>11</v>
      </c>
      <c r="F87" s="57">
        <v>11286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21</v>
      </c>
      <c r="B88" s="57">
        <v>11391</v>
      </c>
      <c r="C88" s="60">
        <v>22</v>
      </c>
      <c r="D88" s="57">
        <v>11413</v>
      </c>
      <c r="E88" s="60">
        <v>24</v>
      </c>
      <c r="F88" s="57">
        <v>11418</v>
      </c>
      <c r="G88" s="63"/>
      <c r="H88" s="63"/>
      <c r="I88" s="39"/>
      <c r="J88" s="39"/>
      <c r="K88" s="49">
        <v>0</v>
      </c>
      <c r="L88">
        <v>222</v>
      </c>
    </row>
    <row r="89" spans="1:12" x14ac:dyDescent="0.25">
      <c r="A89" s="57">
        <v>21</v>
      </c>
      <c r="B89" s="57">
        <v>11533</v>
      </c>
      <c r="C89" s="60">
        <v>22</v>
      </c>
      <c r="D89" s="57">
        <v>11537</v>
      </c>
      <c r="E89" s="60">
        <v>13</v>
      </c>
      <c r="F89" s="57">
        <v>11545</v>
      </c>
      <c r="G89" s="63"/>
      <c r="H89" s="63"/>
      <c r="I89" s="39"/>
      <c r="J89" s="39"/>
      <c r="K89" s="49">
        <v>0</v>
      </c>
      <c r="L89">
        <v>221</v>
      </c>
    </row>
    <row r="90" spans="1:12" x14ac:dyDescent="0.25">
      <c r="A90" s="57">
        <v>21</v>
      </c>
      <c r="B90" s="57">
        <v>11652</v>
      </c>
      <c r="C90" s="60">
        <v>11</v>
      </c>
      <c r="D90" s="57">
        <v>11671</v>
      </c>
      <c r="E90" s="60">
        <v>11</v>
      </c>
      <c r="F90" s="57">
        <v>11677</v>
      </c>
      <c r="G90" s="63"/>
      <c r="H90" s="63"/>
      <c r="I90" s="39"/>
      <c r="J90" s="39"/>
      <c r="K90" s="49">
        <v>0</v>
      </c>
      <c r="L90">
        <v>211</v>
      </c>
    </row>
    <row r="91" spans="1:12" x14ac:dyDescent="0.25">
      <c r="A91" s="57">
        <v>21</v>
      </c>
      <c r="B91" s="57">
        <v>11851</v>
      </c>
      <c r="C91" s="60">
        <v>22</v>
      </c>
      <c r="D91" s="57">
        <v>11884</v>
      </c>
      <c r="E91" s="60">
        <v>24</v>
      </c>
      <c r="F91" s="57">
        <v>11888</v>
      </c>
      <c r="G91" s="63"/>
      <c r="H91" s="63"/>
      <c r="I91" s="39"/>
      <c r="J91" s="39"/>
      <c r="K91" s="49">
        <v>0</v>
      </c>
      <c r="L91">
        <v>222</v>
      </c>
    </row>
    <row r="92" spans="1:12" x14ac:dyDescent="0.25">
      <c r="A92" s="57">
        <v>12</v>
      </c>
      <c r="B92" s="57">
        <v>12011</v>
      </c>
      <c r="C92" s="60">
        <v>13</v>
      </c>
      <c r="D92" s="57">
        <v>12017</v>
      </c>
      <c r="E92" s="60">
        <v>13</v>
      </c>
      <c r="F92" s="57">
        <v>12022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21</v>
      </c>
      <c r="B93" s="57">
        <v>12133</v>
      </c>
      <c r="C93" s="60">
        <v>22</v>
      </c>
      <c r="D93" s="57">
        <v>12140</v>
      </c>
      <c r="E93" s="60">
        <v>13</v>
      </c>
      <c r="F93" s="57">
        <v>12172</v>
      </c>
      <c r="G93" s="63"/>
      <c r="H93" s="63"/>
      <c r="I93" s="39"/>
      <c r="J93" s="39"/>
      <c r="K93" s="49">
        <v>0</v>
      </c>
      <c r="L93">
        <v>221</v>
      </c>
    </row>
    <row r="94" spans="1:12" x14ac:dyDescent="0.25">
      <c r="A94" s="57">
        <v>21</v>
      </c>
      <c r="B94" s="57">
        <v>12277</v>
      </c>
      <c r="C94" s="60">
        <v>22</v>
      </c>
      <c r="D94" s="57">
        <v>12287</v>
      </c>
      <c r="E94" s="60">
        <v>24</v>
      </c>
      <c r="F94" s="57">
        <v>12293</v>
      </c>
      <c r="G94" s="63"/>
      <c r="H94" s="63"/>
      <c r="I94" s="39"/>
      <c r="J94" s="39"/>
      <c r="K94" s="49">
        <v>0</v>
      </c>
      <c r="L94">
        <v>222</v>
      </c>
    </row>
    <row r="95" spans="1:12" x14ac:dyDescent="0.25">
      <c r="A95" s="56">
        <v>12</v>
      </c>
      <c r="B95" s="56">
        <v>12421</v>
      </c>
      <c r="C95" s="59">
        <v>13</v>
      </c>
      <c r="D95" s="56">
        <v>12427</v>
      </c>
      <c r="E95" s="59">
        <v>13</v>
      </c>
      <c r="F95" s="56">
        <v>12431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21</v>
      </c>
      <c r="B96" s="56">
        <v>12551</v>
      </c>
      <c r="C96" s="59">
        <v>11</v>
      </c>
      <c r="D96" s="56">
        <v>12573</v>
      </c>
      <c r="E96" s="59">
        <v>11</v>
      </c>
      <c r="F96" s="56">
        <v>12580</v>
      </c>
      <c r="G96" s="62"/>
      <c r="H96" s="62"/>
      <c r="I96" s="40"/>
      <c r="J96" s="40"/>
      <c r="K96" s="41">
        <v>0</v>
      </c>
      <c r="L96">
        <v>211</v>
      </c>
    </row>
    <row r="97" spans="1:12" x14ac:dyDescent="0.25">
      <c r="A97" s="56">
        <v>21</v>
      </c>
      <c r="B97" s="56">
        <v>12749</v>
      </c>
      <c r="C97" s="59">
        <v>11</v>
      </c>
      <c r="D97" s="56">
        <v>12770</v>
      </c>
      <c r="E97" s="59">
        <v>11</v>
      </c>
      <c r="F97" s="56">
        <v>12776</v>
      </c>
      <c r="G97" s="62"/>
      <c r="H97" s="62"/>
      <c r="I97" s="40"/>
      <c r="J97" s="40"/>
      <c r="K97" s="41">
        <v>0</v>
      </c>
      <c r="L97">
        <v>211</v>
      </c>
    </row>
    <row r="98" spans="1:12" x14ac:dyDescent="0.25">
      <c r="A98" s="56">
        <v>12</v>
      </c>
      <c r="B98" s="56">
        <v>12877</v>
      </c>
      <c r="C98" s="59">
        <v>13</v>
      </c>
      <c r="D98" s="56">
        <v>12881</v>
      </c>
      <c r="E98" s="59">
        <v>13</v>
      </c>
      <c r="F98" s="56">
        <v>12887</v>
      </c>
      <c r="G98" s="62"/>
      <c r="H98" s="62"/>
      <c r="I98" s="40"/>
      <c r="J98" s="40"/>
      <c r="K98" s="41">
        <v>0</v>
      </c>
      <c r="L98">
        <v>111</v>
      </c>
    </row>
    <row r="99" spans="1:12" x14ac:dyDescent="0.25">
      <c r="A99" s="56">
        <v>12</v>
      </c>
      <c r="B99" s="56">
        <v>12996</v>
      </c>
      <c r="C99" s="59">
        <v>13</v>
      </c>
      <c r="D99" s="56">
        <v>13000</v>
      </c>
      <c r="E99" s="59">
        <v>13</v>
      </c>
      <c r="F99" s="56">
        <v>13004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25">
      <c r="A100" s="56">
        <v>21</v>
      </c>
      <c r="B100" s="56">
        <v>13109</v>
      </c>
      <c r="C100" s="59">
        <v>22</v>
      </c>
      <c r="D100" s="56">
        <v>13121</v>
      </c>
      <c r="E100" s="59">
        <v>13</v>
      </c>
      <c r="F100" s="56">
        <v>13138</v>
      </c>
      <c r="G100" s="62"/>
      <c r="H100" s="62"/>
      <c r="I100" s="40"/>
      <c r="J100" s="40"/>
      <c r="K100" s="41">
        <v>0</v>
      </c>
      <c r="L100">
        <v>221</v>
      </c>
    </row>
    <row r="101" spans="1:12" x14ac:dyDescent="0.25">
      <c r="A101" s="56">
        <v>21</v>
      </c>
      <c r="B101" s="56">
        <v>13252</v>
      </c>
      <c r="C101" s="59">
        <v>11</v>
      </c>
      <c r="D101" s="56">
        <v>13276</v>
      </c>
      <c r="E101" s="59">
        <v>11</v>
      </c>
      <c r="F101" s="56">
        <v>13280</v>
      </c>
      <c r="G101" s="62"/>
      <c r="H101" s="62"/>
      <c r="I101" s="40"/>
      <c r="J101" s="40"/>
      <c r="K101" s="41">
        <v>0</v>
      </c>
      <c r="L101">
        <v>211</v>
      </c>
    </row>
    <row r="102" spans="1:12" x14ac:dyDescent="0.25">
      <c r="A102" s="56">
        <v>21</v>
      </c>
      <c r="B102" s="56">
        <v>13381</v>
      </c>
      <c r="C102" s="59">
        <v>11</v>
      </c>
      <c r="D102" s="56">
        <v>13408</v>
      </c>
      <c r="E102" s="59">
        <v>11</v>
      </c>
      <c r="F102" s="56">
        <v>13414</v>
      </c>
      <c r="G102" s="62"/>
      <c r="H102" s="62"/>
      <c r="I102" s="40"/>
      <c r="J102" s="40"/>
      <c r="K102" s="41">
        <v>0</v>
      </c>
      <c r="L102">
        <v>211</v>
      </c>
    </row>
    <row r="103" spans="1:12" x14ac:dyDescent="0.25">
      <c r="A103" s="56">
        <v>21</v>
      </c>
      <c r="B103" s="56">
        <v>13520</v>
      </c>
      <c r="C103" s="59">
        <v>11</v>
      </c>
      <c r="D103" s="56">
        <v>13547</v>
      </c>
      <c r="E103" s="59">
        <v>11</v>
      </c>
      <c r="F103" s="56">
        <v>13553</v>
      </c>
      <c r="G103" s="62"/>
      <c r="H103" s="62"/>
      <c r="I103" s="40"/>
      <c r="J103" s="40"/>
      <c r="K103" s="41">
        <v>0</v>
      </c>
      <c r="L103">
        <v>211</v>
      </c>
    </row>
    <row r="104" spans="1:12" x14ac:dyDescent="0.25">
      <c r="A104" s="56">
        <v>12</v>
      </c>
      <c r="B104" s="56">
        <v>13672</v>
      </c>
      <c r="C104" s="59">
        <v>13</v>
      </c>
      <c r="D104" s="56">
        <v>13682</v>
      </c>
      <c r="E104" s="59">
        <v>13</v>
      </c>
      <c r="F104" s="56">
        <v>13688</v>
      </c>
      <c r="G104" s="62"/>
      <c r="H104" s="62"/>
      <c r="I104" s="40"/>
      <c r="J104" s="40"/>
      <c r="K104" s="41">
        <v>0</v>
      </c>
      <c r="L104">
        <v>111</v>
      </c>
    </row>
    <row r="105" spans="1:12" x14ac:dyDescent="0.25">
      <c r="A105" s="56">
        <v>21</v>
      </c>
      <c r="B105" s="56">
        <v>13820</v>
      </c>
      <c r="C105" s="59">
        <v>22</v>
      </c>
      <c r="D105" s="56">
        <v>13824</v>
      </c>
      <c r="E105" s="59">
        <v>13</v>
      </c>
      <c r="F105" s="56">
        <v>13838</v>
      </c>
      <c r="G105" s="62"/>
      <c r="H105" s="62"/>
      <c r="I105" s="40"/>
      <c r="J105" s="40"/>
      <c r="K105" s="41">
        <v>0</v>
      </c>
      <c r="L105">
        <v>221</v>
      </c>
    </row>
    <row r="106" spans="1:12" x14ac:dyDescent="0.25">
      <c r="A106" s="56">
        <v>21</v>
      </c>
      <c r="B106" s="56">
        <v>13954</v>
      </c>
      <c r="C106" s="59">
        <v>11</v>
      </c>
      <c r="D106" s="56">
        <v>13972</v>
      </c>
      <c r="E106" s="59">
        <v>11</v>
      </c>
      <c r="F106" s="56">
        <v>13977</v>
      </c>
      <c r="G106" s="62"/>
      <c r="H106" s="62"/>
      <c r="I106" s="40"/>
      <c r="J106" s="40"/>
      <c r="K106" s="41">
        <v>0</v>
      </c>
      <c r="L106">
        <v>211</v>
      </c>
    </row>
    <row r="107" spans="1:12" x14ac:dyDescent="0.25">
      <c r="A107" s="56">
        <v>12</v>
      </c>
      <c r="B107" s="56">
        <v>14094</v>
      </c>
      <c r="C107" s="59">
        <v>13</v>
      </c>
      <c r="D107" s="56">
        <v>14098</v>
      </c>
      <c r="E107" s="59">
        <v>13</v>
      </c>
      <c r="F107" s="56">
        <v>14104</v>
      </c>
      <c r="G107" s="62"/>
      <c r="H107" s="62"/>
      <c r="I107" s="40"/>
      <c r="J107" s="40"/>
      <c r="K107" s="41">
        <v>0</v>
      </c>
      <c r="L107">
        <v>111</v>
      </c>
    </row>
    <row r="108" spans="1:12" x14ac:dyDescent="0.25">
      <c r="A108" s="56">
        <v>21</v>
      </c>
      <c r="B108" s="56">
        <v>14212</v>
      </c>
      <c r="C108" s="59">
        <v>11</v>
      </c>
      <c r="D108" s="56">
        <v>14232</v>
      </c>
      <c r="E108" s="59">
        <v>11</v>
      </c>
      <c r="F108" s="56">
        <v>14238</v>
      </c>
      <c r="G108" s="62"/>
      <c r="H108" s="62"/>
      <c r="I108" s="40"/>
      <c r="J108" s="40"/>
      <c r="K108" s="41">
        <v>0</v>
      </c>
      <c r="L108">
        <v>211</v>
      </c>
    </row>
    <row r="109" spans="1:12" x14ac:dyDescent="0.25">
      <c r="A109" s="56">
        <v>21</v>
      </c>
      <c r="B109" s="56">
        <v>14330</v>
      </c>
      <c r="C109" s="59">
        <v>22</v>
      </c>
      <c r="D109" s="56">
        <v>14337</v>
      </c>
      <c r="E109" s="59">
        <v>13</v>
      </c>
      <c r="F109" s="56">
        <v>14360</v>
      </c>
      <c r="G109" s="62"/>
      <c r="H109" s="62"/>
      <c r="I109" s="40"/>
      <c r="J109" s="40"/>
      <c r="K109" s="41">
        <v>0</v>
      </c>
      <c r="L109">
        <v>221</v>
      </c>
    </row>
    <row r="110" spans="1:12" x14ac:dyDescent="0.25">
      <c r="A110" s="56">
        <v>21</v>
      </c>
      <c r="B110" s="56">
        <v>14466</v>
      </c>
      <c r="C110" s="59">
        <v>22</v>
      </c>
      <c r="D110" s="56">
        <v>14476</v>
      </c>
      <c r="E110" s="59">
        <v>13</v>
      </c>
      <c r="F110" s="56">
        <v>14504</v>
      </c>
      <c r="G110" s="62"/>
      <c r="H110" s="62"/>
      <c r="I110" s="40"/>
      <c r="J110" s="40"/>
      <c r="K110" s="41">
        <v>0</v>
      </c>
      <c r="L110">
        <v>221</v>
      </c>
    </row>
    <row r="111" spans="1:12" x14ac:dyDescent="0.25">
      <c r="A111" s="56">
        <v>12</v>
      </c>
      <c r="B111" s="56">
        <v>14637</v>
      </c>
      <c r="C111" s="59">
        <v>13</v>
      </c>
      <c r="D111" s="56">
        <v>14641</v>
      </c>
      <c r="E111" s="59">
        <v>13</v>
      </c>
      <c r="F111" s="56">
        <v>14647</v>
      </c>
      <c r="G111" s="62"/>
      <c r="H111" s="62"/>
      <c r="I111" s="40"/>
      <c r="J111" s="40"/>
      <c r="K111" s="41">
        <v>0</v>
      </c>
      <c r="L111">
        <v>111</v>
      </c>
    </row>
    <row r="112" spans="1:12" x14ac:dyDescent="0.25">
      <c r="A112" s="56">
        <v>21</v>
      </c>
      <c r="B112" s="56">
        <v>14752</v>
      </c>
      <c r="C112" s="59">
        <v>11</v>
      </c>
      <c r="D112" s="56">
        <v>14777</v>
      </c>
      <c r="E112" s="59">
        <v>11</v>
      </c>
      <c r="F112" s="56">
        <v>14783</v>
      </c>
      <c r="G112" s="62"/>
      <c r="H112" s="62"/>
      <c r="I112" s="40"/>
      <c r="J112" s="40"/>
      <c r="K112" s="41">
        <v>0</v>
      </c>
      <c r="L112">
        <v>211</v>
      </c>
    </row>
    <row r="113" spans="1:12" x14ac:dyDescent="0.25">
      <c r="A113" s="56">
        <v>21</v>
      </c>
      <c r="B113" s="56">
        <v>14901</v>
      </c>
      <c r="C113" s="59">
        <v>22</v>
      </c>
      <c r="D113" s="56">
        <v>14905</v>
      </c>
      <c r="E113" s="59">
        <v>13</v>
      </c>
      <c r="F113" s="56">
        <v>14914</v>
      </c>
      <c r="G113" s="62"/>
      <c r="H113" s="62"/>
      <c r="I113" s="40"/>
      <c r="J113" s="40"/>
      <c r="K113" s="41">
        <v>0</v>
      </c>
      <c r="L113">
        <v>221</v>
      </c>
    </row>
    <row r="114" spans="1:12" x14ac:dyDescent="0.25">
      <c r="A114" s="56">
        <v>21</v>
      </c>
      <c r="B114" s="56">
        <v>15025</v>
      </c>
      <c r="C114" s="59">
        <v>11</v>
      </c>
      <c r="D114" s="56">
        <v>15049</v>
      </c>
      <c r="E114" s="59">
        <v>11</v>
      </c>
      <c r="F114" s="56">
        <v>15055</v>
      </c>
      <c r="G114" s="62"/>
      <c r="H114" s="62"/>
      <c r="I114" s="40"/>
      <c r="J114" s="40"/>
      <c r="K114" s="41">
        <v>0</v>
      </c>
      <c r="L114">
        <v>211</v>
      </c>
    </row>
    <row r="115" spans="1:12" x14ac:dyDescent="0.25">
      <c r="A115" s="56">
        <v>21</v>
      </c>
      <c r="B115" s="56">
        <v>15196</v>
      </c>
      <c r="C115" s="59">
        <v>11</v>
      </c>
      <c r="D115" s="56">
        <v>15216</v>
      </c>
      <c r="E115" s="59">
        <v>11</v>
      </c>
      <c r="F115" s="56">
        <v>15222</v>
      </c>
      <c r="G115" s="62"/>
      <c r="H115" s="62"/>
      <c r="I115" s="40"/>
      <c r="J115" s="40"/>
      <c r="K115" s="41">
        <v>0</v>
      </c>
      <c r="L115">
        <v>211</v>
      </c>
    </row>
    <row r="116" spans="1:12" x14ac:dyDescent="0.25">
      <c r="A116" s="56">
        <v>21</v>
      </c>
      <c r="B116" s="56">
        <v>15339</v>
      </c>
      <c r="C116" s="59">
        <v>11</v>
      </c>
      <c r="D116" s="56">
        <v>15357</v>
      </c>
      <c r="E116" s="59">
        <v>11</v>
      </c>
      <c r="F116" s="56">
        <v>15364</v>
      </c>
      <c r="G116" s="62"/>
      <c r="H116" s="62"/>
      <c r="I116" s="40"/>
      <c r="J116" s="40"/>
      <c r="K116" s="41">
        <v>0</v>
      </c>
      <c r="L116">
        <v>211</v>
      </c>
    </row>
    <row r="117" spans="1:12" x14ac:dyDescent="0.25">
      <c r="A117" s="57">
        <v>21</v>
      </c>
      <c r="B117" s="57">
        <v>15486</v>
      </c>
      <c r="C117" s="60">
        <v>11</v>
      </c>
      <c r="D117" s="57">
        <v>15507</v>
      </c>
      <c r="E117" s="60">
        <v>11</v>
      </c>
      <c r="F117" s="57">
        <v>15513</v>
      </c>
      <c r="G117" s="63"/>
      <c r="H117" s="63"/>
      <c r="I117" s="39"/>
      <c r="J117" s="39"/>
      <c r="K117" s="49">
        <v>0</v>
      </c>
      <c r="L117">
        <v>211</v>
      </c>
    </row>
    <row r="118" spans="1:12" x14ac:dyDescent="0.25">
      <c r="A118" s="57">
        <v>12</v>
      </c>
      <c r="B118" s="57">
        <v>15604</v>
      </c>
      <c r="C118" s="60">
        <v>13</v>
      </c>
      <c r="D118" s="57">
        <v>15610</v>
      </c>
      <c r="E118" s="60">
        <v>13</v>
      </c>
      <c r="F118" s="57">
        <v>15616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7">
        <v>21</v>
      </c>
      <c r="B119" s="57">
        <v>15724</v>
      </c>
      <c r="C119" s="60">
        <v>11</v>
      </c>
      <c r="D119" s="57">
        <v>15743</v>
      </c>
      <c r="E119" s="60">
        <v>11</v>
      </c>
      <c r="F119" s="57">
        <v>15757</v>
      </c>
      <c r="G119" s="63"/>
      <c r="H119" s="63"/>
      <c r="I119" s="39"/>
      <c r="J119" s="39"/>
      <c r="K119" s="49">
        <v>0</v>
      </c>
      <c r="L119">
        <v>211</v>
      </c>
    </row>
    <row r="120" spans="1:12" x14ac:dyDescent="0.25">
      <c r="A120" s="57">
        <v>12</v>
      </c>
      <c r="B120" s="57">
        <v>15916</v>
      </c>
      <c r="C120" s="60">
        <v>13</v>
      </c>
      <c r="D120" s="57">
        <v>15922</v>
      </c>
      <c r="E120" s="60">
        <v>13</v>
      </c>
      <c r="F120" s="57">
        <v>15929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57">
        <v>21</v>
      </c>
      <c r="B121" s="57">
        <v>16031</v>
      </c>
      <c r="C121" s="60">
        <v>11</v>
      </c>
      <c r="D121" s="57">
        <v>16058</v>
      </c>
      <c r="E121" s="60">
        <v>11</v>
      </c>
      <c r="F121" s="57">
        <v>16064</v>
      </c>
      <c r="G121" s="63"/>
      <c r="H121" s="63"/>
      <c r="I121" s="39"/>
      <c r="J121" s="39"/>
      <c r="K121" s="49">
        <v>0</v>
      </c>
      <c r="L121">
        <v>211</v>
      </c>
    </row>
    <row r="122" spans="1:12" x14ac:dyDescent="0.25">
      <c r="A122" s="57">
        <v>21</v>
      </c>
      <c r="B122" s="57">
        <v>16160</v>
      </c>
      <c r="C122" s="60">
        <v>11</v>
      </c>
      <c r="D122" s="57">
        <v>16185</v>
      </c>
      <c r="E122" s="60">
        <v>11</v>
      </c>
      <c r="F122" s="57">
        <v>16191</v>
      </c>
      <c r="G122" s="63"/>
      <c r="H122" s="63"/>
      <c r="I122" s="39"/>
      <c r="J122" s="39"/>
      <c r="K122" s="49">
        <v>0</v>
      </c>
      <c r="L122">
        <v>211</v>
      </c>
    </row>
    <row r="123" spans="1:12" x14ac:dyDescent="0.25">
      <c r="A123" s="57">
        <v>12</v>
      </c>
      <c r="B123" s="57">
        <v>16318</v>
      </c>
      <c r="C123" s="60">
        <v>13</v>
      </c>
      <c r="D123" s="57">
        <v>16324</v>
      </c>
      <c r="E123" s="60">
        <v>13</v>
      </c>
      <c r="F123" s="57">
        <v>16330</v>
      </c>
      <c r="G123" s="63"/>
      <c r="H123" s="63"/>
      <c r="I123" s="39"/>
      <c r="J123" s="39"/>
      <c r="K123" s="49">
        <v>0</v>
      </c>
      <c r="L123">
        <v>111</v>
      </c>
    </row>
    <row r="124" spans="1:12" x14ac:dyDescent="0.25">
      <c r="A124" s="57">
        <v>12</v>
      </c>
      <c r="B124" s="57">
        <v>16464</v>
      </c>
      <c r="C124" s="60">
        <v>13</v>
      </c>
      <c r="D124" s="57">
        <v>16469</v>
      </c>
      <c r="E124" s="60">
        <v>13</v>
      </c>
      <c r="F124" s="57">
        <v>16475</v>
      </c>
      <c r="G124" s="63"/>
      <c r="H124" s="63"/>
      <c r="I124" s="39"/>
      <c r="J124" s="39"/>
      <c r="K124" s="49">
        <v>0</v>
      </c>
      <c r="L124">
        <v>111</v>
      </c>
    </row>
    <row r="125" spans="1:12" x14ac:dyDescent="0.25">
      <c r="A125" s="57">
        <v>21</v>
      </c>
      <c r="B125" s="57">
        <v>16583</v>
      </c>
      <c r="C125" s="60">
        <v>11</v>
      </c>
      <c r="D125" s="57">
        <v>16621</v>
      </c>
      <c r="E125" s="60">
        <v>11</v>
      </c>
      <c r="F125" s="57">
        <v>16625</v>
      </c>
      <c r="G125" s="63"/>
      <c r="H125" s="63"/>
      <c r="I125" s="39"/>
      <c r="J125" s="39"/>
      <c r="K125" s="49">
        <v>0</v>
      </c>
      <c r="L125">
        <v>211</v>
      </c>
    </row>
    <row r="126" spans="1:12" x14ac:dyDescent="0.25">
      <c r="A126" s="57">
        <v>21</v>
      </c>
      <c r="B126" s="57">
        <v>16733</v>
      </c>
      <c r="C126" s="60">
        <v>11</v>
      </c>
      <c r="D126" s="57">
        <v>16765</v>
      </c>
      <c r="E126" s="60">
        <v>11</v>
      </c>
      <c r="F126" s="57">
        <v>16770</v>
      </c>
      <c r="G126" s="63"/>
      <c r="H126" s="63"/>
      <c r="I126" s="39"/>
      <c r="J126" s="39"/>
      <c r="K126" s="49">
        <v>0</v>
      </c>
      <c r="L126">
        <v>211</v>
      </c>
    </row>
    <row r="127" spans="1:12" x14ac:dyDescent="0.25">
      <c r="A127" s="57">
        <v>12</v>
      </c>
      <c r="B127" s="57">
        <v>16897</v>
      </c>
      <c r="C127" s="60">
        <v>13</v>
      </c>
      <c r="D127" s="57">
        <v>16903</v>
      </c>
      <c r="E127" s="60">
        <v>13</v>
      </c>
      <c r="F127" s="57">
        <v>16907</v>
      </c>
      <c r="G127" s="63"/>
      <c r="H127" s="63"/>
      <c r="I127" s="39"/>
      <c r="J127" s="39"/>
      <c r="K127" s="49">
        <v>0</v>
      </c>
      <c r="L127">
        <v>111</v>
      </c>
    </row>
    <row r="128" spans="1:12" x14ac:dyDescent="0.25">
      <c r="A128" s="57">
        <v>12</v>
      </c>
      <c r="B128" s="57">
        <v>17046</v>
      </c>
      <c r="C128" s="60">
        <v>13</v>
      </c>
      <c r="D128" s="57">
        <v>17050</v>
      </c>
      <c r="E128" s="60">
        <v>13</v>
      </c>
      <c r="F128" s="57">
        <v>17056</v>
      </c>
      <c r="G128" s="63"/>
      <c r="H128" s="63"/>
      <c r="I128" s="39"/>
      <c r="J128" s="39"/>
      <c r="K128" s="49">
        <v>0</v>
      </c>
      <c r="L128">
        <v>111</v>
      </c>
    </row>
    <row r="129" spans="1:12" x14ac:dyDescent="0.25">
      <c r="A129" s="57">
        <v>12</v>
      </c>
      <c r="B129" s="57">
        <v>17181</v>
      </c>
      <c r="C129" s="60">
        <v>13</v>
      </c>
      <c r="D129" s="57">
        <v>17186</v>
      </c>
      <c r="E129" s="60">
        <v>13</v>
      </c>
      <c r="F129" s="57">
        <v>17191</v>
      </c>
      <c r="G129" s="63"/>
      <c r="H129" s="63"/>
      <c r="I129" s="39"/>
      <c r="J129" s="39"/>
      <c r="K129" s="49">
        <v>0</v>
      </c>
      <c r="L129">
        <v>111</v>
      </c>
    </row>
    <row r="130" spans="1:12" x14ac:dyDescent="0.25">
      <c r="A130" s="57">
        <v>21</v>
      </c>
      <c r="B130" s="57">
        <v>17296</v>
      </c>
      <c r="C130" s="60">
        <v>22</v>
      </c>
      <c r="D130" s="57">
        <v>17302</v>
      </c>
      <c r="E130" s="60">
        <v>13</v>
      </c>
      <c r="F130" s="57">
        <v>17325</v>
      </c>
      <c r="G130" s="63"/>
      <c r="H130" s="63"/>
      <c r="I130" s="39"/>
      <c r="J130" s="39"/>
      <c r="K130" s="49">
        <v>0</v>
      </c>
      <c r="L130">
        <v>221</v>
      </c>
    </row>
    <row r="131" spans="1:12" x14ac:dyDescent="0.25">
      <c r="A131" s="57">
        <v>21</v>
      </c>
      <c r="B131" s="57">
        <v>17423</v>
      </c>
      <c r="C131" s="60">
        <v>11</v>
      </c>
      <c r="D131" s="57">
        <v>17453</v>
      </c>
      <c r="E131" s="60">
        <v>11</v>
      </c>
      <c r="F131" s="57">
        <v>17459</v>
      </c>
      <c r="G131" s="63"/>
      <c r="H131" s="63"/>
      <c r="I131" s="39"/>
      <c r="J131" s="39"/>
      <c r="K131" s="49">
        <v>0</v>
      </c>
      <c r="L131">
        <v>211</v>
      </c>
    </row>
    <row r="132" spans="1:12" x14ac:dyDescent="0.25">
      <c r="A132" s="57">
        <v>21</v>
      </c>
      <c r="B132" s="57">
        <v>17559</v>
      </c>
      <c r="C132" s="60">
        <v>11</v>
      </c>
      <c r="D132" s="57">
        <v>17584</v>
      </c>
      <c r="E132" s="60">
        <v>11</v>
      </c>
      <c r="F132" s="57">
        <v>17590</v>
      </c>
      <c r="G132" s="63"/>
      <c r="H132" s="63"/>
      <c r="I132" s="39"/>
      <c r="J132" s="39"/>
      <c r="K132" s="49">
        <v>0</v>
      </c>
      <c r="L132">
        <v>211</v>
      </c>
    </row>
    <row r="133" spans="1:12" x14ac:dyDescent="0.25">
      <c r="A133" s="57">
        <v>21</v>
      </c>
      <c r="B133" s="57">
        <v>17683</v>
      </c>
      <c r="C133" s="60">
        <v>22</v>
      </c>
      <c r="D133" s="57">
        <v>17694</v>
      </c>
      <c r="E133" s="60">
        <v>24</v>
      </c>
      <c r="F133" s="57">
        <v>17701</v>
      </c>
      <c r="G133" s="63"/>
      <c r="H133" s="63"/>
      <c r="I133" s="39"/>
      <c r="J133" s="39"/>
      <c r="K133" s="49">
        <v>0</v>
      </c>
      <c r="L133">
        <v>222</v>
      </c>
    </row>
    <row r="134" spans="1:12" x14ac:dyDescent="0.25">
      <c r="A134" s="57">
        <v>21</v>
      </c>
      <c r="B134" s="57">
        <v>17807</v>
      </c>
      <c r="C134" s="60">
        <v>11</v>
      </c>
      <c r="D134" s="57">
        <v>17817</v>
      </c>
      <c r="E134" s="60">
        <v>11</v>
      </c>
      <c r="F134" s="57">
        <v>17832</v>
      </c>
      <c r="G134" s="63"/>
      <c r="H134" s="63"/>
      <c r="I134" s="39"/>
      <c r="J134" s="39"/>
      <c r="K134" s="49">
        <v>0</v>
      </c>
      <c r="L134">
        <v>211</v>
      </c>
    </row>
    <row r="135" spans="1:12" x14ac:dyDescent="0.25">
      <c r="A135" s="57">
        <v>21</v>
      </c>
      <c r="B135" s="57">
        <v>17933</v>
      </c>
      <c r="C135" s="60">
        <v>11</v>
      </c>
      <c r="D135" s="57">
        <v>17969</v>
      </c>
      <c r="E135" s="60">
        <v>11</v>
      </c>
      <c r="F135" s="57">
        <v>17974</v>
      </c>
      <c r="G135" s="63"/>
      <c r="H135" s="63"/>
      <c r="I135" s="39"/>
      <c r="J135" s="39"/>
      <c r="K135" s="49">
        <v>0</v>
      </c>
      <c r="L135">
        <v>211</v>
      </c>
    </row>
    <row r="136" spans="1:12" x14ac:dyDescent="0.25">
      <c r="A136" s="57">
        <v>12</v>
      </c>
      <c r="B136" s="57">
        <v>18083</v>
      </c>
      <c r="C136" s="60">
        <v>13</v>
      </c>
      <c r="D136" s="57">
        <v>18087</v>
      </c>
      <c r="E136" s="60">
        <v>13</v>
      </c>
      <c r="F136" s="57">
        <v>18093</v>
      </c>
      <c r="G136" s="63"/>
      <c r="H136" s="63"/>
      <c r="I136" s="39"/>
      <c r="J136" s="39"/>
      <c r="K136" s="49">
        <v>0</v>
      </c>
      <c r="L136">
        <v>111</v>
      </c>
    </row>
    <row r="137" spans="1:12" x14ac:dyDescent="0.25">
      <c r="A137" s="57">
        <v>12</v>
      </c>
      <c r="B137" s="57">
        <v>18229</v>
      </c>
      <c r="C137" s="60">
        <v>13</v>
      </c>
      <c r="D137" s="57">
        <v>18235</v>
      </c>
      <c r="E137" s="60">
        <v>13</v>
      </c>
      <c r="F137" s="57">
        <v>18241</v>
      </c>
      <c r="G137" s="63"/>
      <c r="H137" s="63"/>
      <c r="I137" s="39"/>
      <c r="J137" s="39"/>
      <c r="K137" s="49">
        <v>0</v>
      </c>
      <c r="L137">
        <v>111</v>
      </c>
    </row>
    <row r="138" spans="1:12" x14ac:dyDescent="0.25">
      <c r="A138" s="57">
        <v>21</v>
      </c>
      <c r="B138" s="57">
        <v>18346</v>
      </c>
      <c r="C138" s="60">
        <v>11</v>
      </c>
      <c r="D138" s="57">
        <v>18372</v>
      </c>
      <c r="E138" s="60">
        <v>11</v>
      </c>
      <c r="F138" s="57">
        <v>18383</v>
      </c>
      <c r="G138" s="63"/>
      <c r="H138" s="63"/>
      <c r="I138" s="39"/>
      <c r="J138" s="39"/>
      <c r="K138" s="49">
        <v>1</v>
      </c>
      <c r="L138">
        <v>211</v>
      </c>
    </row>
    <row r="139" spans="1:12" x14ac:dyDescent="0.25">
      <c r="A139" s="17"/>
      <c r="B139" s="17"/>
      <c r="C139" s="17"/>
      <c r="D139" s="17"/>
      <c r="E139" s="17"/>
      <c r="F139" s="17"/>
      <c r="G139" s="17"/>
      <c r="H13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139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82</v>
      </c>
      <c r="V3" s="25" t="s">
        <v>121</v>
      </c>
      <c r="W3">
        <f>COUNTA(L7:L20)</f>
        <v>14</v>
      </c>
      <c r="AA3" s="25" t="s">
        <v>121</v>
      </c>
      <c r="AB3">
        <f>COUNTA(L21:L33)</f>
        <v>13</v>
      </c>
      <c r="AF3" s="25" t="s">
        <v>121</v>
      </c>
      <c r="AG3">
        <f>COUNTA(L34:L47)</f>
        <v>14</v>
      </c>
      <c r="AK3" s="25" t="s">
        <v>121</v>
      </c>
      <c r="AL3">
        <f>COUNTA(L48:L61)</f>
        <v>14</v>
      </c>
      <c r="AP3" s="25" t="s">
        <v>121</v>
      </c>
      <c r="AQ3">
        <f>COUNTA(L62:L74)</f>
        <v>13</v>
      </c>
      <c r="AU3" s="25" t="s">
        <v>121</v>
      </c>
      <c r="AV3">
        <f>COUNTA(L75:L88)</f>
        <v>14</v>
      </c>
    </row>
    <row r="4" spans="1:48" x14ac:dyDescent="0.25">
      <c r="P4" s="25" t="s">
        <v>89</v>
      </c>
      <c r="Q4" s="26">
        <f>SUM(O7:O14)</f>
        <v>82</v>
      </c>
      <c r="V4" s="25" t="s">
        <v>122</v>
      </c>
      <c r="W4">
        <f>SUM(U7:U14)</f>
        <v>14</v>
      </c>
      <c r="AA4" s="25" t="s">
        <v>122</v>
      </c>
      <c r="AB4">
        <f>SUM(Z7:Z14)</f>
        <v>13</v>
      </c>
      <c r="AF4" s="25" t="s">
        <v>122</v>
      </c>
      <c r="AG4">
        <f>SUM(AE7:AE14)</f>
        <v>14</v>
      </c>
      <c r="AK4" s="25" t="s">
        <v>122</v>
      </c>
      <c r="AL4">
        <f>SUM(AJ7:AJ14)</f>
        <v>14</v>
      </c>
      <c r="AP4" s="25" t="s">
        <v>122</v>
      </c>
      <c r="AQ4">
        <f>SUM(AO7:AO14)</f>
        <v>13</v>
      </c>
      <c r="AU4" s="25" t="s">
        <v>122</v>
      </c>
      <c r="AV4">
        <f>SUM(AT7:AT14)</f>
        <v>14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29</v>
      </c>
      <c r="C7" s="58">
        <v>13</v>
      </c>
      <c r="D7" s="55">
        <v>35</v>
      </c>
      <c r="E7" s="58">
        <v>13</v>
      </c>
      <c r="F7" s="55">
        <v>50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34</v>
      </c>
      <c r="P7" s="34">
        <f>O7/$Q$4</f>
        <v>0.41463414634146339</v>
      </c>
      <c r="Q7" s="34">
        <f>IF(P7=0,0,(P7*((LOG(P7))/LOG(2))))</f>
        <v>-0.5266223360305281</v>
      </c>
      <c r="T7" s="34">
        <f>N7</f>
        <v>111</v>
      </c>
      <c r="U7" s="34">
        <f>COUNTIF(L7:L20,T7)</f>
        <v>10</v>
      </c>
      <c r="V7" s="34">
        <f>U7/(W4-U11)</f>
        <v>0.90909090909090906</v>
      </c>
      <c r="W7" s="34">
        <f>IF(V7=0,0,(V7*((LOG(V7))/LOG(2))))</f>
        <v>-0.12500320340903179</v>
      </c>
      <c r="Y7" s="34">
        <f>N7</f>
        <v>111</v>
      </c>
      <c r="Z7" s="34">
        <f>COUNTIF(L21:L33,Y7)</f>
        <v>4</v>
      </c>
      <c r="AA7" s="34">
        <f>Z7/(AB4-Z11)</f>
        <v>0.8</v>
      </c>
      <c r="AB7" s="34">
        <f>IF(AA7=0,0,(AA7*((LOG(AA7))/LOG(2))))</f>
        <v>-0.25754247590988982</v>
      </c>
      <c r="AD7" s="34">
        <f>N7</f>
        <v>111</v>
      </c>
      <c r="AE7" s="34">
        <f>COUNTIF(L34:L47,AD7)</f>
        <v>6</v>
      </c>
      <c r="AF7" s="34">
        <f>AE7/(AG4-AE11)</f>
        <v>0.75</v>
      </c>
      <c r="AG7" s="34">
        <f>IF(AF7=0,0,(AF7*((LOG(AF7))/LOG(2))))</f>
        <v>-0.31127812445913283</v>
      </c>
      <c r="AI7" s="34">
        <f>N7</f>
        <v>111</v>
      </c>
      <c r="AJ7" s="34">
        <f>COUNTIF(L48:L61,AI7)</f>
        <v>5</v>
      </c>
      <c r="AK7" s="34">
        <f>AJ7/(AL4-AJ11)</f>
        <v>0.83333333333333337</v>
      </c>
      <c r="AL7" s="34">
        <f>IF(AK7=0,0,(AK7*((LOG(AK7))/LOG(2))))</f>
        <v>-0.21919533819482812</v>
      </c>
      <c r="AN7" s="34">
        <f>N7</f>
        <v>111</v>
      </c>
      <c r="AO7" s="34">
        <f>COUNTIF(L62:L74,AN7)</f>
        <v>5</v>
      </c>
      <c r="AP7" s="34">
        <f>AO7/(AQ4-AO11)</f>
        <v>0.83333333333333337</v>
      </c>
      <c r="AQ7" s="34">
        <f>IF(AP7=0,0,(AP7*((LOG(AP7))/LOG(2))))</f>
        <v>-0.21919533819482812</v>
      </c>
      <c r="AS7" s="34">
        <f>N7</f>
        <v>111</v>
      </c>
      <c r="AT7" s="34">
        <f>COUNTIF(L75:L88,AS7)</f>
        <v>4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25">
      <c r="A8" s="56">
        <v>12</v>
      </c>
      <c r="B8" s="56">
        <v>155</v>
      </c>
      <c r="C8" s="59">
        <v>13</v>
      </c>
      <c r="D8" s="56">
        <v>161</v>
      </c>
      <c r="E8" s="59">
        <v>13</v>
      </c>
      <c r="F8" s="56">
        <v>168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COUNTIF(L7:L20,T8)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COUNTIF(L21:L33,Y8)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COUNTIF(L34:L47,AD8)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COUNTIF(L48:L61,AI8)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COUNTIF(L62:L74,AN8)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COUNTIF(L75:L88,AS8)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300</v>
      </c>
      <c r="C9" s="59">
        <v>13</v>
      </c>
      <c r="D9" s="56">
        <v>306</v>
      </c>
      <c r="E9" s="59">
        <v>13</v>
      </c>
      <c r="F9" s="56">
        <v>312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COUNTIF(L34:L47,AD9)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COUNTIF(L48:L61,AI9)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COUNTIF(L62:L74,AN9)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COUNTIF(L75:L88,AS9)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427</v>
      </c>
      <c r="C10" s="59">
        <v>24</v>
      </c>
      <c r="D10" s="56">
        <v>437</v>
      </c>
      <c r="E10" s="59">
        <v>24</v>
      </c>
      <c r="F10" s="56">
        <v>449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</v>
      </c>
      <c r="P10" s="34">
        <f>O10/$Q$4</f>
        <v>1.2195121951219513E-2</v>
      </c>
      <c r="Q10" s="34">
        <f>IF(P10=0,0,(P10*((LOG(P10))/LOG(2))))</f>
        <v>-7.7531122007537603E-2</v>
      </c>
      <c r="T10" s="34">
        <f>N10</f>
        <v>122</v>
      </c>
      <c r="U10" s="34">
        <f>COUNTIF(L7:L20,T10)</f>
        <v>1</v>
      </c>
      <c r="V10" s="34">
        <f>U10/(W4-U11)</f>
        <v>9.0909090909090912E-2</v>
      </c>
      <c r="W10" s="34">
        <f>IF(V10=0,0,(V10*((LOG(V10))/LOG(2))))</f>
        <v>-0.31449378351248153</v>
      </c>
      <c r="Y10" s="34">
        <f>N10</f>
        <v>122</v>
      </c>
      <c r="Z10" s="34">
        <f>COUNTIF(L21:L33,Y10)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COUNTIF(L34:L47,AD10)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COUNTIF(L48:L61,AI10)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COUNTIF(L62:L74,AN10)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COUNTIF(L75:L88,AS10)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589</v>
      </c>
      <c r="C11" s="59">
        <v>11</v>
      </c>
      <c r="D11" s="56">
        <v>599</v>
      </c>
      <c r="E11" s="59">
        <v>11</v>
      </c>
      <c r="F11" s="56">
        <v>604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0.48780487804878048</v>
      </c>
      <c r="Q11" s="34">
        <f>IF(P11=0,0,(P11*((LOG(P11))/LOG(2))))</f>
        <v>-0.50518239499059581</v>
      </c>
      <c r="T11" s="34">
        <f>N11</f>
        <v>211</v>
      </c>
      <c r="U11" s="34">
        <f>COUNTIF(L7:L20,T11)</f>
        <v>3</v>
      </c>
      <c r="V11" s="53"/>
      <c r="W11" s="54"/>
      <c r="Y11" s="34">
        <f>N11</f>
        <v>211</v>
      </c>
      <c r="Z11" s="34">
        <f>COUNTIF(L21:L33,Y11)</f>
        <v>8</v>
      </c>
      <c r="AA11" s="53"/>
      <c r="AB11" s="54"/>
      <c r="AD11" s="34">
        <f>N11</f>
        <v>211</v>
      </c>
      <c r="AE11" s="34">
        <f>COUNTIF(L34:L47,AD11)</f>
        <v>6</v>
      </c>
      <c r="AF11" s="53"/>
      <c r="AG11" s="54"/>
      <c r="AI11" s="34">
        <f>N11</f>
        <v>211</v>
      </c>
      <c r="AJ11" s="34">
        <f>COUNTIF(L48:L61,AI11)</f>
        <v>8</v>
      </c>
      <c r="AK11" s="53"/>
      <c r="AL11" s="54"/>
      <c r="AN11" s="34">
        <f>N11</f>
        <v>211</v>
      </c>
      <c r="AO11" s="34">
        <f>COUNTIF(L62:L74,AN11)</f>
        <v>7</v>
      </c>
      <c r="AP11" s="53"/>
      <c r="AQ11" s="54"/>
      <c r="AS11" s="34">
        <f>N11</f>
        <v>211</v>
      </c>
      <c r="AT11" s="34">
        <f>COUNTIF(L75:L88,AS11)</f>
        <v>8</v>
      </c>
      <c r="AU11" s="53"/>
      <c r="AV11" s="54"/>
    </row>
    <row r="12" spans="1:48" x14ac:dyDescent="0.25">
      <c r="A12" s="56">
        <v>12</v>
      </c>
      <c r="B12" s="56">
        <v>721</v>
      </c>
      <c r="C12" s="59">
        <v>13</v>
      </c>
      <c r="D12" s="56">
        <v>731</v>
      </c>
      <c r="E12" s="59">
        <v>13</v>
      </c>
      <c r="F12" s="56">
        <v>737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COUNTIF(L34:L47,AD12)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COUNTIF(L48:L61,AI12)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COUNTIF(L62:L74,AN12)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COUNTIF(L75:L88,AS12)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860</v>
      </c>
      <c r="C13" s="59">
        <v>13</v>
      </c>
      <c r="D13" s="56">
        <v>865</v>
      </c>
      <c r="E13" s="59">
        <v>13</v>
      </c>
      <c r="F13" s="56">
        <v>871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6</v>
      </c>
      <c r="P13" s="34">
        <f>O13/$Q$4</f>
        <v>7.3170731707317069E-2</v>
      </c>
      <c r="Q13" s="34">
        <f>IF(P13=0,0,(P13*((LOG(P13))/LOG(2))))</f>
        <v>-0.27604313443148248</v>
      </c>
      <c r="T13" s="34">
        <f>N13</f>
        <v>221</v>
      </c>
      <c r="U13" s="34">
        <f>COUNTIF(L7:L20,T13)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COUNTIF(L21:L33,Y13)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COUNTIF(L34:L47,AD13)</f>
        <v>2</v>
      </c>
      <c r="AF13" s="34">
        <f>AE13/(AG4-AE11)</f>
        <v>0.25</v>
      </c>
      <c r="AG13" s="34">
        <f>IF(AF13=0,0,(AF13*((LOG(AF13))/LOG(2))))</f>
        <v>-0.5</v>
      </c>
      <c r="AI13" s="34">
        <f>N13</f>
        <v>221</v>
      </c>
      <c r="AJ13" s="34">
        <f>COUNTIF(L48:L61,AI13)</f>
        <v>1</v>
      </c>
      <c r="AK13" s="34">
        <f>AJ13/(AL4-AJ11)</f>
        <v>0.16666666666666666</v>
      </c>
      <c r="AL13" s="34">
        <f>IF(AK13=0,0,(AK13*((LOG(AK13))/LOG(2))))</f>
        <v>-0.43082708345352599</v>
      </c>
      <c r="AN13" s="34">
        <f>N13</f>
        <v>221</v>
      </c>
      <c r="AO13" s="34">
        <f>COUNTIF(L62:L74,AN13)</f>
        <v>1</v>
      </c>
      <c r="AP13" s="34">
        <f>AO13/(AQ4-AO11)</f>
        <v>0.16666666666666666</v>
      </c>
      <c r="AQ13" s="34">
        <f>IF(AP13=0,0,(AP13*((LOG(AP13))/LOG(2))))</f>
        <v>-0.43082708345352599</v>
      </c>
      <c r="AS13" s="34">
        <f>N13</f>
        <v>221</v>
      </c>
      <c r="AT13" s="34">
        <f>COUNTIF(L75:L88,AS13)</f>
        <v>2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25">
      <c r="A14" s="56">
        <v>21</v>
      </c>
      <c r="B14" s="56">
        <v>994</v>
      </c>
      <c r="C14" s="59">
        <v>11</v>
      </c>
      <c r="D14" s="56">
        <v>1010</v>
      </c>
      <c r="E14" s="59">
        <v>11</v>
      </c>
      <c r="F14" s="56">
        <v>1017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1</v>
      </c>
      <c r="P14" s="34">
        <f>O14/$Q$4</f>
        <v>1.2195121951219513E-2</v>
      </c>
      <c r="Q14" s="34">
        <f>IF(P14=0,0,(P14*((LOG(P14))/LOG(2))))</f>
        <v>-7.7531122007537603E-2</v>
      </c>
      <c r="T14" s="34">
        <f>N14</f>
        <v>222</v>
      </c>
      <c r="U14" s="34">
        <f>COUNTIF(L7:L20,T14)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COUNTIF(L21:L33,Y14)</f>
        <v>1</v>
      </c>
      <c r="AA14" s="34">
        <f>Z14/(AB4-Z11)</f>
        <v>0.2</v>
      </c>
      <c r="AB14" s="34">
        <f>IF(AA14=0,0,(AA14*((LOG(AA14))/LOG(2))))</f>
        <v>-0.46438561897747244</v>
      </c>
      <c r="AD14" s="34">
        <f>N14</f>
        <v>222</v>
      </c>
      <c r="AE14" s="34">
        <f>COUNTIF(L34:L47,AD14)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COUNTIF(L48:L61,AI14)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COUNTIF(L62:L74,AN14)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COUNTIF(L75:L88,AS14)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1120</v>
      </c>
      <c r="C15" s="59">
        <v>13</v>
      </c>
      <c r="D15" s="56">
        <v>1124</v>
      </c>
      <c r="E15" s="59">
        <v>13</v>
      </c>
      <c r="F15" s="56">
        <v>1128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1.4629101094676817</v>
      </c>
      <c r="V15">
        <f>SUM(V7:V14)</f>
        <v>1</v>
      </c>
      <c r="W15">
        <f>-SUM(W7:W14)</f>
        <v>0.43949698692151329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0.81127812445913283</v>
      </c>
      <c r="AK15">
        <f>SUM(AK7:AK14)</f>
        <v>1</v>
      </c>
      <c r="AL15">
        <f>-SUM(AL7:AL14)</f>
        <v>0.65002242164835411</v>
      </c>
      <c r="AP15">
        <f>SUM(AP7:AP14)</f>
        <v>1</v>
      </c>
      <c r="AQ15">
        <f>-SUM(AQ7:AQ14)</f>
        <v>0.65002242164835411</v>
      </c>
      <c r="AU15">
        <f>SUM(AU7:AU14)</f>
        <v>1</v>
      </c>
      <c r="AV15">
        <f>-SUM(AV7:AV14)</f>
        <v>0.91829583405448945</v>
      </c>
    </row>
    <row r="16" spans="1:48" x14ac:dyDescent="0.25">
      <c r="A16" s="56">
        <v>12</v>
      </c>
      <c r="B16" s="56">
        <v>1247</v>
      </c>
      <c r="C16" s="59">
        <v>13</v>
      </c>
      <c r="D16" s="56">
        <v>1253</v>
      </c>
      <c r="E16" s="59">
        <v>13</v>
      </c>
      <c r="F16" s="56">
        <v>1258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0.23010588169865279</v>
      </c>
      <c r="V16" s="27" t="s">
        <v>120</v>
      </c>
      <c r="W16" s="27">
        <f>W15/(LOG(W4)/LOG(2))</f>
        <v>0.11543367926518301</v>
      </c>
      <c r="AA16" s="27" t="s">
        <v>123</v>
      </c>
      <c r="AB16" s="27">
        <f>AB15/(LOG(AB4)/LOG(2))</f>
        <v>0.19509251599159175</v>
      </c>
      <c r="AF16" s="27" t="s">
        <v>124</v>
      </c>
      <c r="AG16" s="27">
        <f>AG15/(LOG(AG4)/LOG(2))</f>
        <v>0.21308182217503771</v>
      </c>
      <c r="AK16" s="27" t="s">
        <v>125</v>
      </c>
      <c r="AL16" s="27">
        <f>AL15/(LOG(AL4)/LOG(2))</f>
        <v>0.17072808680969079</v>
      </c>
      <c r="AP16" s="27" t="s">
        <v>126</v>
      </c>
      <c r="AQ16" s="27">
        <f>AQ15/(LOG(AQ4)/LOG(2))</f>
        <v>0.17566085956262825</v>
      </c>
      <c r="AU16" s="27" t="s">
        <v>127</v>
      </c>
      <c r="AV16" s="27">
        <f>AV15/(LOG(AV4)/LOG(2))</f>
        <v>0.24118997384100352</v>
      </c>
    </row>
    <row r="17" spans="1:22" x14ac:dyDescent="0.25">
      <c r="A17" s="56">
        <v>12</v>
      </c>
      <c r="B17" s="56">
        <v>1378</v>
      </c>
      <c r="C17" s="59">
        <v>13</v>
      </c>
      <c r="D17" s="56">
        <v>1382</v>
      </c>
      <c r="E17" s="59">
        <v>13</v>
      </c>
      <c r="F17" s="56">
        <v>1386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1507</v>
      </c>
      <c r="C18" s="59">
        <v>13</v>
      </c>
      <c r="D18" s="56">
        <v>1511</v>
      </c>
      <c r="E18" s="59">
        <v>13</v>
      </c>
      <c r="F18" s="56">
        <v>1515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1620</v>
      </c>
      <c r="C19" s="59">
        <v>11</v>
      </c>
      <c r="D19" s="56">
        <v>1640</v>
      </c>
      <c r="E19" s="59">
        <v>11</v>
      </c>
      <c r="F19" s="56">
        <v>1644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1774</v>
      </c>
      <c r="C20" s="59">
        <v>13</v>
      </c>
      <c r="D20" s="56">
        <v>1780</v>
      </c>
      <c r="E20" s="59">
        <v>13</v>
      </c>
      <c r="F20" s="56">
        <v>1786</v>
      </c>
      <c r="G20" s="62"/>
      <c r="H20" s="62"/>
      <c r="I20" s="40"/>
      <c r="J20" s="40"/>
      <c r="K20" s="41">
        <v>0</v>
      </c>
      <c r="L20">
        <v>111</v>
      </c>
      <c r="N20" s="38">
        <f>COUNTIF(L7:L88,G3)</f>
        <v>40</v>
      </c>
      <c r="O20" s="38"/>
      <c r="P20" s="45">
        <v>14</v>
      </c>
      <c r="Q20" s="45">
        <v>13</v>
      </c>
      <c r="R20" s="45">
        <v>14</v>
      </c>
      <c r="S20" s="45">
        <v>14</v>
      </c>
      <c r="T20" s="45">
        <v>13</v>
      </c>
      <c r="U20" s="45">
        <v>14</v>
      </c>
      <c r="V20" s="44"/>
    </row>
    <row r="21" spans="1:22" x14ac:dyDescent="0.25">
      <c r="A21" s="57">
        <v>12</v>
      </c>
      <c r="B21" s="57">
        <v>1927</v>
      </c>
      <c r="C21" s="60">
        <v>13</v>
      </c>
      <c r="D21" s="57">
        <v>1932</v>
      </c>
      <c r="E21" s="60">
        <v>13</v>
      </c>
      <c r="F21" s="57">
        <v>1938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2054</v>
      </c>
      <c r="C22" s="60">
        <v>11</v>
      </c>
      <c r="D22" s="57">
        <v>2074</v>
      </c>
      <c r="E22" s="60">
        <v>11</v>
      </c>
      <c r="F22" s="57">
        <v>2079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2222</v>
      </c>
      <c r="C23" s="60">
        <v>11</v>
      </c>
      <c r="D23" s="57">
        <v>2239</v>
      </c>
      <c r="E23" s="60">
        <v>11</v>
      </c>
      <c r="F23" s="57">
        <v>2243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2393</v>
      </c>
      <c r="C24" s="60">
        <v>13</v>
      </c>
      <c r="D24" s="57">
        <v>2397</v>
      </c>
      <c r="E24" s="60">
        <v>13</v>
      </c>
      <c r="F24" s="57">
        <v>2402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3</v>
      </c>
      <c r="Q24" s="45">
        <f>Z11</f>
        <v>8</v>
      </c>
      <c r="R24" s="45">
        <f>AE11</f>
        <v>6</v>
      </c>
      <c r="S24" s="45">
        <f>AJ11</f>
        <v>8</v>
      </c>
      <c r="T24" s="45">
        <f>AO11</f>
        <v>7</v>
      </c>
      <c r="U24" s="45">
        <f>AT11</f>
        <v>8</v>
      </c>
      <c r="V24" s="43"/>
    </row>
    <row r="25" spans="1:22" x14ac:dyDescent="0.25">
      <c r="A25" s="57">
        <v>12</v>
      </c>
      <c r="B25" s="57">
        <v>2554</v>
      </c>
      <c r="C25" s="60">
        <v>13</v>
      </c>
      <c r="D25" s="57">
        <v>2560</v>
      </c>
      <c r="E25" s="60">
        <v>13</v>
      </c>
      <c r="F25" s="57">
        <v>2566</v>
      </c>
      <c r="G25" s="63"/>
      <c r="H25" s="63"/>
      <c r="I25" s="39"/>
      <c r="J25" s="39"/>
      <c r="K25" s="49">
        <v>0</v>
      </c>
      <c r="L25">
        <v>111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2674</v>
      </c>
      <c r="C26" s="60">
        <v>22</v>
      </c>
      <c r="D26" s="57">
        <v>2682</v>
      </c>
      <c r="E26" s="60">
        <v>24</v>
      </c>
      <c r="F26" s="57">
        <v>2686</v>
      </c>
      <c r="G26" s="63"/>
      <c r="H26" s="63"/>
      <c r="I26" s="39"/>
      <c r="J26" s="39"/>
      <c r="K26" s="49">
        <v>0</v>
      </c>
      <c r="L26">
        <v>222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2812</v>
      </c>
      <c r="C27" s="60">
        <v>13</v>
      </c>
      <c r="D27" s="57">
        <v>2816</v>
      </c>
      <c r="E27" s="60">
        <v>13</v>
      </c>
      <c r="F27" s="57">
        <v>2820</v>
      </c>
      <c r="G27" s="63"/>
      <c r="H27" s="63"/>
      <c r="I27" s="39"/>
      <c r="J27" s="39"/>
      <c r="K27" s="49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2923</v>
      </c>
      <c r="C28" s="60">
        <v>11</v>
      </c>
      <c r="D28" s="57">
        <v>2940</v>
      </c>
      <c r="E28" s="60">
        <v>11</v>
      </c>
      <c r="F28" s="57">
        <v>2946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F20/P20</f>
        <v>127.57142857142857</v>
      </c>
      <c r="Q28">
        <f>(F33-F20)/Q20</f>
        <v>139</v>
      </c>
      <c r="R28">
        <f>(F47-F33)/R20</f>
        <v>125.28571428571429</v>
      </c>
      <c r="S28">
        <f>(F61-F47)/S20</f>
        <v>123.28571428571429</v>
      </c>
      <c r="T28">
        <f>(F74-F61)/T20</f>
        <v>120.38461538461539</v>
      </c>
      <c r="U28">
        <f>(F88-F74)/U20</f>
        <v>124.21428571428571</v>
      </c>
    </row>
    <row r="29" spans="1:22" x14ac:dyDescent="0.25">
      <c r="A29" s="57">
        <v>21</v>
      </c>
      <c r="B29" s="57">
        <v>3075</v>
      </c>
      <c r="C29" s="60">
        <v>11</v>
      </c>
      <c r="D29" s="57">
        <v>3095</v>
      </c>
      <c r="E29" s="60">
        <v>11</v>
      </c>
      <c r="F29" s="57">
        <v>3099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21</v>
      </c>
      <c r="B30" s="57">
        <v>3206</v>
      </c>
      <c r="C30" s="60">
        <v>11</v>
      </c>
      <c r="D30" s="57">
        <v>3228</v>
      </c>
      <c r="E30" s="60">
        <v>11</v>
      </c>
      <c r="F30" s="57">
        <v>3233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3325</v>
      </c>
      <c r="C31" s="60">
        <v>11</v>
      </c>
      <c r="D31" s="57">
        <v>3342</v>
      </c>
      <c r="E31" s="60">
        <v>11</v>
      </c>
      <c r="F31" s="57">
        <v>3345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21</v>
      </c>
      <c r="B32" s="57">
        <v>3450</v>
      </c>
      <c r="C32" s="60">
        <v>11</v>
      </c>
      <c r="D32" s="57">
        <v>3468</v>
      </c>
      <c r="E32" s="60">
        <v>11</v>
      </c>
      <c r="F32" s="57">
        <v>3474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21</v>
      </c>
      <c r="B33" s="57">
        <v>3567</v>
      </c>
      <c r="C33" s="60">
        <v>11</v>
      </c>
      <c r="D33" s="57">
        <v>3587</v>
      </c>
      <c r="E33" s="60">
        <v>11</v>
      </c>
      <c r="F33" s="57">
        <v>3593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6">
        <v>12</v>
      </c>
      <c r="B34" s="56">
        <v>3702</v>
      </c>
      <c r="C34" s="59">
        <v>13</v>
      </c>
      <c r="D34" s="56">
        <v>3706</v>
      </c>
      <c r="E34" s="59">
        <v>13</v>
      </c>
      <c r="F34" s="56">
        <v>3711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21</v>
      </c>
      <c r="B35" s="56">
        <v>3815</v>
      </c>
      <c r="C35" s="59">
        <v>22</v>
      </c>
      <c r="D35" s="56">
        <v>3823</v>
      </c>
      <c r="E35" s="59">
        <v>13</v>
      </c>
      <c r="F35" s="56">
        <v>3842</v>
      </c>
      <c r="G35" s="62"/>
      <c r="H35" s="62"/>
      <c r="I35" s="40"/>
      <c r="J35" s="40"/>
      <c r="K35" s="41">
        <v>0</v>
      </c>
      <c r="L35">
        <v>221</v>
      </c>
    </row>
    <row r="36" spans="1:12" x14ac:dyDescent="0.25">
      <c r="A36" s="56">
        <v>21</v>
      </c>
      <c r="B36" s="56">
        <v>3936</v>
      </c>
      <c r="C36" s="59">
        <v>11</v>
      </c>
      <c r="D36" s="56">
        <v>3955</v>
      </c>
      <c r="E36" s="59">
        <v>11</v>
      </c>
      <c r="F36" s="56">
        <v>3959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4052</v>
      </c>
      <c r="C37" s="59">
        <v>11</v>
      </c>
      <c r="D37" s="56">
        <v>4069</v>
      </c>
      <c r="E37" s="59">
        <v>11</v>
      </c>
      <c r="F37" s="56">
        <v>4072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4173</v>
      </c>
      <c r="C38" s="59">
        <v>11</v>
      </c>
      <c r="D38" s="56">
        <v>4196</v>
      </c>
      <c r="E38" s="59">
        <v>11</v>
      </c>
      <c r="F38" s="56">
        <v>4203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12</v>
      </c>
      <c r="B39" s="56">
        <v>4309</v>
      </c>
      <c r="C39" s="59">
        <v>13</v>
      </c>
      <c r="D39" s="56">
        <v>4312</v>
      </c>
      <c r="E39" s="59">
        <v>13</v>
      </c>
      <c r="F39" s="56">
        <v>4319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21</v>
      </c>
      <c r="B40" s="56">
        <v>4424</v>
      </c>
      <c r="C40" s="59">
        <v>22</v>
      </c>
      <c r="D40" s="56">
        <v>4432</v>
      </c>
      <c r="E40" s="59">
        <v>13</v>
      </c>
      <c r="F40" s="56">
        <v>4450</v>
      </c>
      <c r="G40" s="62"/>
      <c r="H40" s="62"/>
      <c r="I40" s="40"/>
      <c r="J40" s="40"/>
      <c r="K40" s="41">
        <v>0</v>
      </c>
      <c r="L40">
        <v>221</v>
      </c>
    </row>
    <row r="41" spans="1:12" x14ac:dyDescent="0.25">
      <c r="A41" s="56">
        <v>21</v>
      </c>
      <c r="B41" s="56">
        <v>4547</v>
      </c>
      <c r="C41" s="59">
        <v>11</v>
      </c>
      <c r="D41" s="56">
        <v>4568</v>
      </c>
      <c r="E41" s="59">
        <v>11</v>
      </c>
      <c r="F41" s="56">
        <v>4574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12</v>
      </c>
      <c r="B42" s="56">
        <v>4684</v>
      </c>
      <c r="C42" s="59">
        <v>13</v>
      </c>
      <c r="D42" s="56">
        <v>4688</v>
      </c>
      <c r="E42" s="59">
        <v>13</v>
      </c>
      <c r="F42" s="56">
        <v>4694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21</v>
      </c>
      <c r="B43" s="56">
        <v>4796</v>
      </c>
      <c r="C43" s="59">
        <v>11</v>
      </c>
      <c r="D43" s="56">
        <v>4819</v>
      </c>
      <c r="E43" s="59">
        <v>11</v>
      </c>
      <c r="F43" s="56">
        <v>4823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12</v>
      </c>
      <c r="B44" s="56">
        <v>4936</v>
      </c>
      <c r="C44" s="59">
        <v>13</v>
      </c>
      <c r="D44" s="56">
        <v>4941</v>
      </c>
      <c r="E44" s="59">
        <v>13</v>
      </c>
      <c r="F44" s="56">
        <v>4947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12</v>
      </c>
      <c r="B45" s="56">
        <v>5068</v>
      </c>
      <c r="C45" s="59">
        <v>13</v>
      </c>
      <c r="D45" s="56">
        <v>5074</v>
      </c>
      <c r="E45" s="59">
        <v>13</v>
      </c>
      <c r="F45" s="56">
        <v>5080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5183</v>
      </c>
      <c r="C46" s="59">
        <v>11</v>
      </c>
      <c r="D46" s="56">
        <v>5202</v>
      </c>
      <c r="E46" s="59">
        <v>11</v>
      </c>
      <c r="F46" s="56">
        <v>5208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12</v>
      </c>
      <c r="B47" s="56">
        <v>5336</v>
      </c>
      <c r="C47" s="59">
        <v>13</v>
      </c>
      <c r="D47" s="56">
        <v>5341</v>
      </c>
      <c r="E47" s="59">
        <v>13</v>
      </c>
      <c r="F47" s="56">
        <v>5347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7">
        <v>21</v>
      </c>
      <c r="B48" s="57">
        <v>5447</v>
      </c>
      <c r="C48" s="60">
        <v>11</v>
      </c>
      <c r="D48" s="57">
        <v>5467</v>
      </c>
      <c r="E48" s="60">
        <v>11</v>
      </c>
      <c r="F48" s="57">
        <v>5473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5567</v>
      </c>
      <c r="C49" s="60">
        <v>11</v>
      </c>
      <c r="D49" s="57">
        <v>5588</v>
      </c>
      <c r="E49" s="60">
        <v>11</v>
      </c>
      <c r="F49" s="57">
        <v>5594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21</v>
      </c>
      <c r="B50" s="57">
        <v>5695</v>
      </c>
      <c r="C50" s="60">
        <v>11</v>
      </c>
      <c r="D50" s="57">
        <v>5713</v>
      </c>
      <c r="E50" s="60">
        <v>11</v>
      </c>
      <c r="F50" s="57">
        <v>5719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7">
        <v>21</v>
      </c>
      <c r="B51" s="57">
        <v>5828</v>
      </c>
      <c r="C51" s="60">
        <v>22</v>
      </c>
      <c r="D51" s="57">
        <v>5838</v>
      </c>
      <c r="E51" s="60">
        <v>13</v>
      </c>
      <c r="F51" s="57">
        <v>5851</v>
      </c>
      <c r="G51" s="63"/>
      <c r="H51" s="63"/>
      <c r="I51" s="39"/>
      <c r="J51" s="39"/>
      <c r="K51" s="49">
        <v>0</v>
      </c>
      <c r="L51">
        <v>221</v>
      </c>
    </row>
    <row r="52" spans="1:12" x14ac:dyDescent="0.25">
      <c r="A52" s="57">
        <v>12</v>
      </c>
      <c r="B52" s="57">
        <v>5957</v>
      </c>
      <c r="C52" s="60">
        <v>13</v>
      </c>
      <c r="D52" s="57">
        <v>5960</v>
      </c>
      <c r="E52" s="60">
        <v>13</v>
      </c>
      <c r="F52" s="57">
        <v>5964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6067</v>
      </c>
      <c r="C53" s="60">
        <v>11</v>
      </c>
      <c r="D53" s="57">
        <v>6087</v>
      </c>
      <c r="E53" s="60">
        <v>11</v>
      </c>
      <c r="F53" s="57">
        <v>6090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12</v>
      </c>
      <c r="B54" s="57">
        <v>6200</v>
      </c>
      <c r="C54" s="60">
        <v>13</v>
      </c>
      <c r="D54" s="57">
        <v>6206</v>
      </c>
      <c r="E54" s="60">
        <v>13</v>
      </c>
      <c r="F54" s="57">
        <v>6212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6331</v>
      </c>
      <c r="C55" s="60">
        <v>13</v>
      </c>
      <c r="D55" s="57">
        <v>6337</v>
      </c>
      <c r="E55" s="60">
        <v>13</v>
      </c>
      <c r="F55" s="57">
        <v>6343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6443</v>
      </c>
      <c r="C56" s="60">
        <v>13</v>
      </c>
      <c r="D56" s="57">
        <v>6450</v>
      </c>
      <c r="E56" s="60">
        <v>13</v>
      </c>
      <c r="F56" s="57">
        <v>6454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12</v>
      </c>
      <c r="B57" s="57">
        <v>6582</v>
      </c>
      <c r="C57" s="60">
        <v>13</v>
      </c>
      <c r="D57" s="57">
        <v>6588</v>
      </c>
      <c r="E57" s="60">
        <v>13</v>
      </c>
      <c r="F57" s="57">
        <v>6594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6694</v>
      </c>
      <c r="C58" s="60">
        <v>11</v>
      </c>
      <c r="D58" s="57">
        <v>6710</v>
      </c>
      <c r="E58" s="60">
        <v>11</v>
      </c>
      <c r="F58" s="57">
        <v>6714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6805</v>
      </c>
      <c r="C59" s="60">
        <v>11</v>
      </c>
      <c r="D59" s="57">
        <v>6821</v>
      </c>
      <c r="E59" s="60">
        <v>11</v>
      </c>
      <c r="F59" s="57">
        <v>6827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21</v>
      </c>
      <c r="B60" s="57">
        <v>6926</v>
      </c>
      <c r="C60" s="60">
        <v>11</v>
      </c>
      <c r="D60" s="57">
        <v>6945</v>
      </c>
      <c r="E60" s="60">
        <v>11</v>
      </c>
      <c r="F60" s="57">
        <v>6951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7045</v>
      </c>
      <c r="C61" s="60">
        <v>11</v>
      </c>
      <c r="D61" s="57">
        <v>7067</v>
      </c>
      <c r="E61" s="60">
        <v>11</v>
      </c>
      <c r="F61" s="57">
        <v>7073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6">
        <v>21</v>
      </c>
      <c r="B62" s="56">
        <v>7168</v>
      </c>
      <c r="C62" s="59">
        <v>11</v>
      </c>
      <c r="D62" s="56">
        <v>7184</v>
      </c>
      <c r="E62" s="59">
        <v>11</v>
      </c>
      <c r="F62" s="56">
        <v>7190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21</v>
      </c>
      <c r="B63" s="56">
        <v>7280</v>
      </c>
      <c r="C63" s="59">
        <v>11</v>
      </c>
      <c r="D63" s="56">
        <v>7295</v>
      </c>
      <c r="E63" s="59">
        <v>11</v>
      </c>
      <c r="F63" s="56">
        <v>7299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21</v>
      </c>
      <c r="B64" s="56">
        <v>7391</v>
      </c>
      <c r="C64" s="59">
        <v>11</v>
      </c>
      <c r="D64" s="56">
        <v>7407</v>
      </c>
      <c r="E64" s="59">
        <v>11</v>
      </c>
      <c r="F64" s="56">
        <v>7414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12</v>
      </c>
      <c r="B65" s="56">
        <v>7529</v>
      </c>
      <c r="C65" s="59">
        <v>13</v>
      </c>
      <c r="D65" s="56">
        <v>7535</v>
      </c>
      <c r="E65" s="59">
        <v>13</v>
      </c>
      <c r="F65" s="56">
        <v>7542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7656</v>
      </c>
      <c r="C66" s="59">
        <v>13</v>
      </c>
      <c r="D66" s="56">
        <v>7662</v>
      </c>
      <c r="E66" s="59">
        <v>13</v>
      </c>
      <c r="F66" s="56">
        <v>7667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21</v>
      </c>
      <c r="B67" s="56">
        <v>7767</v>
      </c>
      <c r="C67" s="59">
        <v>11</v>
      </c>
      <c r="D67" s="56">
        <v>7786</v>
      </c>
      <c r="E67" s="59">
        <v>11</v>
      </c>
      <c r="F67" s="56">
        <v>7793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12</v>
      </c>
      <c r="B68" s="56">
        <v>7900</v>
      </c>
      <c r="C68" s="59">
        <v>13</v>
      </c>
      <c r="D68" s="56">
        <v>7906</v>
      </c>
      <c r="E68" s="59">
        <v>13</v>
      </c>
      <c r="F68" s="56">
        <v>7912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21</v>
      </c>
      <c r="B69" s="56">
        <v>8018</v>
      </c>
      <c r="C69" s="59">
        <v>22</v>
      </c>
      <c r="D69" s="56">
        <v>8025</v>
      </c>
      <c r="E69" s="59">
        <v>13</v>
      </c>
      <c r="F69" s="56">
        <v>8043</v>
      </c>
      <c r="G69" s="62"/>
      <c r="H69" s="62"/>
      <c r="I69" s="40"/>
      <c r="J69" s="40"/>
      <c r="K69" s="41">
        <v>0</v>
      </c>
      <c r="L69">
        <v>221</v>
      </c>
    </row>
    <row r="70" spans="1:12" x14ac:dyDescent="0.25">
      <c r="A70" s="56">
        <v>21</v>
      </c>
      <c r="B70" s="56">
        <v>8146</v>
      </c>
      <c r="C70" s="59">
        <v>11</v>
      </c>
      <c r="D70" s="56">
        <v>8164</v>
      </c>
      <c r="E70" s="59">
        <v>11</v>
      </c>
      <c r="F70" s="56">
        <v>8170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12</v>
      </c>
      <c r="B71" s="56">
        <v>8274</v>
      </c>
      <c r="C71" s="59">
        <v>13</v>
      </c>
      <c r="D71" s="56">
        <v>8279</v>
      </c>
      <c r="E71" s="59">
        <v>13</v>
      </c>
      <c r="F71" s="56">
        <v>8285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21</v>
      </c>
      <c r="B72" s="56">
        <v>8386</v>
      </c>
      <c r="C72" s="59">
        <v>11</v>
      </c>
      <c r="D72" s="56">
        <v>8409</v>
      </c>
      <c r="E72" s="59">
        <v>11</v>
      </c>
      <c r="F72" s="56">
        <v>8414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21</v>
      </c>
      <c r="B73" s="56">
        <v>8509</v>
      </c>
      <c r="C73" s="59">
        <v>11</v>
      </c>
      <c r="D73" s="56">
        <v>8529</v>
      </c>
      <c r="E73" s="59">
        <v>11</v>
      </c>
      <c r="F73" s="56">
        <v>8534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12</v>
      </c>
      <c r="B74" s="56">
        <v>8626</v>
      </c>
      <c r="C74" s="59">
        <v>13</v>
      </c>
      <c r="D74" s="56">
        <v>8632</v>
      </c>
      <c r="E74" s="59">
        <v>13</v>
      </c>
      <c r="F74" s="56">
        <v>8638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7">
        <v>21</v>
      </c>
      <c r="B75" s="57">
        <v>8741</v>
      </c>
      <c r="C75" s="60">
        <v>11</v>
      </c>
      <c r="D75" s="57">
        <v>8764</v>
      </c>
      <c r="E75" s="60">
        <v>11</v>
      </c>
      <c r="F75" s="57">
        <v>8770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8870</v>
      </c>
      <c r="C76" s="60">
        <v>11</v>
      </c>
      <c r="D76" s="57">
        <v>8884</v>
      </c>
      <c r="E76" s="60">
        <v>11</v>
      </c>
      <c r="F76" s="57">
        <v>8889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25">
      <c r="A77" s="57">
        <v>21</v>
      </c>
      <c r="B77" s="57">
        <v>8979</v>
      </c>
      <c r="C77" s="60">
        <v>22</v>
      </c>
      <c r="D77" s="57">
        <v>8984</v>
      </c>
      <c r="E77" s="60">
        <v>13</v>
      </c>
      <c r="F77" s="57">
        <v>8997</v>
      </c>
      <c r="G77" s="63"/>
      <c r="H77" s="63"/>
      <c r="I77" s="39"/>
      <c r="J77" s="39"/>
      <c r="K77" s="49">
        <v>0</v>
      </c>
      <c r="L77">
        <v>221</v>
      </c>
    </row>
    <row r="78" spans="1:12" x14ac:dyDescent="0.25">
      <c r="A78" s="57">
        <v>21</v>
      </c>
      <c r="B78" s="57">
        <v>9098</v>
      </c>
      <c r="C78" s="60">
        <v>11</v>
      </c>
      <c r="D78" s="57">
        <v>9118</v>
      </c>
      <c r="E78" s="60">
        <v>11</v>
      </c>
      <c r="F78" s="57">
        <v>9124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21</v>
      </c>
      <c r="B79" s="57">
        <v>9222</v>
      </c>
      <c r="C79" s="60">
        <v>22</v>
      </c>
      <c r="D79" s="57">
        <v>9228</v>
      </c>
      <c r="E79" s="60">
        <v>13</v>
      </c>
      <c r="F79" s="57">
        <v>9244</v>
      </c>
      <c r="G79" s="63"/>
      <c r="H79" s="63"/>
      <c r="I79" s="39"/>
      <c r="J79" s="39"/>
      <c r="K79" s="49">
        <v>0</v>
      </c>
      <c r="L79">
        <v>221</v>
      </c>
    </row>
    <row r="80" spans="1:12" x14ac:dyDescent="0.25">
      <c r="A80" s="57">
        <v>21</v>
      </c>
      <c r="B80" s="57">
        <v>9344</v>
      </c>
      <c r="C80" s="60">
        <v>11</v>
      </c>
      <c r="D80" s="57">
        <v>9360</v>
      </c>
      <c r="E80" s="60">
        <v>11</v>
      </c>
      <c r="F80" s="57">
        <v>9366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21</v>
      </c>
      <c r="B81" s="57">
        <v>9463</v>
      </c>
      <c r="C81" s="60">
        <v>11</v>
      </c>
      <c r="D81" s="57">
        <v>9473</v>
      </c>
      <c r="E81" s="60">
        <v>11</v>
      </c>
      <c r="F81" s="57">
        <v>9476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25">
      <c r="A82" s="57">
        <v>12</v>
      </c>
      <c r="B82" s="57">
        <v>9590</v>
      </c>
      <c r="C82" s="60">
        <v>13</v>
      </c>
      <c r="D82" s="57">
        <v>9596</v>
      </c>
      <c r="E82" s="60">
        <v>13</v>
      </c>
      <c r="F82" s="57">
        <v>9602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9725</v>
      </c>
      <c r="C83" s="60">
        <v>13</v>
      </c>
      <c r="D83" s="57">
        <v>9732</v>
      </c>
      <c r="E83" s="60">
        <v>13</v>
      </c>
      <c r="F83" s="57">
        <v>9737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21</v>
      </c>
      <c r="B84" s="57">
        <v>9838</v>
      </c>
      <c r="C84" s="60">
        <v>11</v>
      </c>
      <c r="D84" s="57">
        <v>9855</v>
      </c>
      <c r="E84" s="60">
        <v>11</v>
      </c>
      <c r="F84" s="57">
        <v>9859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12</v>
      </c>
      <c r="B85" s="57">
        <v>9969</v>
      </c>
      <c r="C85" s="60">
        <v>13</v>
      </c>
      <c r="D85" s="57">
        <v>9975</v>
      </c>
      <c r="E85" s="60">
        <v>13</v>
      </c>
      <c r="F85" s="57">
        <v>9978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10103</v>
      </c>
      <c r="C86" s="60">
        <v>13</v>
      </c>
      <c r="D86" s="57">
        <v>10109</v>
      </c>
      <c r="E86" s="60">
        <v>13</v>
      </c>
      <c r="F86" s="57">
        <v>10115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21</v>
      </c>
      <c r="B87" s="57">
        <v>10229</v>
      </c>
      <c r="C87" s="60">
        <v>11</v>
      </c>
      <c r="D87" s="57">
        <v>10252</v>
      </c>
      <c r="E87" s="60">
        <v>11</v>
      </c>
      <c r="F87" s="57">
        <v>10258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21</v>
      </c>
      <c r="B88" s="57">
        <v>10355</v>
      </c>
      <c r="C88" s="60">
        <v>11</v>
      </c>
      <c r="D88" s="57">
        <v>10371</v>
      </c>
      <c r="E88" s="60">
        <v>11</v>
      </c>
      <c r="F88" s="57">
        <v>10377</v>
      </c>
      <c r="G88" s="63"/>
      <c r="H88" s="63"/>
      <c r="I88" s="39"/>
      <c r="J88" s="39"/>
      <c r="K88" s="49">
        <v>1</v>
      </c>
      <c r="L88">
        <v>211</v>
      </c>
    </row>
    <row r="89" spans="1:12" x14ac:dyDescent="0.25">
      <c r="A89" s="17"/>
      <c r="B89" s="17"/>
      <c r="C89" s="17"/>
      <c r="D89" s="17"/>
      <c r="E89" s="17"/>
      <c r="F89" s="17"/>
      <c r="G89" s="17"/>
      <c r="H8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140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77</v>
      </c>
      <c r="V3" s="25" t="s">
        <v>121</v>
      </c>
      <c r="W3">
        <f>COUNTA(L7:L19)</f>
        <v>13</v>
      </c>
      <c r="AA3" s="25" t="s">
        <v>121</v>
      </c>
      <c r="AB3">
        <f>COUNTA(L20:L32)</f>
        <v>13</v>
      </c>
      <c r="AF3" s="25" t="s">
        <v>121</v>
      </c>
      <c r="AG3">
        <f>COUNTA(L33:L44)</f>
        <v>12</v>
      </c>
      <c r="AK3" s="25" t="s">
        <v>121</v>
      </c>
      <c r="AL3">
        <f>COUNTA(L45:L57)</f>
        <v>13</v>
      </c>
      <c r="AP3" s="25" t="s">
        <v>121</v>
      </c>
      <c r="AQ3">
        <f>COUNTA(L58:L70)</f>
        <v>13</v>
      </c>
      <c r="AU3" s="25" t="s">
        <v>121</v>
      </c>
      <c r="AV3">
        <f>COUNTA(L71:L83)</f>
        <v>13</v>
      </c>
    </row>
    <row r="4" spans="1:48" x14ac:dyDescent="0.25">
      <c r="P4" s="25" t="s">
        <v>89</v>
      </c>
      <c r="Q4" s="26">
        <f>SUM(O7:O14)</f>
        <v>77</v>
      </c>
      <c r="V4" s="25" t="s">
        <v>122</v>
      </c>
      <c r="W4">
        <f>SUM(U7:U14)</f>
        <v>13</v>
      </c>
      <c r="AA4" s="25" t="s">
        <v>122</v>
      </c>
      <c r="AB4">
        <f>SUM(Z7:Z14)</f>
        <v>13</v>
      </c>
      <c r="AF4" s="25" t="s">
        <v>122</v>
      </c>
      <c r="AG4">
        <f>SUM(AE7:AE14)</f>
        <v>12</v>
      </c>
      <c r="AK4" s="25" t="s">
        <v>122</v>
      </c>
      <c r="AL4">
        <f>SUM(AJ7:AJ14)</f>
        <v>13</v>
      </c>
      <c r="AP4" s="25" t="s">
        <v>122</v>
      </c>
      <c r="AQ4">
        <f>SUM(AO7:AO14)</f>
        <v>13</v>
      </c>
      <c r="AU4" s="25" t="s">
        <v>122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22</v>
      </c>
      <c r="C7" s="58">
        <v>13</v>
      </c>
      <c r="D7" s="55">
        <v>29</v>
      </c>
      <c r="E7" s="58">
        <v>13</v>
      </c>
      <c r="F7" s="55">
        <v>35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24</v>
      </c>
      <c r="P7" s="34">
        <f>O7/$Q$4</f>
        <v>0.31168831168831168</v>
      </c>
      <c r="Q7" s="34">
        <f>IF(P7=0,0,(P7*((LOG(P7))/LOG(2))))</f>
        <v>-0.52420489557623218</v>
      </c>
      <c r="T7" s="34">
        <f>N7</f>
        <v>111</v>
      </c>
      <c r="U7" s="34">
        <f>COUNTIF(L7:L19,T7)</f>
        <v>6</v>
      </c>
      <c r="V7" s="34">
        <f>U7/(W4-U11)</f>
        <v>0.8571428571428571</v>
      </c>
      <c r="W7" s="34">
        <f>IF(V7=0,0,(V7*((LOG(V7))/LOG(2))))</f>
        <v>-0.19062207543124113</v>
      </c>
      <c r="Y7" s="34">
        <f>N7</f>
        <v>111</v>
      </c>
      <c r="Z7" s="34">
        <f>COUNTIF(L20:L32,Y7)</f>
        <v>4</v>
      </c>
      <c r="AA7" s="34">
        <f>Z7/(AB4-Z11)</f>
        <v>0.66666666666666663</v>
      </c>
      <c r="AB7" s="34">
        <f>IF(AA7=0,0,(AA7*((LOG(AA7))/LOG(2))))</f>
        <v>-0.38997500048077083</v>
      </c>
      <c r="AD7" s="34">
        <f>N7</f>
        <v>111</v>
      </c>
      <c r="AE7" s="34">
        <f>COUNTIF(L33:L44,AD7)</f>
        <v>5</v>
      </c>
      <c r="AF7" s="34">
        <f>AE7/(AG4-AE11)</f>
        <v>0.7142857142857143</v>
      </c>
      <c r="AG7" s="34">
        <f>IF(AF7=0,0,(AF7*((LOG(AF7))/LOG(2))))</f>
        <v>-0.34673344797874411</v>
      </c>
      <c r="AI7" s="34">
        <f>N7</f>
        <v>111</v>
      </c>
      <c r="AJ7" s="34">
        <f>COUNTIF(L45:L57,AI7)</f>
        <v>3</v>
      </c>
      <c r="AK7" s="34">
        <f>AJ7/(AL4-AJ11)</f>
        <v>0.42857142857142855</v>
      </c>
      <c r="AL7" s="34">
        <f>IF(AK7=0,0,(AK7*((LOG(AK7))/LOG(2))))</f>
        <v>-0.52388246628704915</v>
      </c>
      <c r="AN7" s="34">
        <f>N7</f>
        <v>111</v>
      </c>
      <c r="AO7" s="34">
        <f>COUNTIF(L58:L70,AN7)</f>
        <v>3</v>
      </c>
      <c r="AP7" s="34">
        <f>AO7/(AQ4-AO11)</f>
        <v>0.5</v>
      </c>
      <c r="AQ7" s="34">
        <f>IF(AP7=0,0,(AP7*((LOG(AP7))/LOG(2))))</f>
        <v>-0.5</v>
      </c>
      <c r="AS7" s="34">
        <f>N7</f>
        <v>111</v>
      </c>
      <c r="AT7" s="34">
        <f>COUNTIF(L71:L83,AS7)</f>
        <v>3</v>
      </c>
      <c r="AU7" s="34">
        <f>AT7/(AV4-AT11)</f>
        <v>0.75</v>
      </c>
      <c r="AV7" s="34">
        <f>IF(AU7=0,0,(AU7*((LOG(AU7))/LOG(2))))</f>
        <v>-0.31127812445913283</v>
      </c>
    </row>
    <row r="8" spans="1:48" x14ac:dyDescent="0.25">
      <c r="A8" s="56">
        <v>12</v>
      </c>
      <c r="B8" s="56">
        <v>147</v>
      </c>
      <c r="C8" s="59">
        <v>13</v>
      </c>
      <c r="D8" s="56">
        <v>153</v>
      </c>
      <c r="E8" s="59">
        <v>13</v>
      </c>
      <c r="F8" s="56">
        <v>159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</v>
      </c>
      <c r="P8" s="34">
        <f>O8/$Q$4</f>
        <v>1.2987012987012988E-2</v>
      </c>
      <c r="Q8" s="34">
        <f>IF(P8=0,0,(P8*((LOG(P8))/LOG(2))))</f>
        <v>-8.1386838190842872E-2</v>
      </c>
      <c r="T8" s="34">
        <f>N8</f>
        <v>112</v>
      </c>
      <c r="U8" s="34">
        <f>COUNTIF(L7:L19,T8)</f>
        <v>1</v>
      </c>
      <c r="V8" s="34">
        <f>U8/(W4-U11)</f>
        <v>0.14285714285714285</v>
      </c>
      <c r="W8" s="34">
        <f>IF(V8=0,0,(V8*((LOG(V8))/LOG(2))))</f>
        <v>-0.40105070315108626</v>
      </c>
      <c r="Y8" s="34">
        <f>N8</f>
        <v>112</v>
      </c>
      <c r="Z8" s="34">
        <f>COUNTIF(L20:L32,Y8)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COUNTIF(L33:L44,AD8)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COUNTIF(L45:L57,AI8)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COUNTIF(L58:L70,AN8)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COUNTIF(L71:L83,AS8)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265</v>
      </c>
      <c r="C9" s="59">
        <v>13</v>
      </c>
      <c r="D9" s="56">
        <v>271</v>
      </c>
      <c r="E9" s="59">
        <v>13</v>
      </c>
      <c r="F9" s="56">
        <v>277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1</v>
      </c>
      <c r="P9" s="34">
        <f>O9/$Q$4</f>
        <v>1.2987012987012988E-2</v>
      </c>
      <c r="Q9" s="34">
        <f>IF(P9=0,0,(P9*((LOG(P9))/LOG(2))))</f>
        <v>-8.1386838190842872E-2</v>
      </c>
      <c r="T9" s="34">
        <f>N9</f>
        <v>121</v>
      </c>
      <c r="U9" s="34">
        <f>COUNTIF(L7:L19,T9)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COUNTIF(L20:L32,Y9)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COUNTIF(L33:L44,AD9)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COUNTIF(L45:L57,AI9)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COUNTIF(L58:L70,AN9)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COUNTIF(L71:L83,AS9)</f>
        <v>1</v>
      </c>
      <c r="AU9" s="34">
        <f>AT9/(AV4-AT11)</f>
        <v>0.25</v>
      </c>
      <c r="AV9" s="34">
        <f>IF(AU9=0,0,(AU9*((LOG(AU9))/LOG(2))))</f>
        <v>-0.5</v>
      </c>
    </row>
    <row r="10" spans="1:48" x14ac:dyDescent="0.25">
      <c r="A10" s="56">
        <v>21</v>
      </c>
      <c r="B10" s="56">
        <v>410</v>
      </c>
      <c r="C10" s="59">
        <v>11</v>
      </c>
      <c r="D10" s="56">
        <v>423</v>
      </c>
      <c r="E10" s="59">
        <v>11</v>
      </c>
      <c r="F10" s="56">
        <v>429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COUNTIF(L20:L32,Y10)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COUNTIF(L33:L44,AD10)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COUNTIF(L45:L57,AI10)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COUNTIF(L58:L70,AN10)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COUNTIF(L71:L83,AS10)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545</v>
      </c>
      <c r="C11" s="59">
        <v>13</v>
      </c>
      <c r="D11" s="56">
        <v>550</v>
      </c>
      <c r="E11" s="59">
        <v>13</v>
      </c>
      <c r="F11" s="56">
        <v>557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0.51948051948051943</v>
      </c>
      <c r="Q11" s="34">
        <f>IF(P11=0,0,(P11*((LOG(P11))/LOG(2))))</f>
        <v>-0.4908355562636566</v>
      </c>
      <c r="T11" s="34">
        <f>N11</f>
        <v>211</v>
      </c>
      <c r="U11" s="34">
        <f>COUNTIF(L7:L19,T11)</f>
        <v>6</v>
      </c>
      <c r="V11" s="53"/>
      <c r="W11" s="54"/>
      <c r="Y11" s="34">
        <f>N11</f>
        <v>211</v>
      </c>
      <c r="Z11" s="34">
        <f>COUNTIF(L20:L32,Y11)</f>
        <v>7</v>
      </c>
      <c r="AA11" s="53"/>
      <c r="AB11" s="54"/>
      <c r="AD11" s="34">
        <f>N11</f>
        <v>211</v>
      </c>
      <c r="AE11" s="34">
        <f>COUNTIF(L33:L44,AD11)</f>
        <v>5</v>
      </c>
      <c r="AF11" s="53"/>
      <c r="AG11" s="54"/>
      <c r="AI11" s="34">
        <f>N11</f>
        <v>211</v>
      </c>
      <c r="AJ11" s="34">
        <f>COUNTIF(L45:L57,AI11)</f>
        <v>6</v>
      </c>
      <c r="AK11" s="53"/>
      <c r="AL11" s="54"/>
      <c r="AN11" s="34">
        <f>N11</f>
        <v>211</v>
      </c>
      <c r="AO11" s="34">
        <f>COUNTIF(L58:L70,AN11)</f>
        <v>7</v>
      </c>
      <c r="AP11" s="53"/>
      <c r="AQ11" s="54"/>
      <c r="AS11" s="34">
        <f>N11</f>
        <v>211</v>
      </c>
      <c r="AT11" s="34">
        <f>COUNTIF(L71:L83,AS11)</f>
        <v>9</v>
      </c>
      <c r="AU11" s="53"/>
      <c r="AV11" s="54"/>
    </row>
    <row r="12" spans="1:48" x14ac:dyDescent="0.25">
      <c r="A12" s="56">
        <v>21</v>
      </c>
      <c r="B12" s="56">
        <v>659</v>
      </c>
      <c r="C12" s="59">
        <v>11</v>
      </c>
      <c r="D12" s="56">
        <v>678</v>
      </c>
      <c r="E12" s="59">
        <v>11</v>
      </c>
      <c r="F12" s="56">
        <v>682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COUNTIF(L20:L32,Y12)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COUNTIF(L33:L44,AD12)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COUNTIF(L45:L57,AI12)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COUNTIF(L58:L70,AN12)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COUNTIF(L71:L83,AS12)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781</v>
      </c>
      <c r="C13" s="59">
        <v>11</v>
      </c>
      <c r="D13" s="56">
        <v>798</v>
      </c>
      <c r="E13" s="59">
        <v>11</v>
      </c>
      <c r="F13" s="56">
        <v>802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7</v>
      </c>
      <c r="P13" s="34">
        <f>O13/$Q$4</f>
        <v>9.0909090909090912E-2</v>
      </c>
      <c r="Q13" s="34">
        <f>IF(P13=0,0,(P13*((LOG(P13))/LOG(2))))</f>
        <v>-0.31449378351248153</v>
      </c>
      <c r="T13" s="34">
        <f>N13</f>
        <v>221</v>
      </c>
      <c r="U13" s="34">
        <f>COUNTIF(L7:L19,T13)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COUNTIF(L20:L32,Y13)</f>
        <v>2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COUNTIF(L33:L44,AD13)</f>
        <v>2</v>
      </c>
      <c r="AF13" s="34">
        <f>AE13/(AG4-AE11)</f>
        <v>0.2857142857142857</v>
      </c>
      <c r="AG13" s="34">
        <f>IF(AF13=0,0,(AF13*((LOG(AF13))/LOG(2))))</f>
        <v>-0.51638712058788683</v>
      </c>
      <c r="AI13" s="34">
        <f>N13</f>
        <v>221</v>
      </c>
      <c r="AJ13" s="34">
        <f>COUNTIF(L45:L57,AI13)</f>
        <v>3</v>
      </c>
      <c r="AK13" s="34">
        <f>AJ13/(AL4-AJ11)</f>
        <v>0.42857142857142855</v>
      </c>
      <c r="AL13" s="34">
        <f>IF(AK13=0,0,(AK13*((LOG(AK13))/LOG(2))))</f>
        <v>-0.52388246628704915</v>
      </c>
      <c r="AN13" s="34">
        <f>N13</f>
        <v>221</v>
      </c>
      <c r="AO13" s="34">
        <f>COUNTIF(L58:L70,AN13)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COUNTIF(L71:L83,AS13)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913</v>
      </c>
      <c r="C14" s="59">
        <v>13</v>
      </c>
      <c r="D14" s="56">
        <v>918</v>
      </c>
      <c r="E14" s="59">
        <v>13</v>
      </c>
      <c r="F14" s="56">
        <v>921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4</v>
      </c>
      <c r="P14" s="34">
        <f>O14/$Q$4</f>
        <v>5.1948051948051951E-2</v>
      </c>
      <c r="Q14" s="34">
        <f>IF(P14=0,0,(P14*((LOG(P14))/LOG(2))))</f>
        <v>-0.22165124886726764</v>
      </c>
      <c r="T14" s="34">
        <f>N14</f>
        <v>222</v>
      </c>
      <c r="U14" s="34">
        <f>COUNTIF(L7:L19,T14)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COUNTIF(L20:L32,Y14)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COUNTIF(L33:L44,AD14)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COUNTIF(L45:L57,AI14)</f>
        <v>1</v>
      </c>
      <c r="AK14" s="34">
        <f>AJ14/(AL4-AJ11)</f>
        <v>0.14285714285714285</v>
      </c>
      <c r="AL14" s="34">
        <f>IF(AK14=0,0,(AK14*((LOG(AK14))/LOG(2))))</f>
        <v>-0.40105070315108626</v>
      </c>
      <c r="AN14" s="34">
        <f>N14</f>
        <v>222</v>
      </c>
      <c r="AO14" s="34">
        <f>COUNTIF(L58:L70,AN14)</f>
        <v>3</v>
      </c>
      <c r="AP14" s="34">
        <f>AO14/(AQ4-AO11)</f>
        <v>0.5</v>
      </c>
      <c r="AQ14" s="34">
        <f>IF(AP14=0,0,(AP14*((LOG(AP14))/LOG(2))))</f>
        <v>-0.5</v>
      </c>
      <c r="AS14" s="34">
        <f>N14</f>
        <v>222</v>
      </c>
      <c r="AT14" s="34">
        <f>COUNTIF(L71:L83,AS14)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1043</v>
      </c>
      <c r="C15" s="59">
        <v>13</v>
      </c>
      <c r="D15" s="56">
        <v>1047</v>
      </c>
      <c r="E15" s="59">
        <v>13</v>
      </c>
      <c r="F15" s="56">
        <v>1053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1.7139591606013238</v>
      </c>
      <c r="V15">
        <f>SUM(V7:V14)</f>
        <v>1</v>
      </c>
      <c r="W15">
        <f>-SUM(W7:W14)</f>
        <v>0.59167277858232736</v>
      </c>
      <c r="AA15">
        <f>SUM(AA7:AA14)</f>
        <v>1</v>
      </c>
      <c r="AB15">
        <f>-SUM(AB7:AB14)</f>
        <v>0.91829583405448945</v>
      </c>
      <c r="AF15">
        <f>SUM(AF7:AF14)</f>
        <v>1</v>
      </c>
      <c r="AG15">
        <f>-SUM(AG7:AG14)</f>
        <v>0.863120568566631</v>
      </c>
      <c r="AK15">
        <f>SUM(AK7:AK14)</f>
        <v>1</v>
      </c>
      <c r="AL15">
        <f>-SUM(AL7:AL14)</f>
        <v>1.4488156357251847</v>
      </c>
      <c r="AP15">
        <f>SUM(AP7:AP14)</f>
        <v>1</v>
      </c>
      <c r="AQ15">
        <f>-SUM(AQ7:AQ14)</f>
        <v>1</v>
      </c>
      <c r="AU15">
        <f>SUM(AU7:AU14)</f>
        <v>1</v>
      </c>
      <c r="AV15">
        <f>-SUM(AV7:AV14)</f>
        <v>0.81127812445913283</v>
      </c>
    </row>
    <row r="16" spans="1:48" x14ac:dyDescent="0.25">
      <c r="A16" s="56">
        <v>21</v>
      </c>
      <c r="B16" s="56">
        <v>1153</v>
      </c>
      <c r="C16" s="59">
        <v>11</v>
      </c>
      <c r="D16" s="56">
        <v>1169</v>
      </c>
      <c r="E16" s="59">
        <v>11</v>
      </c>
      <c r="F16" s="56">
        <v>1173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0.27349888965761215</v>
      </c>
      <c r="V16" s="27" t="s">
        <v>120</v>
      </c>
      <c r="W16" s="27">
        <f>W15/(LOG(W4)/LOG(2))</f>
        <v>0.15989255970897234</v>
      </c>
      <c r="AA16" s="27" t="s">
        <v>123</v>
      </c>
      <c r="AB16" s="27">
        <f>AB15/(LOG(AB4)/LOG(2))</f>
        <v>0.24815857141318151</v>
      </c>
      <c r="AF16" s="27" t="s">
        <v>124</v>
      </c>
      <c r="AG16" s="27">
        <f>AG15/(LOG(AG4)/LOG(2))</f>
        <v>0.24076139384805401</v>
      </c>
      <c r="AK16" s="27" t="s">
        <v>125</v>
      </c>
      <c r="AL16" s="27">
        <f>AL15/(LOG(AL4)/LOG(2))</f>
        <v>0.39152526350381789</v>
      </c>
      <c r="AP16" s="27" t="s">
        <v>126</v>
      </c>
      <c r="AQ16" s="27">
        <f>AQ15/(LOG(AQ4)/LOG(2))</f>
        <v>0.27023815442731974</v>
      </c>
      <c r="AU16" s="27" t="s">
        <v>127</v>
      </c>
      <c r="AV16" s="27">
        <f>AV15/(LOG(AV4)/LOG(2))</f>
        <v>0.21923830308109346</v>
      </c>
    </row>
    <row r="17" spans="1:22" x14ac:dyDescent="0.25">
      <c r="A17" s="56">
        <v>21</v>
      </c>
      <c r="B17" s="56">
        <v>1264</v>
      </c>
      <c r="C17" s="59">
        <v>11</v>
      </c>
      <c r="D17" s="56">
        <v>1280</v>
      </c>
      <c r="E17" s="59">
        <v>11</v>
      </c>
      <c r="F17" s="56">
        <v>1283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1374</v>
      </c>
      <c r="C18" s="59">
        <v>11</v>
      </c>
      <c r="D18" s="56">
        <v>1388</v>
      </c>
      <c r="E18" s="59">
        <v>11</v>
      </c>
      <c r="F18" s="56">
        <v>1392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12</v>
      </c>
      <c r="B19" s="56">
        <v>1502</v>
      </c>
      <c r="C19" s="59">
        <v>13</v>
      </c>
      <c r="D19" s="56">
        <v>1508</v>
      </c>
      <c r="E19" s="59">
        <v>24</v>
      </c>
      <c r="F19" s="56">
        <v>1521</v>
      </c>
      <c r="G19" s="62"/>
      <c r="H19" s="62"/>
      <c r="I19" s="40"/>
      <c r="J19" s="40"/>
      <c r="K19" s="41">
        <v>0</v>
      </c>
      <c r="L19">
        <v>112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1614</v>
      </c>
      <c r="C20" s="60">
        <v>22</v>
      </c>
      <c r="D20" s="57">
        <v>1621</v>
      </c>
      <c r="E20" s="60">
        <v>13</v>
      </c>
      <c r="F20" s="57">
        <v>1637</v>
      </c>
      <c r="G20" s="63"/>
      <c r="H20" s="63"/>
      <c r="I20" s="39"/>
      <c r="J20" s="39"/>
      <c r="K20" s="49">
        <v>0</v>
      </c>
      <c r="L20">
        <v>221</v>
      </c>
      <c r="N20" s="38">
        <f>COUNTIF(L7:L83,G3)</f>
        <v>40</v>
      </c>
      <c r="O20" s="38"/>
      <c r="P20" s="45">
        <v>13</v>
      </c>
      <c r="Q20" s="45">
        <v>13</v>
      </c>
      <c r="R20" s="45">
        <v>12</v>
      </c>
      <c r="S20" s="45">
        <v>13</v>
      </c>
      <c r="T20" s="45">
        <v>13</v>
      </c>
      <c r="U20" s="45">
        <v>13</v>
      </c>
      <c r="V20" s="44"/>
    </row>
    <row r="21" spans="1:22" x14ac:dyDescent="0.25">
      <c r="A21" s="57">
        <v>21</v>
      </c>
      <c r="B21" s="57">
        <v>1731</v>
      </c>
      <c r="C21" s="60">
        <v>11</v>
      </c>
      <c r="D21" s="57">
        <v>1747</v>
      </c>
      <c r="E21" s="60">
        <v>11</v>
      </c>
      <c r="F21" s="57">
        <v>1753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1848</v>
      </c>
      <c r="C22" s="60">
        <v>22</v>
      </c>
      <c r="D22" s="57">
        <v>1853</v>
      </c>
      <c r="E22" s="60">
        <v>13</v>
      </c>
      <c r="F22" s="57">
        <v>1870</v>
      </c>
      <c r="G22" s="63"/>
      <c r="H22" s="63"/>
      <c r="I22" s="39"/>
      <c r="J22" s="39"/>
      <c r="K22" s="49">
        <v>0</v>
      </c>
      <c r="L22">
        <v>221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12</v>
      </c>
      <c r="B23" s="57">
        <v>1985</v>
      </c>
      <c r="C23" s="60">
        <v>13</v>
      </c>
      <c r="D23" s="57">
        <v>1990</v>
      </c>
      <c r="E23" s="60">
        <v>13</v>
      </c>
      <c r="F23" s="57">
        <v>1996</v>
      </c>
      <c r="G23" s="63"/>
      <c r="H23" s="63"/>
      <c r="I23" s="39"/>
      <c r="J23" s="39"/>
      <c r="K23" s="49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2096</v>
      </c>
      <c r="C24" s="60">
        <v>11</v>
      </c>
      <c r="D24" s="57">
        <v>2110</v>
      </c>
      <c r="E24" s="60">
        <v>11</v>
      </c>
      <c r="F24" s="57">
        <v>2116</v>
      </c>
      <c r="G24" s="63"/>
      <c r="H24" s="63"/>
      <c r="I24" s="39"/>
      <c r="J24" s="39"/>
      <c r="K24" s="49">
        <v>0</v>
      </c>
      <c r="L24">
        <v>211</v>
      </c>
      <c r="O24" s="43" t="s">
        <v>109</v>
      </c>
      <c r="P24" s="45">
        <f>U11</f>
        <v>6</v>
      </c>
      <c r="Q24" s="45">
        <f>Z11</f>
        <v>7</v>
      </c>
      <c r="R24" s="45">
        <f>AE11</f>
        <v>5</v>
      </c>
      <c r="S24" s="45">
        <f>AJ11</f>
        <v>6</v>
      </c>
      <c r="T24" s="45">
        <f>AO11</f>
        <v>7</v>
      </c>
      <c r="U24" s="45">
        <f>AT11</f>
        <v>9</v>
      </c>
      <c r="V24" s="43"/>
    </row>
    <row r="25" spans="1:22" x14ac:dyDescent="0.25">
      <c r="A25" s="57">
        <v>21</v>
      </c>
      <c r="B25" s="57">
        <v>2207</v>
      </c>
      <c r="C25" s="60">
        <v>11</v>
      </c>
      <c r="D25" s="57">
        <v>2225</v>
      </c>
      <c r="E25" s="60">
        <v>11</v>
      </c>
      <c r="F25" s="57">
        <v>2231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2338</v>
      </c>
      <c r="C26" s="60">
        <v>13</v>
      </c>
      <c r="D26" s="57">
        <v>2342</v>
      </c>
      <c r="E26" s="60">
        <v>13</v>
      </c>
      <c r="F26" s="57">
        <v>2348</v>
      </c>
      <c r="G26" s="63"/>
      <c r="H26" s="63"/>
      <c r="I26" s="39"/>
      <c r="J26" s="39"/>
      <c r="K26" s="49">
        <v>0</v>
      </c>
      <c r="L26">
        <v>111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2459</v>
      </c>
      <c r="C27" s="60">
        <v>11</v>
      </c>
      <c r="D27" s="57">
        <v>2478</v>
      </c>
      <c r="E27" s="60">
        <v>11</v>
      </c>
      <c r="F27" s="57">
        <v>2483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2584</v>
      </c>
      <c r="C28" s="60">
        <v>13</v>
      </c>
      <c r="D28" s="57">
        <v>2588</v>
      </c>
      <c r="E28" s="60">
        <v>13</v>
      </c>
      <c r="F28" s="57">
        <v>2594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F19/P20</f>
        <v>117</v>
      </c>
      <c r="Q28">
        <f>(F32-F19)/Q20</f>
        <v>119.61538461538461</v>
      </c>
      <c r="R28">
        <f>(F44-F32)/R20</f>
        <v>120.08333333333333</v>
      </c>
      <c r="S28">
        <f>(F57-F44)/S20</f>
        <v>117.30769230769231</v>
      </c>
      <c r="T28">
        <f>(F70-F57)/T20</f>
        <v>116.30769230769231</v>
      </c>
      <c r="U28">
        <f>(F83-F70)/U20</f>
        <v>118.15384615384616</v>
      </c>
    </row>
    <row r="29" spans="1:22" x14ac:dyDescent="0.25">
      <c r="A29" s="57">
        <v>21</v>
      </c>
      <c r="B29" s="57">
        <v>2696</v>
      </c>
      <c r="C29" s="60">
        <v>11</v>
      </c>
      <c r="D29" s="57">
        <v>2711</v>
      </c>
      <c r="E29" s="60">
        <v>11</v>
      </c>
      <c r="F29" s="57">
        <v>2715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12</v>
      </c>
      <c r="B30" s="57">
        <v>2815</v>
      </c>
      <c r="C30" s="60">
        <v>13</v>
      </c>
      <c r="D30" s="57">
        <v>2821</v>
      </c>
      <c r="E30" s="60">
        <v>13</v>
      </c>
      <c r="F30" s="57">
        <v>2827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21</v>
      </c>
      <c r="B31" s="57">
        <v>2930</v>
      </c>
      <c r="C31" s="60">
        <v>11</v>
      </c>
      <c r="D31" s="57">
        <v>2949</v>
      </c>
      <c r="E31" s="60">
        <v>11</v>
      </c>
      <c r="F31" s="57">
        <v>2953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21</v>
      </c>
      <c r="B32" s="57">
        <v>3051</v>
      </c>
      <c r="C32" s="60">
        <v>11</v>
      </c>
      <c r="D32" s="57">
        <v>3071</v>
      </c>
      <c r="E32" s="60">
        <v>11</v>
      </c>
      <c r="F32" s="57">
        <v>3076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6">
        <v>21</v>
      </c>
      <c r="B33" s="56">
        <v>3168</v>
      </c>
      <c r="C33" s="59">
        <v>22</v>
      </c>
      <c r="D33" s="56">
        <v>3175</v>
      </c>
      <c r="E33" s="59">
        <v>13</v>
      </c>
      <c r="F33" s="56">
        <v>3186</v>
      </c>
      <c r="G33" s="62"/>
      <c r="H33" s="62"/>
      <c r="I33" s="40"/>
      <c r="J33" s="40"/>
      <c r="K33" s="41">
        <v>0</v>
      </c>
      <c r="L33">
        <v>221</v>
      </c>
    </row>
    <row r="34" spans="1:12" x14ac:dyDescent="0.25">
      <c r="A34" s="56">
        <v>12</v>
      </c>
      <c r="B34" s="56">
        <v>3303</v>
      </c>
      <c r="C34" s="59">
        <v>13</v>
      </c>
      <c r="D34" s="56">
        <v>3307</v>
      </c>
      <c r="E34" s="59">
        <v>13</v>
      </c>
      <c r="F34" s="56">
        <v>3313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12</v>
      </c>
      <c r="B35" s="56">
        <v>3432</v>
      </c>
      <c r="C35" s="59">
        <v>13</v>
      </c>
      <c r="D35" s="56">
        <v>3435</v>
      </c>
      <c r="E35" s="59">
        <v>13</v>
      </c>
      <c r="F35" s="56">
        <v>3441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12</v>
      </c>
      <c r="B36" s="56">
        <v>3555</v>
      </c>
      <c r="C36" s="59">
        <v>13</v>
      </c>
      <c r="D36" s="56">
        <v>3559</v>
      </c>
      <c r="E36" s="59">
        <v>13</v>
      </c>
      <c r="F36" s="56">
        <v>3565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6">
        <v>21</v>
      </c>
      <c r="B37" s="56">
        <v>3669</v>
      </c>
      <c r="C37" s="59">
        <v>11</v>
      </c>
      <c r="D37" s="56">
        <v>3685</v>
      </c>
      <c r="E37" s="59">
        <v>11</v>
      </c>
      <c r="F37" s="56">
        <v>3689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3784</v>
      </c>
      <c r="C38" s="59">
        <v>11</v>
      </c>
      <c r="D38" s="56">
        <v>3798</v>
      </c>
      <c r="E38" s="59">
        <v>11</v>
      </c>
      <c r="F38" s="56">
        <v>3802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21</v>
      </c>
      <c r="B39" s="56">
        <v>3901</v>
      </c>
      <c r="C39" s="59">
        <v>11</v>
      </c>
      <c r="D39" s="56">
        <v>3909</v>
      </c>
      <c r="E39" s="59">
        <v>11</v>
      </c>
      <c r="F39" s="56">
        <v>3912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6">
        <v>21</v>
      </c>
      <c r="B40" s="56">
        <v>4005</v>
      </c>
      <c r="C40" s="59">
        <v>11</v>
      </c>
      <c r="D40" s="56">
        <v>4020</v>
      </c>
      <c r="E40" s="59">
        <v>11</v>
      </c>
      <c r="F40" s="56">
        <v>4024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12</v>
      </c>
      <c r="B41" s="56">
        <v>4134</v>
      </c>
      <c r="C41" s="59">
        <v>13</v>
      </c>
      <c r="D41" s="56">
        <v>4138</v>
      </c>
      <c r="E41" s="59">
        <v>13</v>
      </c>
      <c r="F41" s="56">
        <v>4144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25">
      <c r="A42" s="56">
        <v>21</v>
      </c>
      <c r="B42" s="56">
        <v>4247</v>
      </c>
      <c r="C42" s="59">
        <v>22</v>
      </c>
      <c r="D42" s="56">
        <v>4255</v>
      </c>
      <c r="E42" s="59">
        <v>13</v>
      </c>
      <c r="F42" s="56">
        <v>4270</v>
      </c>
      <c r="G42" s="62"/>
      <c r="H42" s="62"/>
      <c r="I42" s="40"/>
      <c r="J42" s="40"/>
      <c r="K42" s="41">
        <v>0</v>
      </c>
      <c r="L42">
        <v>221</v>
      </c>
    </row>
    <row r="43" spans="1:12" x14ac:dyDescent="0.25">
      <c r="A43" s="56">
        <v>12</v>
      </c>
      <c r="B43" s="56">
        <v>4385</v>
      </c>
      <c r="C43" s="59">
        <v>13</v>
      </c>
      <c r="D43" s="56">
        <v>4389</v>
      </c>
      <c r="E43" s="59">
        <v>13</v>
      </c>
      <c r="F43" s="56">
        <v>4395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21</v>
      </c>
      <c r="B44" s="56">
        <v>4495</v>
      </c>
      <c r="C44" s="59">
        <v>11</v>
      </c>
      <c r="D44" s="56">
        <v>4511</v>
      </c>
      <c r="E44" s="59">
        <v>11</v>
      </c>
      <c r="F44" s="56">
        <v>4517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7">
        <v>12</v>
      </c>
      <c r="B45" s="57">
        <v>4617</v>
      </c>
      <c r="C45" s="60">
        <v>13</v>
      </c>
      <c r="D45" s="57">
        <v>4621</v>
      </c>
      <c r="E45" s="60">
        <v>13</v>
      </c>
      <c r="F45" s="57">
        <v>4627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12</v>
      </c>
      <c r="B46" s="57">
        <v>4740</v>
      </c>
      <c r="C46" s="60">
        <v>13</v>
      </c>
      <c r="D46" s="57">
        <v>4745</v>
      </c>
      <c r="E46" s="60">
        <v>13</v>
      </c>
      <c r="F46" s="57">
        <v>4751</v>
      </c>
      <c r="G46" s="63"/>
      <c r="H46" s="63"/>
      <c r="I46" s="39"/>
      <c r="J46" s="39"/>
      <c r="K46" s="49">
        <v>0</v>
      </c>
      <c r="L46">
        <v>111</v>
      </c>
    </row>
    <row r="47" spans="1:12" x14ac:dyDescent="0.25">
      <c r="A47" s="57">
        <v>21</v>
      </c>
      <c r="B47" s="57">
        <v>4851</v>
      </c>
      <c r="C47" s="60">
        <v>22</v>
      </c>
      <c r="D47" s="57">
        <v>4861</v>
      </c>
      <c r="E47" s="60">
        <v>13</v>
      </c>
      <c r="F47" s="57">
        <v>4871</v>
      </c>
      <c r="G47" s="63"/>
      <c r="H47" s="63"/>
      <c r="I47" s="39"/>
      <c r="J47" s="39"/>
      <c r="K47" s="49">
        <v>0</v>
      </c>
      <c r="L47">
        <v>221</v>
      </c>
    </row>
    <row r="48" spans="1:12" x14ac:dyDescent="0.25">
      <c r="A48" s="57">
        <v>21</v>
      </c>
      <c r="B48" s="57">
        <v>4972</v>
      </c>
      <c r="C48" s="60">
        <v>11</v>
      </c>
      <c r="D48" s="57">
        <v>4989</v>
      </c>
      <c r="E48" s="60">
        <v>11</v>
      </c>
      <c r="F48" s="57">
        <v>4993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5086</v>
      </c>
      <c r="C49" s="60">
        <v>11</v>
      </c>
      <c r="D49" s="57">
        <v>5095</v>
      </c>
      <c r="E49" s="60">
        <v>11</v>
      </c>
      <c r="F49" s="57">
        <v>5099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12</v>
      </c>
      <c r="B50" s="57">
        <v>5196</v>
      </c>
      <c r="C50" s="60">
        <v>13</v>
      </c>
      <c r="D50" s="57">
        <v>5202</v>
      </c>
      <c r="E50" s="60">
        <v>13</v>
      </c>
      <c r="F50" s="57">
        <v>5209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21</v>
      </c>
      <c r="B51" s="57">
        <v>5312</v>
      </c>
      <c r="C51" s="60">
        <v>22</v>
      </c>
      <c r="D51" s="57">
        <v>5319</v>
      </c>
      <c r="E51" s="60">
        <v>24</v>
      </c>
      <c r="F51" s="57">
        <v>5326</v>
      </c>
      <c r="G51" s="63"/>
      <c r="H51" s="63"/>
      <c r="I51" s="39"/>
      <c r="J51" s="39"/>
      <c r="K51" s="49">
        <v>0</v>
      </c>
      <c r="L51">
        <v>222</v>
      </c>
    </row>
    <row r="52" spans="1:12" x14ac:dyDescent="0.25">
      <c r="A52" s="57">
        <v>21</v>
      </c>
      <c r="B52" s="57">
        <v>5418</v>
      </c>
      <c r="C52" s="60">
        <v>11</v>
      </c>
      <c r="D52" s="57">
        <v>5432</v>
      </c>
      <c r="E52" s="60">
        <v>11</v>
      </c>
      <c r="F52" s="57">
        <v>5438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21</v>
      </c>
      <c r="B53" s="57">
        <v>5532</v>
      </c>
      <c r="C53" s="60">
        <v>22</v>
      </c>
      <c r="D53" s="57">
        <v>5536</v>
      </c>
      <c r="E53" s="60">
        <v>13</v>
      </c>
      <c r="F53" s="57">
        <v>5552</v>
      </c>
      <c r="G53" s="63"/>
      <c r="H53" s="63"/>
      <c r="I53" s="39"/>
      <c r="J53" s="39"/>
      <c r="K53" s="49">
        <v>0</v>
      </c>
      <c r="L53">
        <v>221</v>
      </c>
    </row>
    <row r="54" spans="1:12" x14ac:dyDescent="0.25">
      <c r="A54" s="57">
        <v>21</v>
      </c>
      <c r="B54" s="57">
        <v>5655</v>
      </c>
      <c r="C54" s="60">
        <v>11</v>
      </c>
      <c r="D54" s="57">
        <v>5671</v>
      </c>
      <c r="E54" s="60">
        <v>11</v>
      </c>
      <c r="F54" s="57">
        <v>5677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21</v>
      </c>
      <c r="B55" s="57">
        <v>5767</v>
      </c>
      <c r="C55" s="60">
        <v>22</v>
      </c>
      <c r="D55" s="57">
        <v>5775</v>
      </c>
      <c r="E55" s="60">
        <v>13</v>
      </c>
      <c r="F55" s="57">
        <v>5794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25">
      <c r="A56" s="57">
        <v>21</v>
      </c>
      <c r="B56" s="57">
        <v>5903</v>
      </c>
      <c r="C56" s="60">
        <v>11</v>
      </c>
      <c r="D56" s="57">
        <v>5913</v>
      </c>
      <c r="E56" s="60">
        <v>11</v>
      </c>
      <c r="F56" s="57">
        <v>5918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21</v>
      </c>
      <c r="B57" s="57">
        <v>6020</v>
      </c>
      <c r="C57" s="60">
        <v>11</v>
      </c>
      <c r="D57" s="57">
        <v>6036</v>
      </c>
      <c r="E57" s="60">
        <v>11</v>
      </c>
      <c r="F57" s="57">
        <v>6042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6">
        <v>21</v>
      </c>
      <c r="B58" s="56">
        <v>6134</v>
      </c>
      <c r="C58" s="59">
        <v>11</v>
      </c>
      <c r="D58" s="56">
        <v>6146</v>
      </c>
      <c r="E58" s="59">
        <v>11</v>
      </c>
      <c r="F58" s="56">
        <v>6152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21</v>
      </c>
      <c r="B59" s="56">
        <v>6241</v>
      </c>
      <c r="C59" s="59">
        <v>22</v>
      </c>
      <c r="D59" s="56">
        <v>6252</v>
      </c>
      <c r="E59" s="59">
        <v>24</v>
      </c>
      <c r="F59" s="56">
        <v>6258</v>
      </c>
      <c r="G59" s="62"/>
      <c r="H59" s="62"/>
      <c r="I59" s="40"/>
      <c r="J59" s="40"/>
      <c r="K59" s="41">
        <v>0</v>
      </c>
      <c r="L59">
        <v>222</v>
      </c>
    </row>
    <row r="60" spans="1:12" x14ac:dyDescent="0.25">
      <c r="A60" s="56">
        <v>21</v>
      </c>
      <c r="B60" s="56">
        <v>6359</v>
      </c>
      <c r="C60" s="59">
        <v>11</v>
      </c>
      <c r="D60" s="56">
        <v>6376</v>
      </c>
      <c r="E60" s="59">
        <v>11</v>
      </c>
      <c r="F60" s="56">
        <v>6382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6471</v>
      </c>
      <c r="C61" s="59">
        <v>22</v>
      </c>
      <c r="D61" s="56">
        <v>6479</v>
      </c>
      <c r="E61" s="59">
        <v>24</v>
      </c>
      <c r="F61" s="56">
        <v>6486</v>
      </c>
      <c r="G61" s="62"/>
      <c r="H61" s="62"/>
      <c r="I61" s="40"/>
      <c r="J61" s="40"/>
      <c r="K61" s="41">
        <v>0</v>
      </c>
      <c r="L61">
        <v>222</v>
      </c>
    </row>
    <row r="62" spans="1:12" x14ac:dyDescent="0.25">
      <c r="A62" s="56">
        <v>21</v>
      </c>
      <c r="B62" s="56">
        <v>6603</v>
      </c>
      <c r="C62" s="59">
        <v>11</v>
      </c>
      <c r="D62" s="56">
        <v>6619</v>
      </c>
      <c r="E62" s="59">
        <v>11</v>
      </c>
      <c r="F62" s="56">
        <v>6624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12</v>
      </c>
      <c r="B63" s="56">
        <v>6730</v>
      </c>
      <c r="C63" s="59">
        <v>13</v>
      </c>
      <c r="D63" s="56">
        <v>6734</v>
      </c>
      <c r="E63" s="59">
        <v>13</v>
      </c>
      <c r="F63" s="56">
        <v>6740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21</v>
      </c>
      <c r="B64" s="56">
        <v>6842</v>
      </c>
      <c r="C64" s="59">
        <v>22</v>
      </c>
      <c r="D64" s="56">
        <v>6847</v>
      </c>
      <c r="E64" s="59">
        <v>24</v>
      </c>
      <c r="F64" s="56">
        <v>6852</v>
      </c>
      <c r="G64" s="62"/>
      <c r="H64" s="62"/>
      <c r="I64" s="40"/>
      <c r="J64" s="40"/>
      <c r="K64" s="41">
        <v>0</v>
      </c>
      <c r="L64">
        <v>222</v>
      </c>
    </row>
    <row r="65" spans="1:12" x14ac:dyDescent="0.25">
      <c r="A65" s="56">
        <v>21</v>
      </c>
      <c r="B65" s="56">
        <v>6955</v>
      </c>
      <c r="C65" s="59">
        <v>11</v>
      </c>
      <c r="D65" s="56">
        <v>6972</v>
      </c>
      <c r="E65" s="59">
        <v>11</v>
      </c>
      <c r="F65" s="56">
        <v>6976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21</v>
      </c>
      <c r="B66" s="56">
        <v>7076</v>
      </c>
      <c r="C66" s="59">
        <v>11</v>
      </c>
      <c r="D66" s="56">
        <v>7089</v>
      </c>
      <c r="E66" s="59">
        <v>11</v>
      </c>
      <c r="F66" s="56">
        <v>7095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21</v>
      </c>
      <c r="B67" s="56">
        <v>7187</v>
      </c>
      <c r="C67" s="59">
        <v>11</v>
      </c>
      <c r="D67" s="56">
        <v>7199</v>
      </c>
      <c r="E67" s="59">
        <v>11</v>
      </c>
      <c r="F67" s="56">
        <v>7205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12</v>
      </c>
      <c r="B68" s="56">
        <v>7300</v>
      </c>
      <c r="C68" s="59">
        <v>13</v>
      </c>
      <c r="D68" s="56">
        <v>7307</v>
      </c>
      <c r="E68" s="59">
        <v>13</v>
      </c>
      <c r="F68" s="56">
        <v>7313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21</v>
      </c>
      <c r="B69" s="56">
        <v>7421</v>
      </c>
      <c r="C69" s="59">
        <v>11</v>
      </c>
      <c r="D69" s="56">
        <v>7437</v>
      </c>
      <c r="E69" s="59">
        <v>11</v>
      </c>
      <c r="F69" s="56">
        <v>7443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12</v>
      </c>
      <c r="B70" s="56">
        <v>7546</v>
      </c>
      <c r="C70" s="59">
        <v>13</v>
      </c>
      <c r="D70" s="56">
        <v>7550</v>
      </c>
      <c r="E70" s="59">
        <v>13</v>
      </c>
      <c r="F70" s="56">
        <v>7554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7">
        <v>12</v>
      </c>
      <c r="B71" s="57">
        <v>7687</v>
      </c>
      <c r="C71" s="60">
        <v>24</v>
      </c>
      <c r="D71" s="57">
        <v>7701</v>
      </c>
      <c r="E71" s="60">
        <v>13</v>
      </c>
      <c r="F71" s="57">
        <v>7711</v>
      </c>
      <c r="G71" s="63"/>
      <c r="H71" s="63"/>
      <c r="I71" s="39"/>
      <c r="J71" s="39"/>
      <c r="K71" s="49">
        <v>0</v>
      </c>
      <c r="L71">
        <v>121</v>
      </c>
    </row>
    <row r="72" spans="1:12" x14ac:dyDescent="0.25">
      <c r="A72" s="57">
        <v>12</v>
      </c>
      <c r="B72" s="57">
        <v>7809</v>
      </c>
      <c r="C72" s="60">
        <v>13</v>
      </c>
      <c r="D72" s="57">
        <v>7813</v>
      </c>
      <c r="E72" s="60">
        <v>13</v>
      </c>
      <c r="F72" s="57">
        <v>7817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25">
      <c r="A73" s="57">
        <v>21</v>
      </c>
      <c r="B73" s="57">
        <v>7918</v>
      </c>
      <c r="C73" s="60">
        <v>11</v>
      </c>
      <c r="D73" s="57">
        <v>7937</v>
      </c>
      <c r="E73" s="60">
        <v>11</v>
      </c>
      <c r="F73" s="57">
        <v>7942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12</v>
      </c>
      <c r="B74" s="57">
        <v>8042</v>
      </c>
      <c r="C74" s="60">
        <v>13</v>
      </c>
      <c r="D74" s="57">
        <v>8046</v>
      </c>
      <c r="E74" s="60">
        <v>13</v>
      </c>
      <c r="F74" s="57">
        <v>8051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21</v>
      </c>
      <c r="B75" s="57">
        <v>8152</v>
      </c>
      <c r="C75" s="60">
        <v>11</v>
      </c>
      <c r="D75" s="57">
        <v>8163</v>
      </c>
      <c r="E75" s="60">
        <v>11</v>
      </c>
      <c r="F75" s="57">
        <v>8166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8262</v>
      </c>
      <c r="C76" s="60">
        <v>11</v>
      </c>
      <c r="D76" s="57">
        <v>8278</v>
      </c>
      <c r="E76" s="60">
        <v>11</v>
      </c>
      <c r="F76" s="57">
        <v>8284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25">
      <c r="A77" s="57">
        <v>21</v>
      </c>
      <c r="B77" s="57">
        <v>8385</v>
      </c>
      <c r="C77" s="60">
        <v>11</v>
      </c>
      <c r="D77" s="57">
        <v>8401</v>
      </c>
      <c r="E77" s="60">
        <v>11</v>
      </c>
      <c r="F77" s="57">
        <v>8407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25">
      <c r="A78" s="57">
        <v>21</v>
      </c>
      <c r="B78" s="57">
        <v>8498</v>
      </c>
      <c r="C78" s="60">
        <v>11</v>
      </c>
      <c r="D78" s="57">
        <v>8514</v>
      </c>
      <c r="E78" s="60">
        <v>11</v>
      </c>
      <c r="F78" s="57">
        <v>8517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21</v>
      </c>
      <c r="B79" s="57">
        <v>8610</v>
      </c>
      <c r="C79" s="60">
        <v>11</v>
      </c>
      <c r="D79" s="57">
        <v>8622</v>
      </c>
      <c r="E79" s="60">
        <v>11</v>
      </c>
      <c r="F79" s="57">
        <v>8628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25">
      <c r="A80" s="57">
        <v>12</v>
      </c>
      <c r="B80" s="57">
        <v>8733</v>
      </c>
      <c r="C80" s="60">
        <v>13</v>
      </c>
      <c r="D80" s="57">
        <v>8737</v>
      </c>
      <c r="E80" s="60">
        <v>13</v>
      </c>
      <c r="F80" s="57">
        <v>8743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21</v>
      </c>
      <c r="B81" s="57">
        <v>8849</v>
      </c>
      <c r="C81" s="60">
        <v>11</v>
      </c>
      <c r="D81" s="57">
        <v>8866</v>
      </c>
      <c r="E81" s="60">
        <v>11</v>
      </c>
      <c r="F81" s="57">
        <v>8870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25">
      <c r="A82" s="57">
        <v>21</v>
      </c>
      <c r="B82" s="57">
        <v>8966</v>
      </c>
      <c r="C82" s="60">
        <v>11</v>
      </c>
      <c r="D82" s="57">
        <v>8974</v>
      </c>
      <c r="E82" s="60">
        <v>11</v>
      </c>
      <c r="F82" s="57">
        <v>8978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25">
      <c r="A83" s="57">
        <v>21</v>
      </c>
      <c r="B83" s="57">
        <v>9071</v>
      </c>
      <c r="C83" s="60">
        <v>11</v>
      </c>
      <c r="D83" s="57">
        <v>9084</v>
      </c>
      <c r="E83" s="60">
        <v>11</v>
      </c>
      <c r="F83" s="57">
        <v>9090</v>
      </c>
      <c r="G83" s="63"/>
      <c r="H83" s="63"/>
      <c r="I83" s="39"/>
      <c r="J83" s="39"/>
      <c r="K83" s="49">
        <v>1</v>
      </c>
      <c r="L83">
        <v>211</v>
      </c>
    </row>
    <row r="84" spans="1:12" x14ac:dyDescent="0.25">
      <c r="A84" s="17"/>
      <c r="B84" s="17"/>
      <c r="C84" s="17"/>
      <c r="D84" s="17"/>
      <c r="E84" s="17"/>
      <c r="F84" s="17"/>
      <c r="G84" s="17"/>
      <c r="H8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1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141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114</v>
      </c>
      <c r="V3" s="25" t="s">
        <v>121</v>
      </c>
      <c r="W3">
        <f>COUNTA(L7:L25)</f>
        <v>19</v>
      </c>
      <c r="AA3" s="25" t="s">
        <v>121</v>
      </c>
      <c r="AB3">
        <f>COUNTA(L26:L44)</f>
        <v>19</v>
      </c>
      <c r="AF3" s="25" t="s">
        <v>121</v>
      </c>
      <c r="AG3">
        <f>COUNTA(L45:L63)</f>
        <v>19</v>
      </c>
      <c r="AK3" s="25" t="s">
        <v>121</v>
      </c>
      <c r="AL3">
        <f>COUNTA(L64:L82)</f>
        <v>19</v>
      </c>
      <c r="AP3" s="25" t="s">
        <v>121</v>
      </c>
      <c r="AQ3">
        <f>COUNTA(L83:L101)</f>
        <v>19</v>
      </c>
      <c r="AU3" s="25" t="s">
        <v>121</v>
      </c>
      <c r="AV3">
        <f>COUNTA(L102:L120)</f>
        <v>19</v>
      </c>
    </row>
    <row r="4" spans="1:48" x14ac:dyDescent="0.25">
      <c r="P4" s="25" t="s">
        <v>89</v>
      </c>
      <c r="Q4" s="26">
        <f>SUM(O7:O14)</f>
        <v>114</v>
      </c>
      <c r="V4" s="25" t="s">
        <v>122</v>
      </c>
      <c r="W4">
        <f>SUM(U7:U14)</f>
        <v>19</v>
      </c>
      <c r="AA4" s="25" t="s">
        <v>122</v>
      </c>
      <c r="AB4">
        <f>SUM(Z7:Z14)</f>
        <v>19</v>
      </c>
      <c r="AF4" s="25" t="s">
        <v>122</v>
      </c>
      <c r="AG4">
        <f>SUM(AE7:AE14)</f>
        <v>19</v>
      </c>
      <c r="AK4" s="25" t="s">
        <v>122</v>
      </c>
      <c r="AL4">
        <f>SUM(AJ7:AJ14)</f>
        <v>19</v>
      </c>
      <c r="AP4" s="25" t="s">
        <v>122</v>
      </c>
      <c r="AQ4">
        <f>SUM(AO7:AO14)</f>
        <v>19</v>
      </c>
      <c r="AU4" s="25" t="s">
        <v>122</v>
      </c>
      <c r="AV4">
        <f>SUM(AT7:AT14)</f>
        <v>19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94</v>
      </c>
      <c r="C7" s="58">
        <v>13</v>
      </c>
      <c r="D7" s="55">
        <v>103</v>
      </c>
      <c r="E7" s="58">
        <v>13</v>
      </c>
      <c r="F7" s="55">
        <v>111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53</v>
      </c>
      <c r="P7" s="34">
        <f>O7/$Q$4</f>
        <v>0.46491228070175439</v>
      </c>
      <c r="Q7" s="34">
        <f>IF(P7=0,0,(P7*((LOG(P7))/LOG(2))))</f>
        <v>-0.51371391806036626</v>
      </c>
      <c r="T7" s="34">
        <f>N7</f>
        <v>111</v>
      </c>
      <c r="U7" s="34">
        <f>COUNTIF(L7:L25,T7)</f>
        <v>10</v>
      </c>
      <c r="V7" s="34">
        <f>U7/(W4-U11)</f>
        <v>0.90909090909090906</v>
      </c>
      <c r="W7" s="34">
        <f>IF(V7=0,0,(V7*((LOG(V7))/LOG(2))))</f>
        <v>-0.12500320340903179</v>
      </c>
      <c r="Y7" s="34">
        <f>N7</f>
        <v>111</v>
      </c>
      <c r="Z7" s="34">
        <f>COUNTIF(L26:L44,Y7)</f>
        <v>4</v>
      </c>
      <c r="AA7" s="34">
        <f>Z7/(AB4-Z11)</f>
        <v>0.44444444444444442</v>
      </c>
      <c r="AB7" s="34">
        <f>IF(AA7=0,0,(AA7*((LOG(AA7))/LOG(2))))</f>
        <v>-0.51996666730769447</v>
      </c>
      <c r="AD7" s="34">
        <f>N7</f>
        <v>111</v>
      </c>
      <c r="AE7" s="34">
        <f>COUNTIF(L45:L63,AD7)</f>
        <v>5</v>
      </c>
      <c r="AF7" s="34">
        <f>AE7/(AG4-AE11)</f>
        <v>0.35714285714285715</v>
      </c>
      <c r="AG7" s="34">
        <f>IF(AF7=0,0,(AF7*((LOG(AF7))/LOG(2))))</f>
        <v>-0.53050958113222924</v>
      </c>
      <c r="AI7" s="34">
        <f>N7</f>
        <v>111</v>
      </c>
      <c r="AJ7" s="34">
        <f>COUNTIF(L64:L82,AI7)</f>
        <v>8</v>
      </c>
      <c r="AK7" s="34">
        <f>AJ7/(AL4-AJ11)</f>
        <v>0.72727272727272729</v>
      </c>
      <c r="AL7" s="34">
        <f>IF(AK7=0,0,(AK7*((LOG(AK7))/LOG(2))))</f>
        <v>-0.33413208628167068</v>
      </c>
      <c r="AN7" s="34">
        <f>N7</f>
        <v>111</v>
      </c>
      <c r="AO7" s="34">
        <f>COUNTIF(L83:L101,AN7)</f>
        <v>12</v>
      </c>
      <c r="AP7" s="34">
        <f>AO7/(AQ4-AO11)</f>
        <v>0.75</v>
      </c>
      <c r="AQ7" s="34">
        <f>IF(AP7=0,0,(AP7*((LOG(AP7))/LOG(2))))</f>
        <v>-0.31127812445913283</v>
      </c>
      <c r="AS7" s="34">
        <f>N7</f>
        <v>111</v>
      </c>
      <c r="AT7" s="34">
        <f>COUNTIF(L102:L120,AS7)</f>
        <v>14</v>
      </c>
      <c r="AU7" s="34">
        <f>AT7/(AV4-AT11)</f>
        <v>0.82352941176470584</v>
      </c>
      <c r="AV7" s="34">
        <f>IF(AU7=0,0,(AU7*((LOG(AU7))/LOG(2))))</f>
        <v>-0.2306771099234291</v>
      </c>
    </row>
    <row r="8" spans="1:48" x14ac:dyDescent="0.25">
      <c r="A8" s="56">
        <v>12</v>
      </c>
      <c r="B8" s="56">
        <v>244</v>
      </c>
      <c r="C8" s="59">
        <v>13</v>
      </c>
      <c r="D8" s="56">
        <v>248</v>
      </c>
      <c r="E8" s="59">
        <v>13</v>
      </c>
      <c r="F8" s="56">
        <v>252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</v>
      </c>
      <c r="P8" s="34">
        <f>O8/$Q$4</f>
        <v>8.771929824561403E-3</v>
      </c>
      <c r="Q8" s="34">
        <f>IF(P8=0,0,(P8*((LOG(P8))/LOG(2))))</f>
        <v>-5.993763170319949E-2</v>
      </c>
      <c r="T8" s="34">
        <f>N8</f>
        <v>112</v>
      </c>
      <c r="U8" s="34">
        <f>COUNTIF(L7:L25,T8)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COUNTIF(L26:L44,Y8)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COUNTIF(L45:L63,AD8)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COUNTIF(L64:L82,AI8)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COUNTIF(L83:L101,AN8)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COUNTIF(L102:L120,AS8)</f>
        <v>1</v>
      </c>
      <c r="AU8" s="34">
        <f>AT8/(AV4-AT11)</f>
        <v>5.8823529411764705E-2</v>
      </c>
      <c r="AV8" s="34">
        <f>IF(AU8=0,0,(AU8*((LOG(AU8))/LOG(2))))</f>
        <v>-0.24043899066178465</v>
      </c>
    </row>
    <row r="9" spans="1:48" x14ac:dyDescent="0.25">
      <c r="A9" s="56">
        <v>21</v>
      </c>
      <c r="B9" s="56">
        <v>356</v>
      </c>
      <c r="C9" s="59">
        <v>11</v>
      </c>
      <c r="D9" s="56">
        <v>386</v>
      </c>
      <c r="E9" s="59">
        <v>11</v>
      </c>
      <c r="F9" s="56">
        <v>390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2</v>
      </c>
      <c r="P9" s="34">
        <f>O9/$Q$4</f>
        <v>1.7543859649122806E-2</v>
      </c>
      <c r="Q9" s="34">
        <f>IF(P9=0,0,(P9*((LOG(P9))/LOG(2))))</f>
        <v>-0.10233140375727617</v>
      </c>
      <c r="T9" s="34">
        <f>N9</f>
        <v>121</v>
      </c>
      <c r="U9" s="34">
        <f>COUNTIF(L7:L25,T9)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COUNTIF(L26:L44,Y9)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COUNTIF(L45:L63,AD9)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COUNTIF(L64:L82,AI9)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COUNTIF(L83:L101,AN9)</f>
        <v>2</v>
      </c>
      <c r="AP9" s="34">
        <f>AO9/(AQ4-AO11)</f>
        <v>0.125</v>
      </c>
      <c r="AQ9" s="34">
        <f>IF(AP9=0,0,(AP9*((LOG(AP9))/LOG(2))))</f>
        <v>-0.375</v>
      </c>
      <c r="AS9" s="34">
        <f>N9</f>
        <v>121</v>
      </c>
      <c r="AT9" s="34">
        <f>COUNTIF(L102:L120,AS9)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524</v>
      </c>
      <c r="C10" s="59">
        <v>13</v>
      </c>
      <c r="D10" s="56">
        <v>544</v>
      </c>
      <c r="E10" s="59">
        <v>13</v>
      </c>
      <c r="F10" s="56">
        <v>549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COUNTIF(L26:L44,Y10)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COUNTIF(L45:L63,AD10)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COUNTIF(L64:L82,AI10)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COUNTIF(L83:L101,AN10)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COUNTIF(L102:L120,AS10)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662</v>
      </c>
      <c r="C11" s="59">
        <v>11</v>
      </c>
      <c r="D11" s="56">
        <v>686</v>
      </c>
      <c r="E11" s="59">
        <v>11</v>
      </c>
      <c r="F11" s="56">
        <v>690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36</v>
      </c>
      <c r="P11" s="34">
        <f>O11/$Q$4</f>
        <v>0.31578947368421051</v>
      </c>
      <c r="Q11" s="34">
        <f>IF(P11=0,0,(P11*((LOG(P11))/LOG(2))))</f>
        <v>-0.52514684612287243</v>
      </c>
      <c r="T11" s="34">
        <f>N11</f>
        <v>211</v>
      </c>
      <c r="U11" s="34">
        <f>COUNTIF(L7:L25,T11)</f>
        <v>8</v>
      </c>
      <c r="V11" s="53"/>
      <c r="W11" s="54"/>
      <c r="Y11" s="34">
        <f>N11</f>
        <v>211</v>
      </c>
      <c r="Z11" s="34">
        <f>COUNTIF(L26:L44,Y11)</f>
        <v>10</v>
      </c>
      <c r="AA11" s="53"/>
      <c r="AB11" s="54"/>
      <c r="AD11" s="34">
        <f>N11</f>
        <v>211</v>
      </c>
      <c r="AE11" s="34">
        <f>COUNTIF(L45:L63,AD11)</f>
        <v>5</v>
      </c>
      <c r="AF11" s="53"/>
      <c r="AG11" s="54"/>
      <c r="AI11" s="34">
        <f>N11</f>
        <v>211</v>
      </c>
      <c r="AJ11" s="34">
        <f>COUNTIF(L64:L82,AI11)</f>
        <v>8</v>
      </c>
      <c r="AK11" s="53"/>
      <c r="AL11" s="54"/>
      <c r="AN11" s="34">
        <f>N11</f>
        <v>211</v>
      </c>
      <c r="AO11" s="34">
        <f>COUNTIF(L83:L101,AN11)</f>
        <v>3</v>
      </c>
      <c r="AP11" s="53"/>
      <c r="AQ11" s="54"/>
      <c r="AS11" s="34">
        <f>N11</f>
        <v>211</v>
      </c>
      <c r="AT11" s="34">
        <f>COUNTIF(L102:L120,AS11)</f>
        <v>2</v>
      </c>
      <c r="AU11" s="53"/>
      <c r="AV11" s="54"/>
    </row>
    <row r="12" spans="1:48" x14ac:dyDescent="0.25">
      <c r="A12" s="56">
        <v>21</v>
      </c>
      <c r="B12" s="56">
        <v>783</v>
      </c>
      <c r="C12" s="59">
        <v>11</v>
      </c>
      <c r="D12" s="56">
        <v>805</v>
      </c>
      <c r="E12" s="59">
        <v>11</v>
      </c>
      <c r="F12" s="56">
        <v>808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COUNTIF(L26:L44,Y12)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COUNTIF(L45:L63,AD12)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COUNTIF(L64:L82,AI12)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COUNTIF(L83:L101,AN12)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COUNTIF(L102:L120,AS12)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922</v>
      </c>
      <c r="C13" s="59">
        <v>13</v>
      </c>
      <c r="D13" s="56">
        <v>926</v>
      </c>
      <c r="E13" s="59">
        <v>13</v>
      </c>
      <c r="F13" s="56">
        <v>933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18</v>
      </c>
      <c r="P13" s="34">
        <f>O13/$Q$4</f>
        <v>0.15789473684210525</v>
      </c>
      <c r="Q13" s="34">
        <f>IF(P13=0,0,(P13*((LOG(P13))/LOG(2))))</f>
        <v>-0.42046815990354147</v>
      </c>
      <c r="T13" s="34">
        <f>N13</f>
        <v>221</v>
      </c>
      <c r="U13" s="34">
        <f>COUNTIF(L7:L25,T13)</f>
        <v>1</v>
      </c>
      <c r="V13" s="34">
        <f>U13/(W4-U11)</f>
        <v>9.0909090909090912E-2</v>
      </c>
      <c r="W13" s="34">
        <f>IF(V13=0,0,(V13*((LOG(V13))/LOG(2))))</f>
        <v>-0.31449378351248153</v>
      </c>
      <c r="Y13" s="34">
        <f>N13</f>
        <v>221</v>
      </c>
      <c r="Z13" s="34">
        <f>COUNTIF(L26:L44,Y13)</f>
        <v>3</v>
      </c>
      <c r="AA13" s="34">
        <f>Z13/(AB4-Z11)</f>
        <v>0.33333333333333331</v>
      </c>
      <c r="AB13" s="34">
        <f>IF(AA13=0,0,(AA13*((LOG(AA13))/LOG(2))))</f>
        <v>-0.52832083357371862</v>
      </c>
      <c r="AD13" s="34">
        <f>N13</f>
        <v>221</v>
      </c>
      <c r="AE13" s="34">
        <f>COUNTIF(L45:L63,AD13)</f>
        <v>8</v>
      </c>
      <c r="AF13" s="34">
        <f>AE13/(AG4-AE11)</f>
        <v>0.5714285714285714</v>
      </c>
      <c r="AG13" s="34">
        <f>IF(AF13=0,0,(AF13*((LOG(AF13))/LOG(2))))</f>
        <v>-0.46134566974720237</v>
      </c>
      <c r="AI13" s="34">
        <f>N13</f>
        <v>221</v>
      </c>
      <c r="AJ13" s="34">
        <f>COUNTIF(L64:L82,AI13)</f>
        <v>2</v>
      </c>
      <c r="AK13" s="34">
        <f>AJ13/(AL4-AJ11)</f>
        <v>0.18181818181818182</v>
      </c>
      <c r="AL13" s="34">
        <f>IF(AK13=0,0,(AK13*((LOG(AK13))/LOG(2))))</f>
        <v>-0.44716938520678134</v>
      </c>
      <c r="AN13" s="34">
        <f>N13</f>
        <v>221</v>
      </c>
      <c r="AO13" s="34">
        <f>COUNTIF(L83:L101,AN13)</f>
        <v>2</v>
      </c>
      <c r="AP13" s="34">
        <f>AO13/(AQ4-AO11)</f>
        <v>0.125</v>
      </c>
      <c r="AQ13" s="34">
        <f>IF(AP13=0,0,(AP13*((LOG(AP13))/LOG(2))))</f>
        <v>-0.375</v>
      </c>
      <c r="AS13" s="34">
        <f>N13</f>
        <v>221</v>
      </c>
      <c r="AT13" s="34">
        <f>COUNTIF(L102:L120,AS13)</f>
        <v>2</v>
      </c>
      <c r="AU13" s="34">
        <f>AT13/(AV4-AT11)</f>
        <v>0.11764705882352941</v>
      </c>
      <c r="AV13" s="34">
        <f>IF(AU13=0,0,(AU13*((LOG(AU13))/LOG(2))))</f>
        <v>-0.36323092250003997</v>
      </c>
    </row>
    <row r="14" spans="1:48" x14ac:dyDescent="0.25">
      <c r="A14" s="56">
        <v>21</v>
      </c>
      <c r="B14" s="56">
        <v>1045</v>
      </c>
      <c r="C14" s="59">
        <v>22</v>
      </c>
      <c r="D14" s="56">
        <v>1053</v>
      </c>
      <c r="E14" s="59">
        <v>13</v>
      </c>
      <c r="F14" s="56">
        <v>1069</v>
      </c>
      <c r="G14" s="62"/>
      <c r="H14" s="62"/>
      <c r="I14" s="40"/>
      <c r="J14" s="40"/>
      <c r="K14" s="41">
        <v>0</v>
      </c>
      <c r="L14">
        <v>221</v>
      </c>
      <c r="N14" s="34">
        <v>222</v>
      </c>
      <c r="O14" s="34">
        <f>COUNTIF($L$7:$L$500,N14)</f>
        <v>4</v>
      </c>
      <c r="P14" s="34">
        <f>O14/$Q$4</f>
        <v>3.5087719298245612E-2</v>
      </c>
      <c r="Q14" s="34">
        <f>IF(P14=0,0,(P14*((LOG(P14))/LOG(2))))</f>
        <v>-0.16957508821630671</v>
      </c>
      <c r="T14" s="34">
        <f>N14</f>
        <v>222</v>
      </c>
      <c r="U14" s="34">
        <f>COUNTIF(L7:L25,T14)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COUNTIF(L26:L44,Y14)</f>
        <v>2</v>
      </c>
      <c r="AA14" s="34">
        <f>Z14/(AB4-Z11)</f>
        <v>0.22222222222222221</v>
      </c>
      <c r="AB14" s="34">
        <f>IF(AA14=0,0,(AA14*((LOG(AA14))/LOG(2))))</f>
        <v>-0.48220555587606945</v>
      </c>
      <c r="AD14" s="34">
        <f>N14</f>
        <v>222</v>
      </c>
      <c r="AE14" s="34">
        <f>COUNTIF(L45:L63,AD14)</f>
        <v>1</v>
      </c>
      <c r="AF14" s="34">
        <f>AE14/(AG4-AE11)</f>
        <v>7.1428571428571425E-2</v>
      </c>
      <c r="AG14" s="34">
        <f>IF(AF14=0,0,(AF14*((LOG(AF14))/LOG(2))))</f>
        <v>-0.27195392300411453</v>
      </c>
      <c r="AI14" s="34">
        <f>N14</f>
        <v>222</v>
      </c>
      <c r="AJ14" s="34">
        <f>COUNTIF(L64:L82,AI14)</f>
        <v>1</v>
      </c>
      <c r="AK14" s="34">
        <f>AJ14/(AL4-AJ11)</f>
        <v>9.0909090909090912E-2</v>
      </c>
      <c r="AL14" s="34">
        <f>IF(AK14=0,0,(AK14*((LOG(AK14))/LOG(2))))</f>
        <v>-0.31449378351248153</v>
      </c>
      <c r="AN14" s="34">
        <f>N14</f>
        <v>222</v>
      </c>
      <c r="AO14" s="34">
        <f>COUNTIF(L83:L101,AN14)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COUNTIF(L102:L120,AS14)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1186</v>
      </c>
      <c r="C15" s="59">
        <v>13</v>
      </c>
      <c r="D15" s="56">
        <v>1190</v>
      </c>
      <c r="E15" s="59">
        <v>13</v>
      </c>
      <c r="F15" s="56">
        <v>1197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1.7911730477635626</v>
      </c>
      <c r="V15">
        <f>SUM(V7:V14)</f>
        <v>1</v>
      </c>
      <c r="W15">
        <f>-SUM(W7:W14)</f>
        <v>0.43949698692151329</v>
      </c>
      <c r="AA15">
        <f>SUM(AA7:AA14)</f>
        <v>0.99999999999999989</v>
      </c>
      <c r="AB15">
        <f>-SUM(AB7:AB14)</f>
        <v>1.5304930567574824</v>
      </c>
      <c r="AF15">
        <f>SUM(AF7:AF14)</f>
        <v>1</v>
      </c>
      <c r="AG15">
        <f>-SUM(AG7:AG14)</f>
        <v>1.2638091738835462</v>
      </c>
      <c r="AK15">
        <f>SUM(AK7:AK14)</f>
        <v>1</v>
      </c>
      <c r="AL15">
        <f>-SUM(AL7:AL14)</f>
        <v>1.0957952550009336</v>
      </c>
      <c r="AP15">
        <f>SUM(AP7:AP14)</f>
        <v>1</v>
      </c>
      <c r="AQ15">
        <f>-SUM(AQ7:AQ14)</f>
        <v>1.0612781244591329</v>
      </c>
      <c r="AU15">
        <f>SUM(AU7:AU14)</f>
        <v>1</v>
      </c>
      <c r="AV15">
        <f>-SUM(AV7:AV14)</f>
        <v>0.83434702308525366</v>
      </c>
    </row>
    <row r="16" spans="1:48" x14ac:dyDescent="0.25">
      <c r="A16" s="56">
        <v>21</v>
      </c>
      <c r="B16" s="56">
        <v>1299</v>
      </c>
      <c r="C16" s="59">
        <v>11</v>
      </c>
      <c r="D16" s="56">
        <v>1319</v>
      </c>
      <c r="E16" s="59">
        <v>11</v>
      </c>
      <c r="F16" s="56">
        <v>1323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0.26213989161985901</v>
      </c>
      <c r="V16" s="27" t="s">
        <v>120</v>
      </c>
      <c r="W16" s="27">
        <f>W15/(LOG(W4)/LOG(2))</f>
        <v>0.10346150811910507</v>
      </c>
      <c r="AA16" s="27" t="s">
        <v>123</v>
      </c>
      <c r="AB16" s="27">
        <f>AB15/(LOG(AB4)/LOG(2))</f>
        <v>0.36029170740646355</v>
      </c>
      <c r="AF16" s="27" t="s">
        <v>124</v>
      </c>
      <c r="AG16" s="27">
        <f>AG15/(LOG(AG4)/LOG(2))</f>
        <v>0.29751194432671441</v>
      </c>
      <c r="AK16" s="27" t="s">
        <v>125</v>
      </c>
      <c r="AL16" s="27">
        <f>AL15/(LOG(AL4)/LOG(2))</f>
        <v>0.25795997025208806</v>
      </c>
      <c r="AP16" s="27" t="s">
        <v>126</v>
      </c>
      <c r="AQ16" s="27">
        <f>AQ15/(LOG(AQ4)/LOG(2))</f>
        <v>0.24983433005870836</v>
      </c>
      <c r="AU16" s="27" t="s">
        <v>127</v>
      </c>
      <c r="AV16" s="27">
        <f>AV15/(LOG(AV4)/LOG(2))</f>
        <v>0.196412726075189</v>
      </c>
    </row>
    <row r="17" spans="1:22" x14ac:dyDescent="0.25">
      <c r="A17" s="56">
        <v>12</v>
      </c>
      <c r="B17" s="56">
        <v>1433</v>
      </c>
      <c r="C17" s="59">
        <v>13</v>
      </c>
      <c r="D17" s="56">
        <v>1439</v>
      </c>
      <c r="E17" s="59">
        <v>13</v>
      </c>
      <c r="F17" s="56">
        <v>1448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1555</v>
      </c>
      <c r="C18" s="59">
        <v>13</v>
      </c>
      <c r="D18" s="56">
        <v>1562</v>
      </c>
      <c r="E18" s="59">
        <v>13</v>
      </c>
      <c r="F18" s="56">
        <v>1566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1669</v>
      </c>
      <c r="C19" s="59">
        <v>11</v>
      </c>
      <c r="D19" s="56">
        <v>1692</v>
      </c>
      <c r="E19" s="59">
        <v>11</v>
      </c>
      <c r="F19" s="56">
        <v>1698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1804</v>
      </c>
      <c r="C20" s="59">
        <v>11</v>
      </c>
      <c r="D20" s="56">
        <v>1825</v>
      </c>
      <c r="E20" s="59">
        <v>11</v>
      </c>
      <c r="F20" s="56">
        <v>1832</v>
      </c>
      <c r="G20" s="62"/>
      <c r="H20" s="62"/>
      <c r="I20" s="40"/>
      <c r="J20" s="40"/>
      <c r="K20" s="41">
        <v>0</v>
      </c>
      <c r="L20">
        <v>211</v>
      </c>
      <c r="N20" s="38">
        <f>COUNTIF(L7:L120,G3)</f>
        <v>36</v>
      </c>
      <c r="O20" s="38"/>
      <c r="P20" s="45">
        <v>19</v>
      </c>
      <c r="Q20" s="45">
        <v>19</v>
      </c>
      <c r="R20" s="45">
        <v>19</v>
      </c>
      <c r="S20" s="45">
        <v>19</v>
      </c>
      <c r="T20" s="45">
        <v>19</v>
      </c>
      <c r="U20" s="45">
        <v>19</v>
      </c>
      <c r="V20" s="44"/>
    </row>
    <row r="21" spans="1:22" x14ac:dyDescent="0.25">
      <c r="A21" s="56">
        <v>12</v>
      </c>
      <c r="B21" s="56">
        <v>1952</v>
      </c>
      <c r="C21" s="59">
        <v>13</v>
      </c>
      <c r="D21" s="56">
        <v>1956</v>
      </c>
      <c r="E21" s="59">
        <v>13</v>
      </c>
      <c r="F21" s="56">
        <v>1962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2075</v>
      </c>
      <c r="C22" s="59">
        <v>11</v>
      </c>
      <c r="D22" s="56">
        <v>2095</v>
      </c>
      <c r="E22" s="59">
        <v>11</v>
      </c>
      <c r="F22" s="56">
        <v>2104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12</v>
      </c>
      <c r="B23" s="56">
        <v>2220</v>
      </c>
      <c r="C23" s="59">
        <v>13</v>
      </c>
      <c r="D23" s="56">
        <v>2224</v>
      </c>
      <c r="E23" s="59">
        <v>13</v>
      </c>
      <c r="F23" s="56">
        <v>2231</v>
      </c>
      <c r="G23" s="62"/>
      <c r="H23" s="62"/>
      <c r="I23" s="40"/>
      <c r="J23" s="40"/>
      <c r="K23" s="41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12</v>
      </c>
      <c r="B24" s="56">
        <v>2332</v>
      </c>
      <c r="C24" s="59">
        <v>13</v>
      </c>
      <c r="D24" s="56">
        <v>2337</v>
      </c>
      <c r="E24" s="59">
        <v>13</v>
      </c>
      <c r="F24" s="56">
        <v>2343</v>
      </c>
      <c r="G24" s="62"/>
      <c r="H24" s="62"/>
      <c r="I24" s="40"/>
      <c r="J24" s="40"/>
      <c r="K24" s="41">
        <v>0</v>
      </c>
      <c r="L24">
        <v>111</v>
      </c>
      <c r="O24" s="43" t="s">
        <v>109</v>
      </c>
      <c r="P24" s="45">
        <f>U11</f>
        <v>8</v>
      </c>
      <c r="Q24" s="45">
        <f>Z11</f>
        <v>10</v>
      </c>
      <c r="R24" s="45">
        <f>AE11</f>
        <v>5</v>
      </c>
      <c r="S24" s="45">
        <f>AJ11</f>
        <v>8</v>
      </c>
      <c r="T24" s="45">
        <f>AO11</f>
        <v>3</v>
      </c>
      <c r="U24" s="45">
        <f>AT11</f>
        <v>2</v>
      </c>
      <c r="V24" s="43"/>
    </row>
    <row r="25" spans="1:22" x14ac:dyDescent="0.25">
      <c r="A25" s="56">
        <v>21</v>
      </c>
      <c r="B25" s="56">
        <v>2443</v>
      </c>
      <c r="C25" s="59">
        <v>11</v>
      </c>
      <c r="D25" s="56">
        <v>2458</v>
      </c>
      <c r="E25" s="59">
        <v>11</v>
      </c>
      <c r="F25" s="56">
        <v>2462</v>
      </c>
      <c r="G25" s="62"/>
      <c r="H25" s="62"/>
      <c r="I25" s="40"/>
      <c r="J25" s="40"/>
      <c r="K25" s="41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2553</v>
      </c>
      <c r="C26" s="60">
        <v>11</v>
      </c>
      <c r="D26" s="57">
        <v>2579</v>
      </c>
      <c r="E26" s="60">
        <v>11</v>
      </c>
      <c r="F26" s="57">
        <v>2585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2678</v>
      </c>
      <c r="C27" s="60">
        <v>11</v>
      </c>
      <c r="D27" s="57">
        <v>2703</v>
      </c>
      <c r="E27" s="60">
        <v>11</v>
      </c>
      <c r="F27" s="57">
        <v>2709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2839</v>
      </c>
      <c r="C28" s="60">
        <v>22</v>
      </c>
      <c r="D28" s="57">
        <v>2845</v>
      </c>
      <c r="E28" s="60">
        <v>13</v>
      </c>
      <c r="F28" s="57">
        <v>2861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113</v>
      </c>
      <c r="P28">
        <f>F25/P20</f>
        <v>129.57894736842104</v>
      </c>
      <c r="Q28">
        <f>(F44-F25)/Q20</f>
        <v>135</v>
      </c>
      <c r="R28">
        <f>(F63-F44)/R20</f>
        <v>142.15789473684211</v>
      </c>
      <c r="S28">
        <f>(F82-F63)/S20</f>
        <v>147.52631578947367</v>
      </c>
      <c r="T28">
        <f>(F101-F82)/T20</f>
        <v>240.21052631578948</v>
      </c>
      <c r="U28">
        <f>(F120-F101)/U20</f>
        <v>462.15789473684208</v>
      </c>
    </row>
    <row r="29" spans="1:22" x14ac:dyDescent="0.25">
      <c r="A29" s="57">
        <v>21</v>
      </c>
      <c r="B29" s="57">
        <v>2966</v>
      </c>
      <c r="C29" s="60">
        <v>11</v>
      </c>
      <c r="D29" s="57">
        <v>2985</v>
      </c>
      <c r="E29" s="60">
        <v>11</v>
      </c>
      <c r="F29" s="57">
        <v>2989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12</v>
      </c>
      <c r="B30" s="57">
        <v>3093</v>
      </c>
      <c r="C30" s="60">
        <v>13</v>
      </c>
      <c r="D30" s="57">
        <v>3099</v>
      </c>
      <c r="E30" s="60">
        <v>13</v>
      </c>
      <c r="F30" s="57">
        <v>3105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3214</v>
      </c>
      <c r="C31" s="60">
        <v>13</v>
      </c>
      <c r="D31" s="57">
        <v>3220</v>
      </c>
      <c r="E31" s="60">
        <v>13</v>
      </c>
      <c r="F31" s="57">
        <v>3227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21</v>
      </c>
      <c r="B32" s="57">
        <v>3327</v>
      </c>
      <c r="C32" s="60">
        <v>22</v>
      </c>
      <c r="D32" s="57">
        <v>3336</v>
      </c>
      <c r="E32" s="60">
        <v>13</v>
      </c>
      <c r="F32" s="57">
        <v>3353</v>
      </c>
      <c r="G32" s="63"/>
      <c r="H32" s="63"/>
      <c r="I32" s="39"/>
      <c r="J32" s="39"/>
      <c r="K32" s="49">
        <v>0</v>
      </c>
      <c r="L32">
        <v>221</v>
      </c>
    </row>
    <row r="33" spans="1:12" x14ac:dyDescent="0.25">
      <c r="A33" s="57">
        <v>21</v>
      </c>
      <c r="B33" s="57">
        <v>3513</v>
      </c>
      <c r="C33" s="60">
        <v>11</v>
      </c>
      <c r="D33" s="57">
        <v>3539</v>
      </c>
      <c r="E33" s="60">
        <v>11</v>
      </c>
      <c r="F33" s="57">
        <v>3546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12</v>
      </c>
      <c r="B34" s="57">
        <v>3656</v>
      </c>
      <c r="C34" s="60">
        <v>13</v>
      </c>
      <c r="D34" s="57">
        <v>3667</v>
      </c>
      <c r="E34" s="60">
        <v>13</v>
      </c>
      <c r="F34" s="57">
        <v>3674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21</v>
      </c>
      <c r="B35" s="57">
        <v>3819</v>
      </c>
      <c r="C35" s="60">
        <v>22</v>
      </c>
      <c r="D35" s="57">
        <v>3830</v>
      </c>
      <c r="E35" s="60">
        <v>24</v>
      </c>
      <c r="F35" s="57">
        <v>3838</v>
      </c>
      <c r="G35" s="63"/>
      <c r="H35" s="63"/>
      <c r="I35" s="39"/>
      <c r="J35" s="39"/>
      <c r="K35" s="49">
        <v>0</v>
      </c>
      <c r="L35">
        <v>222</v>
      </c>
    </row>
    <row r="36" spans="1:12" x14ac:dyDescent="0.25">
      <c r="A36" s="57">
        <v>21</v>
      </c>
      <c r="B36" s="57">
        <v>3953</v>
      </c>
      <c r="C36" s="60">
        <v>11</v>
      </c>
      <c r="D36" s="57">
        <v>3978</v>
      </c>
      <c r="E36" s="60">
        <v>11</v>
      </c>
      <c r="F36" s="57">
        <v>3994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7">
        <v>21</v>
      </c>
      <c r="B37" s="57">
        <v>4092</v>
      </c>
      <c r="C37" s="60">
        <v>11</v>
      </c>
      <c r="D37" s="57">
        <v>4118</v>
      </c>
      <c r="E37" s="60">
        <v>11</v>
      </c>
      <c r="F37" s="57">
        <v>4124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7">
        <v>12</v>
      </c>
      <c r="B38" s="57">
        <v>4253</v>
      </c>
      <c r="C38" s="60">
        <v>13</v>
      </c>
      <c r="D38" s="57">
        <v>4259</v>
      </c>
      <c r="E38" s="60">
        <v>13</v>
      </c>
      <c r="F38" s="57">
        <v>4271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21</v>
      </c>
      <c r="B39" s="57">
        <v>4377</v>
      </c>
      <c r="C39" s="60">
        <v>11</v>
      </c>
      <c r="D39" s="57">
        <v>4396</v>
      </c>
      <c r="E39" s="60">
        <v>11</v>
      </c>
      <c r="F39" s="57">
        <v>4401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25">
      <c r="A40" s="57">
        <v>21</v>
      </c>
      <c r="B40" s="57">
        <v>4510</v>
      </c>
      <c r="C40" s="60">
        <v>11</v>
      </c>
      <c r="D40" s="57">
        <v>4525</v>
      </c>
      <c r="E40" s="60">
        <v>11</v>
      </c>
      <c r="F40" s="57">
        <v>4531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25">
      <c r="A41" s="57">
        <v>21</v>
      </c>
      <c r="B41" s="57">
        <v>4626</v>
      </c>
      <c r="C41" s="60">
        <v>11</v>
      </c>
      <c r="D41" s="57">
        <v>4644</v>
      </c>
      <c r="E41" s="60">
        <v>11</v>
      </c>
      <c r="F41" s="57">
        <v>4653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25">
      <c r="A42" s="57">
        <v>21</v>
      </c>
      <c r="B42" s="57">
        <v>4752</v>
      </c>
      <c r="C42" s="60">
        <v>11</v>
      </c>
      <c r="D42" s="57">
        <v>4775</v>
      </c>
      <c r="E42" s="60">
        <v>11</v>
      </c>
      <c r="F42" s="57">
        <v>4786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25">
      <c r="A43" s="57">
        <v>21</v>
      </c>
      <c r="B43" s="57">
        <v>4886</v>
      </c>
      <c r="C43" s="60">
        <v>22</v>
      </c>
      <c r="D43" s="57">
        <v>4895</v>
      </c>
      <c r="E43" s="60">
        <v>13</v>
      </c>
      <c r="F43" s="57">
        <v>4918</v>
      </c>
      <c r="G43" s="63"/>
      <c r="H43" s="63"/>
      <c r="I43" s="39"/>
      <c r="J43" s="39"/>
      <c r="K43" s="49">
        <v>0</v>
      </c>
      <c r="L43">
        <v>221</v>
      </c>
    </row>
    <row r="44" spans="1:12" x14ac:dyDescent="0.25">
      <c r="A44" s="57">
        <v>21</v>
      </c>
      <c r="B44" s="57">
        <v>5015</v>
      </c>
      <c r="C44" s="60">
        <v>22</v>
      </c>
      <c r="D44" s="57">
        <v>5020</v>
      </c>
      <c r="E44" s="60">
        <v>24</v>
      </c>
      <c r="F44" s="57">
        <v>5027</v>
      </c>
      <c r="G44" s="63"/>
      <c r="H44" s="63"/>
      <c r="I44" s="39"/>
      <c r="J44" s="39"/>
      <c r="K44" s="49">
        <v>0</v>
      </c>
      <c r="L44">
        <v>222</v>
      </c>
    </row>
    <row r="45" spans="1:12" x14ac:dyDescent="0.25">
      <c r="A45" s="56">
        <v>21</v>
      </c>
      <c r="B45" s="56">
        <v>5126</v>
      </c>
      <c r="C45" s="59">
        <v>11</v>
      </c>
      <c r="D45" s="56">
        <v>5152</v>
      </c>
      <c r="E45" s="59">
        <v>11</v>
      </c>
      <c r="F45" s="56">
        <v>5157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21</v>
      </c>
      <c r="B46" s="56">
        <v>5257</v>
      </c>
      <c r="C46" s="59">
        <v>22</v>
      </c>
      <c r="D46" s="56">
        <v>5269</v>
      </c>
      <c r="E46" s="59">
        <v>13</v>
      </c>
      <c r="F46" s="56">
        <v>5287</v>
      </c>
      <c r="G46" s="62"/>
      <c r="H46" s="62"/>
      <c r="I46" s="40"/>
      <c r="J46" s="40"/>
      <c r="K46" s="41">
        <v>0</v>
      </c>
      <c r="L46">
        <v>221</v>
      </c>
    </row>
    <row r="47" spans="1:12" x14ac:dyDescent="0.25">
      <c r="A47" s="56">
        <v>21</v>
      </c>
      <c r="B47" s="56">
        <v>5387</v>
      </c>
      <c r="C47" s="59">
        <v>22</v>
      </c>
      <c r="D47" s="56">
        <v>5391</v>
      </c>
      <c r="E47" s="59">
        <v>13</v>
      </c>
      <c r="F47" s="56">
        <v>5410</v>
      </c>
      <c r="G47" s="62"/>
      <c r="H47" s="62"/>
      <c r="I47" s="40"/>
      <c r="J47" s="40"/>
      <c r="K47" s="41">
        <v>0</v>
      </c>
      <c r="L47">
        <v>221</v>
      </c>
    </row>
    <row r="48" spans="1:12" x14ac:dyDescent="0.25">
      <c r="A48" s="56">
        <v>21</v>
      </c>
      <c r="B48" s="56">
        <v>5512</v>
      </c>
      <c r="C48" s="59">
        <v>22</v>
      </c>
      <c r="D48" s="56">
        <v>5523</v>
      </c>
      <c r="E48" s="59">
        <v>13</v>
      </c>
      <c r="F48" s="56">
        <v>5550</v>
      </c>
      <c r="G48" s="62"/>
      <c r="H48" s="62"/>
      <c r="I48" s="40"/>
      <c r="J48" s="40"/>
      <c r="K48" s="41">
        <v>0</v>
      </c>
      <c r="L48">
        <v>221</v>
      </c>
    </row>
    <row r="49" spans="1:12" x14ac:dyDescent="0.25">
      <c r="A49" s="56">
        <v>21</v>
      </c>
      <c r="B49" s="56">
        <v>5648</v>
      </c>
      <c r="C49" s="59">
        <v>22</v>
      </c>
      <c r="D49" s="56">
        <v>5659</v>
      </c>
      <c r="E49" s="59">
        <v>13</v>
      </c>
      <c r="F49" s="56">
        <v>5683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25">
      <c r="A50" s="56">
        <v>12</v>
      </c>
      <c r="B50" s="56">
        <v>5788</v>
      </c>
      <c r="C50" s="59">
        <v>13</v>
      </c>
      <c r="D50" s="56">
        <v>5793</v>
      </c>
      <c r="E50" s="59">
        <v>13</v>
      </c>
      <c r="F50" s="56">
        <v>5798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12</v>
      </c>
      <c r="B51" s="56">
        <v>5929</v>
      </c>
      <c r="C51" s="59">
        <v>13</v>
      </c>
      <c r="D51" s="56">
        <v>5933</v>
      </c>
      <c r="E51" s="59">
        <v>13</v>
      </c>
      <c r="F51" s="56">
        <v>5940</v>
      </c>
      <c r="G51" s="62"/>
      <c r="H51" s="62"/>
      <c r="I51" s="40"/>
      <c r="J51" s="40"/>
      <c r="K51" s="41">
        <v>0</v>
      </c>
      <c r="L51">
        <v>111</v>
      </c>
    </row>
    <row r="52" spans="1:12" x14ac:dyDescent="0.25">
      <c r="A52" s="56">
        <v>21</v>
      </c>
      <c r="B52" s="56">
        <v>6040</v>
      </c>
      <c r="C52" s="59">
        <v>22</v>
      </c>
      <c r="D52" s="56">
        <v>6045</v>
      </c>
      <c r="E52" s="59">
        <v>13</v>
      </c>
      <c r="F52" s="56">
        <v>6075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25">
      <c r="A53" s="56">
        <v>21</v>
      </c>
      <c r="B53" s="56">
        <v>6188</v>
      </c>
      <c r="C53" s="59">
        <v>11</v>
      </c>
      <c r="D53" s="56">
        <v>6202</v>
      </c>
      <c r="E53" s="59">
        <v>11</v>
      </c>
      <c r="F53" s="56">
        <v>6207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12</v>
      </c>
      <c r="B54" s="56">
        <v>6324</v>
      </c>
      <c r="C54" s="59">
        <v>13</v>
      </c>
      <c r="D54" s="56">
        <v>6341</v>
      </c>
      <c r="E54" s="59">
        <v>13</v>
      </c>
      <c r="F54" s="56">
        <v>6347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6556</v>
      </c>
      <c r="C55" s="59">
        <v>13</v>
      </c>
      <c r="D55" s="56">
        <v>6563</v>
      </c>
      <c r="E55" s="59">
        <v>13</v>
      </c>
      <c r="F55" s="56">
        <v>6570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6730</v>
      </c>
      <c r="C56" s="59">
        <v>13</v>
      </c>
      <c r="D56" s="56">
        <v>6734</v>
      </c>
      <c r="E56" s="59">
        <v>13</v>
      </c>
      <c r="F56" s="56">
        <v>6742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21</v>
      </c>
      <c r="B57" s="56">
        <v>6844</v>
      </c>
      <c r="C57" s="59">
        <v>22</v>
      </c>
      <c r="D57" s="56">
        <v>6890</v>
      </c>
      <c r="E57" s="59">
        <v>13</v>
      </c>
      <c r="F57" s="56">
        <v>6904</v>
      </c>
      <c r="G57" s="62"/>
      <c r="H57" s="62"/>
      <c r="I57" s="40"/>
      <c r="J57" s="40"/>
      <c r="K57" s="41">
        <v>0</v>
      </c>
      <c r="L57">
        <v>221</v>
      </c>
    </row>
    <row r="58" spans="1:12" x14ac:dyDescent="0.25">
      <c r="A58" s="56">
        <v>21</v>
      </c>
      <c r="B58" s="56">
        <v>7047</v>
      </c>
      <c r="C58" s="59">
        <v>22</v>
      </c>
      <c r="D58" s="56">
        <v>7053</v>
      </c>
      <c r="E58" s="59">
        <v>13</v>
      </c>
      <c r="F58" s="56">
        <v>7075</v>
      </c>
      <c r="G58" s="62"/>
      <c r="H58" s="62"/>
      <c r="I58" s="40"/>
      <c r="J58" s="40"/>
      <c r="K58" s="41">
        <v>0</v>
      </c>
      <c r="L58">
        <v>221</v>
      </c>
    </row>
    <row r="59" spans="1:12" x14ac:dyDescent="0.25">
      <c r="A59" s="56">
        <v>21</v>
      </c>
      <c r="B59" s="56">
        <v>7209</v>
      </c>
      <c r="C59" s="59">
        <v>11</v>
      </c>
      <c r="D59" s="56">
        <v>7239</v>
      </c>
      <c r="E59" s="59">
        <v>11</v>
      </c>
      <c r="F59" s="56">
        <v>7245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21</v>
      </c>
      <c r="B60" s="56">
        <v>7343</v>
      </c>
      <c r="C60" s="59">
        <v>11</v>
      </c>
      <c r="D60" s="56">
        <v>7372</v>
      </c>
      <c r="E60" s="59">
        <v>11</v>
      </c>
      <c r="F60" s="56">
        <v>7382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7473</v>
      </c>
      <c r="C61" s="59">
        <v>11</v>
      </c>
      <c r="D61" s="56">
        <v>7483</v>
      </c>
      <c r="E61" s="59">
        <v>11</v>
      </c>
      <c r="F61" s="56">
        <v>7489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21</v>
      </c>
      <c r="B62" s="56">
        <v>7579</v>
      </c>
      <c r="C62" s="59">
        <v>22</v>
      </c>
      <c r="D62" s="56">
        <v>7586</v>
      </c>
      <c r="E62" s="59">
        <v>13</v>
      </c>
      <c r="F62" s="56">
        <v>7601</v>
      </c>
      <c r="G62" s="62"/>
      <c r="H62" s="62"/>
      <c r="I62" s="40"/>
      <c r="J62" s="40"/>
      <c r="K62" s="41">
        <v>0</v>
      </c>
      <c r="L62">
        <v>221</v>
      </c>
    </row>
    <row r="63" spans="1:12" x14ac:dyDescent="0.25">
      <c r="A63" s="56">
        <v>21</v>
      </c>
      <c r="B63" s="56">
        <v>7712</v>
      </c>
      <c r="C63" s="59">
        <v>22</v>
      </c>
      <c r="D63" s="56">
        <v>7720</v>
      </c>
      <c r="E63" s="59">
        <v>24</v>
      </c>
      <c r="F63" s="56">
        <v>7728</v>
      </c>
      <c r="G63" s="62"/>
      <c r="H63" s="62"/>
      <c r="I63" s="40"/>
      <c r="J63" s="40"/>
      <c r="K63" s="41">
        <v>0</v>
      </c>
      <c r="L63">
        <v>222</v>
      </c>
    </row>
    <row r="64" spans="1:12" x14ac:dyDescent="0.25">
      <c r="A64" s="57">
        <v>12</v>
      </c>
      <c r="B64" s="57">
        <v>7916</v>
      </c>
      <c r="C64" s="60">
        <v>13</v>
      </c>
      <c r="D64" s="57">
        <v>7923</v>
      </c>
      <c r="E64" s="60">
        <v>13</v>
      </c>
      <c r="F64" s="57">
        <v>7928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25">
      <c r="A65" s="57">
        <v>21</v>
      </c>
      <c r="B65" s="57">
        <v>8037</v>
      </c>
      <c r="C65" s="60">
        <v>11</v>
      </c>
      <c r="D65" s="57">
        <v>8054</v>
      </c>
      <c r="E65" s="60">
        <v>11</v>
      </c>
      <c r="F65" s="57">
        <v>8058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8162</v>
      </c>
      <c r="C66" s="60">
        <v>11</v>
      </c>
      <c r="D66" s="57">
        <v>8188</v>
      </c>
      <c r="E66" s="60">
        <v>11</v>
      </c>
      <c r="F66" s="57">
        <v>8198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12</v>
      </c>
      <c r="B67" s="57">
        <v>8308</v>
      </c>
      <c r="C67" s="60">
        <v>13</v>
      </c>
      <c r="D67" s="57">
        <v>8314</v>
      </c>
      <c r="E67" s="60">
        <v>13</v>
      </c>
      <c r="F67" s="57">
        <v>8320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21</v>
      </c>
      <c r="B68" s="57">
        <v>8420</v>
      </c>
      <c r="C68" s="60">
        <v>11</v>
      </c>
      <c r="D68" s="57">
        <v>8455</v>
      </c>
      <c r="E68" s="60">
        <v>11</v>
      </c>
      <c r="F68" s="57">
        <v>8461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21</v>
      </c>
      <c r="B69" s="57">
        <v>8562</v>
      </c>
      <c r="C69" s="60">
        <v>11</v>
      </c>
      <c r="D69" s="57">
        <v>8577</v>
      </c>
      <c r="E69" s="60">
        <v>11</v>
      </c>
      <c r="F69" s="57">
        <v>8582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25">
      <c r="A70" s="57">
        <v>12</v>
      </c>
      <c r="B70" s="57">
        <v>8707</v>
      </c>
      <c r="C70" s="60">
        <v>13</v>
      </c>
      <c r="D70" s="57">
        <v>8713</v>
      </c>
      <c r="E70" s="60">
        <v>13</v>
      </c>
      <c r="F70" s="57">
        <v>8719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21</v>
      </c>
      <c r="B71" s="57">
        <v>8846</v>
      </c>
      <c r="C71" s="60">
        <v>11</v>
      </c>
      <c r="D71" s="57">
        <v>8873</v>
      </c>
      <c r="E71" s="60">
        <v>11</v>
      </c>
      <c r="F71" s="57">
        <v>8879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25">
      <c r="A72" s="57">
        <v>21</v>
      </c>
      <c r="B72" s="57">
        <v>8972</v>
      </c>
      <c r="C72" s="60">
        <v>22</v>
      </c>
      <c r="D72" s="57">
        <v>8983</v>
      </c>
      <c r="E72" s="60">
        <v>13</v>
      </c>
      <c r="F72" s="57">
        <v>9001</v>
      </c>
      <c r="G72" s="63"/>
      <c r="H72" s="63"/>
      <c r="I72" s="39"/>
      <c r="J72" s="39"/>
      <c r="K72" s="49">
        <v>0</v>
      </c>
      <c r="L72">
        <v>221</v>
      </c>
    </row>
    <row r="73" spans="1:12" x14ac:dyDescent="0.25">
      <c r="A73" s="57">
        <v>21</v>
      </c>
      <c r="B73" s="57">
        <v>9134</v>
      </c>
      <c r="C73" s="60">
        <v>11</v>
      </c>
      <c r="D73" s="57">
        <v>9162</v>
      </c>
      <c r="E73" s="60">
        <v>11</v>
      </c>
      <c r="F73" s="57">
        <v>9168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21</v>
      </c>
      <c r="B74" s="57">
        <v>9260</v>
      </c>
      <c r="C74" s="60">
        <v>22</v>
      </c>
      <c r="D74" s="57">
        <v>9269</v>
      </c>
      <c r="E74" s="60">
        <v>13</v>
      </c>
      <c r="F74" s="57">
        <v>9284</v>
      </c>
      <c r="G74" s="63"/>
      <c r="H74" s="63"/>
      <c r="I74" s="39"/>
      <c r="J74" s="39"/>
      <c r="K74" s="49">
        <v>0</v>
      </c>
      <c r="L74">
        <v>221</v>
      </c>
    </row>
    <row r="75" spans="1:12" x14ac:dyDescent="0.25">
      <c r="A75" s="57">
        <v>21</v>
      </c>
      <c r="B75" s="57">
        <v>9391</v>
      </c>
      <c r="C75" s="60">
        <v>22</v>
      </c>
      <c r="D75" s="57">
        <v>9398</v>
      </c>
      <c r="E75" s="60">
        <v>24</v>
      </c>
      <c r="F75" s="57">
        <v>9406</v>
      </c>
      <c r="G75" s="63"/>
      <c r="H75" s="63"/>
      <c r="I75" s="39"/>
      <c r="J75" s="39"/>
      <c r="K75" s="49">
        <v>0</v>
      </c>
      <c r="L75">
        <v>222</v>
      </c>
    </row>
    <row r="76" spans="1:12" x14ac:dyDescent="0.25">
      <c r="A76" s="57">
        <v>12</v>
      </c>
      <c r="B76" s="57">
        <v>9550</v>
      </c>
      <c r="C76" s="60">
        <v>13</v>
      </c>
      <c r="D76" s="57">
        <v>9566</v>
      </c>
      <c r="E76" s="60">
        <v>13</v>
      </c>
      <c r="F76" s="57">
        <v>9576</v>
      </c>
      <c r="G76" s="63"/>
      <c r="H76" s="63"/>
      <c r="I76" s="39"/>
      <c r="J76" s="39"/>
      <c r="K76" s="49">
        <v>0</v>
      </c>
      <c r="L76">
        <v>111</v>
      </c>
    </row>
    <row r="77" spans="1:12" x14ac:dyDescent="0.25">
      <c r="A77" s="57">
        <v>21</v>
      </c>
      <c r="B77" s="57">
        <v>9716</v>
      </c>
      <c r="C77" s="60">
        <v>11</v>
      </c>
      <c r="D77" s="57">
        <v>9736</v>
      </c>
      <c r="E77" s="60">
        <v>11</v>
      </c>
      <c r="F77" s="57">
        <v>9742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25">
      <c r="A78" s="57">
        <v>12</v>
      </c>
      <c r="B78" s="57">
        <v>9850</v>
      </c>
      <c r="C78" s="60">
        <v>13</v>
      </c>
      <c r="D78" s="57">
        <v>9856</v>
      </c>
      <c r="E78" s="60">
        <v>13</v>
      </c>
      <c r="F78" s="57">
        <v>9862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12</v>
      </c>
      <c r="B79" s="57">
        <v>10022</v>
      </c>
      <c r="C79" s="60">
        <v>13</v>
      </c>
      <c r="D79" s="57">
        <v>10026</v>
      </c>
      <c r="E79" s="60">
        <v>13</v>
      </c>
      <c r="F79" s="57">
        <v>10038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12</v>
      </c>
      <c r="B80" s="57">
        <v>10221</v>
      </c>
      <c r="C80" s="60">
        <v>13</v>
      </c>
      <c r="D80" s="57">
        <v>10227</v>
      </c>
      <c r="E80" s="60">
        <v>13</v>
      </c>
      <c r="F80" s="57">
        <v>10233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10361</v>
      </c>
      <c r="C81" s="60">
        <v>13</v>
      </c>
      <c r="D81" s="57">
        <v>10367</v>
      </c>
      <c r="E81" s="60">
        <v>13</v>
      </c>
      <c r="F81" s="57">
        <v>10373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21</v>
      </c>
      <c r="B82" s="57">
        <v>10503</v>
      </c>
      <c r="C82" s="60">
        <v>11</v>
      </c>
      <c r="D82" s="57">
        <v>10522</v>
      </c>
      <c r="E82" s="60">
        <v>11</v>
      </c>
      <c r="F82" s="57">
        <v>10531</v>
      </c>
      <c r="G82" s="63"/>
      <c r="H82" s="63"/>
      <c r="I82" s="39"/>
      <c r="J82" s="39"/>
      <c r="K82" s="49">
        <v>0</v>
      </c>
      <c r="L82">
        <v>211</v>
      </c>
    </row>
    <row r="83" spans="1:12" x14ac:dyDescent="0.25">
      <c r="A83" s="56">
        <v>21</v>
      </c>
      <c r="B83" s="56">
        <v>10628</v>
      </c>
      <c r="C83" s="59">
        <v>11</v>
      </c>
      <c r="D83" s="56">
        <v>10646</v>
      </c>
      <c r="E83" s="59">
        <v>11</v>
      </c>
      <c r="F83" s="56">
        <v>10651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6">
        <v>21</v>
      </c>
      <c r="B84" s="56">
        <v>10750</v>
      </c>
      <c r="C84" s="59">
        <v>22</v>
      </c>
      <c r="D84" s="56">
        <v>10757</v>
      </c>
      <c r="E84" s="59">
        <v>13</v>
      </c>
      <c r="F84" s="56">
        <v>10774</v>
      </c>
      <c r="G84" s="62"/>
      <c r="H84" s="62"/>
      <c r="I84" s="40"/>
      <c r="J84" s="40"/>
      <c r="K84" s="41">
        <v>0</v>
      </c>
      <c r="L84">
        <v>221</v>
      </c>
    </row>
    <row r="85" spans="1:12" x14ac:dyDescent="0.25">
      <c r="A85" s="56">
        <v>21</v>
      </c>
      <c r="B85" s="56">
        <v>10931</v>
      </c>
      <c r="C85" s="59">
        <v>11</v>
      </c>
      <c r="D85" s="56">
        <v>10950</v>
      </c>
      <c r="E85" s="59">
        <v>11</v>
      </c>
      <c r="F85" s="56">
        <v>10960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25">
      <c r="A86" s="56">
        <v>12</v>
      </c>
      <c r="B86" s="56">
        <v>11053</v>
      </c>
      <c r="C86" s="59">
        <v>13</v>
      </c>
      <c r="D86" s="56">
        <v>11057</v>
      </c>
      <c r="E86" s="59">
        <v>13</v>
      </c>
      <c r="F86" s="56">
        <v>11063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21</v>
      </c>
      <c r="B87" s="56">
        <v>11190</v>
      </c>
      <c r="C87" s="59">
        <v>11</v>
      </c>
      <c r="D87" s="56">
        <v>11224</v>
      </c>
      <c r="E87" s="59">
        <v>11</v>
      </c>
      <c r="F87" s="56">
        <v>11230</v>
      </c>
      <c r="G87" s="62"/>
      <c r="H87" s="62"/>
      <c r="I87" s="40"/>
      <c r="J87" s="40"/>
      <c r="K87" s="41">
        <v>0</v>
      </c>
      <c r="L87">
        <v>211</v>
      </c>
    </row>
    <row r="88" spans="1:12" x14ac:dyDescent="0.25">
      <c r="A88" s="56">
        <v>12</v>
      </c>
      <c r="B88" s="56">
        <v>11406</v>
      </c>
      <c r="C88" s="59">
        <v>13</v>
      </c>
      <c r="D88" s="56">
        <v>11410</v>
      </c>
      <c r="E88" s="59">
        <v>13</v>
      </c>
      <c r="F88" s="56">
        <v>11422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25">
      <c r="A89" s="56">
        <v>12</v>
      </c>
      <c r="B89" s="56">
        <v>11627</v>
      </c>
      <c r="C89" s="59">
        <v>13</v>
      </c>
      <c r="D89" s="56">
        <v>11630</v>
      </c>
      <c r="E89" s="59">
        <v>13</v>
      </c>
      <c r="F89" s="56">
        <v>11641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25">
      <c r="A90" s="56">
        <v>12</v>
      </c>
      <c r="B90" s="56">
        <v>12044</v>
      </c>
      <c r="C90" s="59">
        <v>24</v>
      </c>
      <c r="D90" s="56">
        <v>12066</v>
      </c>
      <c r="E90" s="59">
        <v>13</v>
      </c>
      <c r="F90" s="56">
        <v>12078</v>
      </c>
      <c r="G90" s="62"/>
      <c r="H90" s="62"/>
      <c r="I90" s="40"/>
      <c r="J90" s="40"/>
      <c r="K90" s="41">
        <v>0</v>
      </c>
      <c r="L90">
        <v>121</v>
      </c>
    </row>
    <row r="91" spans="1:12" x14ac:dyDescent="0.25">
      <c r="A91" s="56">
        <v>12</v>
      </c>
      <c r="B91" s="56">
        <v>12170</v>
      </c>
      <c r="C91" s="59">
        <v>13</v>
      </c>
      <c r="D91" s="56">
        <v>12175</v>
      </c>
      <c r="E91" s="59">
        <v>13</v>
      </c>
      <c r="F91" s="56">
        <v>12180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12334</v>
      </c>
      <c r="C92" s="59">
        <v>13</v>
      </c>
      <c r="D92" s="56">
        <v>12341</v>
      </c>
      <c r="E92" s="59">
        <v>13</v>
      </c>
      <c r="F92" s="56">
        <v>12351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25">
      <c r="A93" s="56">
        <v>12</v>
      </c>
      <c r="B93" s="56">
        <v>12552</v>
      </c>
      <c r="C93" s="59">
        <v>24</v>
      </c>
      <c r="D93" s="56">
        <v>12568</v>
      </c>
      <c r="E93" s="59">
        <v>13</v>
      </c>
      <c r="F93" s="56">
        <v>12582</v>
      </c>
      <c r="G93" s="62"/>
      <c r="H93" s="62"/>
      <c r="I93" s="40"/>
      <c r="J93" s="40"/>
      <c r="K93" s="41">
        <v>0</v>
      </c>
      <c r="L93">
        <v>121</v>
      </c>
    </row>
    <row r="94" spans="1:12" x14ac:dyDescent="0.25">
      <c r="A94" s="56">
        <v>12</v>
      </c>
      <c r="B94" s="56">
        <v>12774</v>
      </c>
      <c r="C94" s="59">
        <v>13</v>
      </c>
      <c r="D94" s="56">
        <v>12781</v>
      </c>
      <c r="E94" s="59">
        <v>13</v>
      </c>
      <c r="F94" s="56">
        <v>12789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25">
      <c r="A95" s="56">
        <v>12</v>
      </c>
      <c r="B95" s="56">
        <v>12983</v>
      </c>
      <c r="C95" s="59">
        <v>13</v>
      </c>
      <c r="D95" s="56">
        <v>12987</v>
      </c>
      <c r="E95" s="59">
        <v>13</v>
      </c>
      <c r="F95" s="56">
        <v>12994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13206</v>
      </c>
      <c r="C96" s="59">
        <v>13</v>
      </c>
      <c r="D96" s="56">
        <v>13212</v>
      </c>
      <c r="E96" s="59">
        <v>13</v>
      </c>
      <c r="F96" s="56">
        <v>13219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12</v>
      </c>
      <c r="B97" s="56">
        <v>13547</v>
      </c>
      <c r="C97" s="59">
        <v>13</v>
      </c>
      <c r="D97" s="56">
        <v>13553</v>
      </c>
      <c r="E97" s="59">
        <v>13</v>
      </c>
      <c r="F97" s="56">
        <v>13560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6">
        <v>21</v>
      </c>
      <c r="B98" s="56">
        <v>13739</v>
      </c>
      <c r="C98" s="59">
        <v>22</v>
      </c>
      <c r="D98" s="56">
        <v>13747</v>
      </c>
      <c r="E98" s="59">
        <v>13</v>
      </c>
      <c r="F98" s="56">
        <v>13767</v>
      </c>
      <c r="G98" s="62"/>
      <c r="H98" s="62"/>
      <c r="I98" s="40"/>
      <c r="J98" s="40"/>
      <c r="K98" s="41">
        <v>0</v>
      </c>
      <c r="L98">
        <v>221</v>
      </c>
    </row>
    <row r="99" spans="1:12" x14ac:dyDescent="0.25">
      <c r="A99" s="56">
        <v>12</v>
      </c>
      <c r="B99" s="56">
        <v>14237</v>
      </c>
      <c r="C99" s="59">
        <v>13</v>
      </c>
      <c r="D99" s="56">
        <v>14241</v>
      </c>
      <c r="E99" s="59">
        <v>13</v>
      </c>
      <c r="F99" s="56">
        <v>14257</v>
      </c>
      <c r="G99" s="62"/>
      <c r="H99" s="62"/>
      <c r="I99" s="40"/>
      <c r="J99" s="40"/>
      <c r="K99" s="41">
        <v>0</v>
      </c>
      <c r="L99">
        <v>111</v>
      </c>
    </row>
    <row r="100" spans="1:12" x14ac:dyDescent="0.25">
      <c r="A100" s="56">
        <v>12</v>
      </c>
      <c r="B100" s="56">
        <v>14549</v>
      </c>
      <c r="C100" s="59">
        <v>13</v>
      </c>
      <c r="D100" s="56">
        <v>14555</v>
      </c>
      <c r="E100" s="59">
        <v>13</v>
      </c>
      <c r="F100" s="56">
        <v>14563</v>
      </c>
      <c r="G100" s="62"/>
      <c r="H100" s="62"/>
      <c r="I100" s="40"/>
      <c r="J100" s="40"/>
      <c r="K100" s="41">
        <v>0</v>
      </c>
      <c r="L100">
        <v>111</v>
      </c>
    </row>
    <row r="101" spans="1:12" x14ac:dyDescent="0.25">
      <c r="A101" s="56">
        <v>12</v>
      </c>
      <c r="B101" s="56">
        <v>15082</v>
      </c>
      <c r="C101" s="59">
        <v>13</v>
      </c>
      <c r="D101" s="56">
        <v>15088</v>
      </c>
      <c r="E101" s="59">
        <v>13</v>
      </c>
      <c r="F101" s="56">
        <v>15095</v>
      </c>
      <c r="G101" s="62"/>
      <c r="H101" s="62"/>
      <c r="I101" s="40"/>
      <c r="J101" s="40"/>
      <c r="K101" s="41">
        <v>0</v>
      </c>
      <c r="L101">
        <v>111</v>
      </c>
    </row>
    <row r="102" spans="1:12" x14ac:dyDescent="0.25">
      <c r="A102" s="57">
        <v>21</v>
      </c>
      <c r="B102" s="57">
        <v>15206</v>
      </c>
      <c r="C102" s="60">
        <v>22</v>
      </c>
      <c r="D102" s="57">
        <v>15213</v>
      </c>
      <c r="E102" s="60">
        <v>13</v>
      </c>
      <c r="F102" s="57">
        <v>15227</v>
      </c>
      <c r="G102" s="63"/>
      <c r="H102" s="63"/>
      <c r="I102" s="39"/>
      <c r="J102" s="39"/>
      <c r="K102" s="49">
        <v>0</v>
      </c>
      <c r="L102">
        <v>221</v>
      </c>
    </row>
    <row r="103" spans="1:12" x14ac:dyDescent="0.25">
      <c r="A103" s="57">
        <v>12</v>
      </c>
      <c r="B103" s="57">
        <v>15377</v>
      </c>
      <c r="C103" s="60">
        <v>13</v>
      </c>
      <c r="D103" s="57">
        <v>15386</v>
      </c>
      <c r="E103" s="60">
        <v>13</v>
      </c>
      <c r="F103" s="57">
        <v>15393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15532</v>
      </c>
      <c r="C104" s="60">
        <v>13</v>
      </c>
      <c r="D104" s="57">
        <v>15536</v>
      </c>
      <c r="E104" s="60">
        <v>13</v>
      </c>
      <c r="F104" s="57">
        <v>15543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16358</v>
      </c>
      <c r="C105" s="60">
        <v>13</v>
      </c>
      <c r="D105" s="57">
        <v>16364</v>
      </c>
      <c r="E105" s="60">
        <v>13</v>
      </c>
      <c r="F105" s="57">
        <v>16371</v>
      </c>
      <c r="G105" s="63"/>
      <c r="H105" s="63"/>
      <c r="I105" s="39"/>
      <c r="J105" s="39"/>
      <c r="K105" s="49">
        <v>0</v>
      </c>
      <c r="L105">
        <v>111</v>
      </c>
    </row>
    <row r="106" spans="1:12" x14ac:dyDescent="0.25">
      <c r="A106" s="57">
        <v>21</v>
      </c>
      <c r="B106" s="57">
        <v>16531</v>
      </c>
      <c r="C106" s="60">
        <v>11</v>
      </c>
      <c r="D106" s="57">
        <v>16556</v>
      </c>
      <c r="E106" s="60">
        <v>11</v>
      </c>
      <c r="F106" s="57">
        <v>16563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12</v>
      </c>
      <c r="B107" s="57">
        <v>16703</v>
      </c>
      <c r="C107" s="60">
        <v>13</v>
      </c>
      <c r="D107" s="57">
        <v>16706</v>
      </c>
      <c r="E107" s="60">
        <v>13</v>
      </c>
      <c r="F107" s="57">
        <v>16710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12</v>
      </c>
      <c r="B108" s="57">
        <v>16889</v>
      </c>
      <c r="C108" s="60">
        <v>13</v>
      </c>
      <c r="D108" s="57">
        <v>16896</v>
      </c>
      <c r="E108" s="60">
        <v>13</v>
      </c>
      <c r="F108" s="57">
        <v>16903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17216</v>
      </c>
      <c r="C109" s="60">
        <v>13</v>
      </c>
      <c r="D109" s="57">
        <v>17223</v>
      </c>
      <c r="E109" s="60">
        <v>13</v>
      </c>
      <c r="F109" s="57">
        <v>17231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25">
      <c r="A110" s="57">
        <v>12</v>
      </c>
      <c r="B110" s="57">
        <v>17842</v>
      </c>
      <c r="C110" s="60">
        <v>13</v>
      </c>
      <c r="D110" s="57">
        <v>17849</v>
      </c>
      <c r="E110" s="60">
        <v>13</v>
      </c>
      <c r="F110" s="57">
        <v>17857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7">
        <v>12</v>
      </c>
      <c r="B111" s="57">
        <v>18815</v>
      </c>
      <c r="C111" s="60">
        <v>13</v>
      </c>
      <c r="D111" s="57">
        <v>18819</v>
      </c>
      <c r="E111" s="60">
        <v>13</v>
      </c>
      <c r="F111" s="57">
        <v>18826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12</v>
      </c>
      <c r="B112" s="57">
        <v>19141</v>
      </c>
      <c r="C112" s="60">
        <v>13</v>
      </c>
      <c r="D112" s="57">
        <v>19148</v>
      </c>
      <c r="E112" s="60">
        <v>13</v>
      </c>
      <c r="F112" s="57">
        <v>19154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12</v>
      </c>
      <c r="B113" s="57">
        <v>20449</v>
      </c>
      <c r="C113" s="60">
        <v>13</v>
      </c>
      <c r="D113" s="57">
        <v>20455</v>
      </c>
      <c r="E113" s="60">
        <v>13</v>
      </c>
      <c r="F113" s="57">
        <v>20462</v>
      </c>
      <c r="G113" s="63"/>
      <c r="H113" s="63"/>
      <c r="I113" s="39"/>
      <c r="J113" s="39"/>
      <c r="K113" s="49">
        <v>0</v>
      </c>
      <c r="L113">
        <v>111</v>
      </c>
    </row>
    <row r="114" spans="1:12" x14ac:dyDescent="0.25">
      <c r="A114" s="57">
        <v>21</v>
      </c>
      <c r="B114" s="57">
        <v>20956</v>
      </c>
      <c r="C114" s="60">
        <v>22</v>
      </c>
      <c r="D114" s="57">
        <v>20967</v>
      </c>
      <c r="E114" s="60">
        <v>13</v>
      </c>
      <c r="F114" s="57">
        <v>20985</v>
      </c>
      <c r="G114" s="63"/>
      <c r="H114" s="63"/>
      <c r="I114" s="39"/>
      <c r="J114" s="39"/>
      <c r="K114" s="49">
        <v>0</v>
      </c>
      <c r="L114">
        <v>221</v>
      </c>
    </row>
    <row r="115" spans="1:12" x14ac:dyDescent="0.25">
      <c r="A115" s="57">
        <v>12</v>
      </c>
      <c r="B115" s="57">
        <v>22482</v>
      </c>
      <c r="C115" s="60">
        <v>13</v>
      </c>
      <c r="D115" s="57">
        <v>22490</v>
      </c>
      <c r="E115" s="60">
        <v>24</v>
      </c>
      <c r="F115" s="57">
        <v>22507</v>
      </c>
      <c r="G115" s="63"/>
      <c r="H115" s="63"/>
      <c r="I115" s="39"/>
      <c r="J115" s="39"/>
      <c r="K115" s="49">
        <v>0</v>
      </c>
      <c r="L115">
        <v>112</v>
      </c>
    </row>
    <row r="116" spans="1:12" x14ac:dyDescent="0.25">
      <c r="A116" s="57">
        <v>21</v>
      </c>
      <c r="B116" s="57">
        <v>22634</v>
      </c>
      <c r="C116" s="60">
        <v>11</v>
      </c>
      <c r="D116" s="57">
        <v>22645</v>
      </c>
      <c r="E116" s="60">
        <v>11</v>
      </c>
      <c r="F116" s="57">
        <v>22651</v>
      </c>
      <c r="G116" s="63"/>
      <c r="H116" s="63"/>
      <c r="I116" s="39"/>
      <c r="J116" s="39"/>
      <c r="K116" s="49">
        <v>0</v>
      </c>
      <c r="L116">
        <v>211</v>
      </c>
    </row>
    <row r="117" spans="1:12" x14ac:dyDescent="0.25">
      <c r="A117" s="57">
        <v>12</v>
      </c>
      <c r="B117" s="57">
        <v>22760</v>
      </c>
      <c r="C117" s="60">
        <v>13</v>
      </c>
      <c r="D117" s="57">
        <v>22766</v>
      </c>
      <c r="E117" s="60">
        <v>13</v>
      </c>
      <c r="F117" s="57">
        <v>22773</v>
      </c>
      <c r="G117" s="63"/>
      <c r="H117" s="63"/>
      <c r="I117" s="39"/>
      <c r="J117" s="39"/>
      <c r="K117" s="49">
        <v>0</v>
      </c>
      <c r="L117">
        <v>111</v>
      </c>
    </row>
    <row r="118" spans="1:12" x14ac:dyDescent="0.25">
      <c r="A118" s="57">
        <v>12</v>
      </c>
      <c r="B118" s="57">
        <v>23161</v>
      </c>
      <c r="C118" s="60">
        <v>13</v>
      </c>
      <c r="D118" s="57">
        <v>23167</v>
      </c>
      <c r="E118" s="60">
        <v>13</v>
      </c>
      <c r="F118" s="57">
        <v>23173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7">
        <v>12</v>
      </c>
      <c r="B119" s="57">
        <v>23552</v>
      </c>
      <c r="C119" s="60">
        <v>13</v>
      </c>
      <c r="D119" s="57">
        <v>23559</v>
      </c>
      <c r="E119" s="60">
        <v>13</v>
      </c>
      <c r="F119" s="57">
        <v>23567</v>
      </c>
      <c r="G119" s="63"/>
      <c r="H119" s="63"/>
      <c r="I119" s="39"/>
      <c r="J119" s="39"/>
      <c r="K119" s="49">
        <v>0</v>
      </c>
      <c r="L119">
        <v>111</v>
      </c>
    </row>
    <row r="120" spans="1:12" x14ac:dyDescent="0.25">
      <c r="A120" s="57">
        <v>12</v>
      </c>
      <c r="B120" s="57">
        <v>23865</v>
      </c>
      <c r="C120" s="60">
        <v>13</v>
      </c>
      <c r="D120" s="57">
        <v>23869</v>
      </c>
      <c r="E120" s="60">
        <v>13</v>
      </c>
      <c r="F120" s="57">
        <v>23876</v>
      </c>
      <c r="G120" s="63"/>
      <c r="H120" s="63"/>
      <c r="I120" s="39"/>
      <c r="J120" s="39"/>
      <c r="K120" s="49">
        <v>0</v>
      </c>
      <c r="L120">
        <v>111</v>
      </c>
    </row>
    <row r="121" spans="1:12" x14ac:dyDescent="0.25">
      <c r="A121" s="17"/>
      <c r="B121" s="17"/>
      <c r="C121" s="17"/>
      <c r="D121" s="17"/>
      <c r="E121" s="17"/>
      <c r="F121" s="17"/>
      <c r="G121" s="17"/>
      <c r="H12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142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101</v>
      </c>
      <c r="V3" s="25" t="s">
        <v>121</v>
      </c>
      <c r="W3">
        <f>COUNTA(L7:L23)</f>
        <v>17</v>
      </c>
      <c r="AA3" s="25" t="s">
        <v>121</v>
      </c>
      <c r="AB3">
        <f>COUNTA(L24:L40)</f>
        <v>17</v>
      </c>
      <c r="AF3" s="25" t="s">
        <v>121</v>
      </c>
      <c r="AG3">
        <f>COUNTA(L41:L56)</f>
        <v>16</v>
      </c>
      <c r="AK3" s="25" t="s">
        <v>121</v>
      </c>
      <c r="AL3">
        <f>COUNTA(L57:L73)</f>
        <v>17</v>
      </c>
      <c r="AP3" s="25" t="s">
        <v>121</v>
      </c>
      <c r="AQ3">
        <f>COUNTA(L74:L90)</f>
        <v>17</v>
      </c>
      <c r="AU3" s="25" t="s">
        <v>121</v>
      </c>
      <c r="AV3">
        <f>COUNTA(L91:L107)</f>
        <v>17</v>
      </c>
    </row>
    <row r="4" spans="1:48" x14ac:dyDescent="0.25">
      <c r="P4" s="25" t="s">
        <v>89</v>
      </c>
      <c r="Q4" s="26">
        <f>SUM(O7:O14)</f>
        <v>101</v>
      </c>
      <c r="V4" s="25" t="s">
        <v>122</v>
      </c>
      <c r="W4">
        <f>SUM(U7:U14)</f>
        <v>17</v>
      </c>
      <c r="AA4" s="25" t="s">
        <v>122</v>
      </c>
      <c r="AB4">
        <f>SUM(Z7:Z14)</f>
        <v>17</v>
      </c>
      <c r="AF4" s="25" t="s">
        <v>122</v>
      </c>
      <c r="AG4">
        <f>SUM(AE7:AE14)</f>
        <v>16</v>
      </c>
      <c r="AK4" s="25" t="s">
        <v>122</v>
      </c>
      <c r="AL4">
        <f>SUM(AJ7:AJ14)</f>
        <v>17</v>
      </c>
      <c r="AP4" s="25" t="s">
        <v>122</v>
      </c>
      <c r="AQ4">
        <f>SUM(AO7:AO14)</f>
        <v>17</v>
      </c>
      <c r="AU4" s="25" t="s">
        <v>122</v>
      </c>
      <c r="AV4">
        <f>SUM(AT7:AT14)</f>
        <v>17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20</v>
      </c>
      <c r="C7" s="58">
        <v>11</v>
      </c>
      <c r="D7" s="55">
        <v>34</v>
      </c>
      <c r="E7" s="58">
        <v>11</v>
      </c>
      <c r="F7" s="55">
        <v>40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31</v>
      </c>
      <c r="P7" s="34">
        <f>O7/$Q$4</f>
        <v>0.30693069306930693</v>
      </c>
      <c r="Q7" s="34">
        <f>IF(P7=0,0,(P7*((LOG(P7))/LOG(2))))</f>
        <v>-0.52301455785457929</v>
      </c>
      <c r="T7" s="34">
        <f>N7</f>
        <v>111</v>
      </c>
      <c r="U7" s="34">
        <f>COUNTIF(L7:L23,T7)</f>
        <v>4</v>
      </c>
      <c r="V7" s="34">
        <f>U7/(W4-U11)</f>
        <v>0.36363636363636365</v>
      </c>
      <c r="W7" s="34">
        <f>IF(V7=0,0,(V7*((LOG(V7))/LOG(2))))</f>
        <v>-0.53070240677719893</v>
      </c>
      <c r="Y7" s="34">
        <f>N7</f>
        <v>111</v>
      </c>
      <c r="Z7" s="34">
        <f>COUNTIF(L24:L40,Y7)</f>
        <v>11</v>
      </c>
      <c r="AA7" s="34">
        <f>Z7/(AB4-Z11)</f>
        <v>0.73333333333333328</v>
      </c>
      <c r="AB7" s="34">
        <f>IF(AA7=0,0,(AA7*((LOG(AA7))/LOG(2))))</f>
        <v>-0.32813658311222899</v>
      </c>
      <c r="AD7" s="34">
        <f>N7</f>
        <v>111</v>
      </c>
      <c r="AE7" s="34">
        <f>COUNTIF(L41:L56,AD7)</f>
        <v>1</v>
      </c>
      <c r="AF7" s="34">
        <f>AE7/(AG4-AE11)</f>
        <v>0.14285714285714285</v>
      </c>
      <c r="AG7" s="34">
        <f>IF(AF7=0,0,(AF7*((LOG(AF7))/LOG(2))))</f>
        <v>-0.40105070315108626</v>
      </c>
      <c r="AI7" s="34">
        <f>N7</f>
        <v>111</v>
      </c>
      <c r="AJ7" s="34">
        <f>COUNTIF(L57:L73,AI7)</f>
        <v>5</v>
      </c>
      <c r="AK7" s="34">
        <f>AJ7/(AL4-AJ11)</f>
        <v>0.625</v>
      </c>
      <c r="AL7" s="34">
        <f>IF(AK7=0,0,(AK7*((LOG(AK7))/LOG(2))))</f>
        <v>-0.42379494069539858</v>
      </c>
      <c r="AN7" s="34">
        <f>N7</f>
        <v>111</v>
      </c>
      <c r="AO7" s="34">
        <f>COUNTIF(L74:L90,AN7)</f>
        <v>5</v>
      </c>
      <c r="AP7" s="34">
        <f>AO7/(AQ4-AO11)</f>
        <v>0.45454545454545453</v>
      </c>
      <c r="AQ7" s="34">
        <f>IF(AP7=0,0,(AP7*((LOG(AP7))/LOG(2))))</f>
        <v>-0.51704705624997038</v>
      </c>
      <c r="AS7" s="34">
        <f>N7</f>
        <v>111</v>
      </c>
      <c r="AT7" s="34">
        <f>COUNTIF(L91:L107,AS7)</f>
        <v>5</v>
      </c>
      <c r="AU7" s="34">
        <f>AT7/(AV4-AT11)</f>
        <v>0.55555555555555558</v>
      </c>
      <c r="AV7" s="34">
        <f>IF(AU7=0,0,(AU7*((LOG(AU7))/LOG(2))))</f>
        <v>-0.4711093925305278</v>
      </c>
    </row>
    <row r="8" spans="1:48" x14ac:dyDescent="0.25">
      <c r="A8" s="56">
        <v>12</v>
      </c>
      <c r="B8" s="56">
        <v>154</v>
      </c>
      <c r="C8" s="59">
        <v>13</v>
      </c>
      <c r="D8" s="56">
        <v>160</v>
      </c>
      <c r="E8" s="59">
        <v>13</v>
      </c>
      <c r="F8" s="56">
        <v>167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3</v>
      </c>
      <c r="P8" s="34">
        <f>O8/$Q$4</f>
        <v>2.9702970297029702E-2</v>
      </c>
      <c r="Q8" s="34">
        <f>IF(P8=0,0,(P8*((LOG(P8))/LOG(2))))</f>
        <v>-0.15069056382269222</v>
      </c>
      <c r="T8" s="34">
        <f>N8</f>
        <v>112</v>
      </c>
      <c r="U8" s="34">
        <f>COUNTIF(L7:L23,T8)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COUNTIF(L24:L40,Y8)</f>
        <v>1</v>
      </c>
      <c r="AA8" s="34">
        <f>Z8/(AB4-Z11)</f>
        <v>6.6666666666666666E-2</v>
      </c>
      <c r="AB8" s="34">
        <f>IF(AA8=0,0,(AA8*((LOG(AA8))/LOG(2))))</f>
        <v>-0.26045937304056793</v>
      </c>
      <c r="AD8" s="34">
        <f>N8</f>
        <v>112</v>
      </c>
      <c r="AE8" s="34">
        <f>COUNTIF(L41:L56,AD8)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COUNTIF(L57:L73,AI8)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COUNTIF(L74:L90,AN8)</f>
        <v>2</v>
      </c>
      <c r="AP8" s="34">
        <f>AO8/(AQ4-AO11)</f>
        <v>0.18181818181818182</v>
      </c>
      <c r="AQ8" s="34">
        <f>IF(AP8=0,0,(AP8*((LOG(AP8))/LOG(2))))</f>
        <v>-0.44716938520678134</v>
      </c>
      <c r="AS8" s="34">
        <f>N8</f>
        <v>112</v>
      </c>
      <c r="AT8" s="34">
        <f>COUNTIF(L91:L107,AS8)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280</v>
      </c>
      <c r="C9" s="59">
        <v>11</v>
      </c>
      <c r="D9" s="56">
        <v>300</v>
      </c>
      <c r="E9" s="59">
        <v>11</v>
      </c>
      <c r="F9" s="56">
        <v>307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9.9009900990099011E-3</v>
      </c>
      <c r="Q9" s="34">
        <f>IF(P9=0,0,(P9*((LOG(P9))/LOG(2))))</f>
        <v>-6.5922885967839545E-2</v>
      </c>
      <c r="T9" s="34">
        <f>N9</f>
        <v>121</v>
      </c>
      <c r="U9" s="34">
        <f>COUNTIF(L7:L23,T9)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COUNTIF(L24:L40,Y9)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COUNTIF(L41:L56,AD9)</f>
        <v>1</v>
      </c>
      <c r="AF9" s="34">
        <f>AE9/(AG4-AE11)</f>
        <v>0.14285714285714285</v>
      </c>
      <c r="AG9" s="34">
        <f>IF(AF9=0,0,(AF9*((LOG(AF9))/LOG(2))))</f>
        <v>-0.40105070315108626</v>
      </c>
      <c r="AI9" s="34">
        <f>N9</f>
        <v>121</v>
      </c>
      <c r="AJ9" s="34">
        <f>COUNTIF(L57:L73,AI9)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COUNTIF(L74:L90,AN9)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COUNTIF(L91:L107,AS9)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434</v>
      </c>
      <c r="C10" s="59">
        <v>11</v>
      </c>
      <c r="D10" s="56">
        <v>449</v>
      </c>
      <c r="E10" s="59">
        <v>11</v>
      </c>
      <c r="F10" s="56">
        <v>455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1</v>
      </c>
      <c r="P10" s="34">
        <f>O10/$Q$4</f>
        <v>9.9009900990099011E-3</v>
      </c>
      <c r="Q10" s="34">
        <f>IF(P10=0,0,(P10*((LOG(P10))/LOG(2))))</f>
        <v>-6.5922885967839545E-2</v>
      </c>
      <c r="T10" s="34">
        <f>N10</f>
        <v>122</v>
      </c>
      <c r="U10" s="34">
        <f>COUNTIF(L7:L23,T10)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COUNTIF(L24:L40,Y10)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COUNTIF(L41:L56,AD10)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COUNTIF(L57:L73,AI10)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COUNTIF(L74:L90,AN10)</f>
        <v>1</v>
      </c>
      <c r="AP10" s="34">
        <f>AO10/(AQ4-AO11)</f>
        <v>9.0909090909090912E-2</v>
      </c>
      <c r="AQ10" s="34">
        <f>IF(AP10=0,0,(AP10*((LOG(AP10))/LOG(2))))</f>
        <v>-0.31449378351248153</v>
      </c>
      <c r="AS10" s="34">
        <f>N10</f>
        <v>122</v>
      </c>
      <c r="AT10" s="34">
        <f>COUNTIF(L91:L107,AS10)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557</v>
      </c>
      <c r="C11" s="59">
        <v>11</v>
      </c>
      <c r="D11" s="56">
        <v>577</v>
      </c>
      <c r="E11" s="59">
        <v>11</v>
      </c>
      <c r="F11" s="56">
        <v>583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0.39603960396039606</v>
      </c>
      <c r="Q11" s="34">
        <f>IF(P11=0,0,(P11*((LOG(P11))/LOG(2))))</f>
        <v>-0.52922114370868611</v>
      </c>
      <c r="T11" s="34">
        <f>N11</f>
        <v>211</v>
      </c>
      <c r="U11" s="34">
        <f>COUNTIF(L7:L23,T11)</f>
        <v>6</v>
      </c>
      <c r="V11" s="53"/>
      <c r="W11" s="54"/>
      <c r="Y11" s="34">
        <f>N11</f>
        <v>211</v>
      </c>
      <c r="Z11" s="34">
        <f>COUNTIF(L24:L40,Y11)</f>
        <v>2</v>
      </c>
      <c r="AA11" s="53"/>
      <c r="AB11" s="54"/>
      <c r="AD11" s="34">
        <f>N11</f>
        <v>211</v>
      </c>
      <c r="AE11" s="34">
        <f>COUNTIF(L41:L56,AD11)</f>
        <v>9</v>
      </c>
      <c r="AF11" s="53"/>
      <c r="AG11" s="54"/>
      <c r="AI11" s="34">
        <f>N11</f>
        <v>211</v>
      </c>
      <c r="AJ11" s="34">
        <f>COUNTIF(L57:L73,AI11)</f>
        <v>9</v>
      </c>
      <c r="AK11" s="53"/>
      <c r="AL11" s="54"/>
      <c r="AN11" s="34">
        <f>N11</f>
        <v>211</v>
      </c>
      <c r="AO11" s="34">
        <f>COUNTIF(L74:L90,AN11)</f>
        <v>6</v>
      </c>
      <c r="AP11" s="53"/>
      <c r="AQ11" s="54"/>
      <c r="AS11" s="34">
        <f>N11</f>
        <v>211</v>
      </c>
      <c r="AT11" s="34">
        <f>COUNTIF(L91:L107,AS11)</f>
        <v>8</v>
      </c>
      <c r="AU11" s="53"/>
      <c r="AV11" s="54"/>
    </row>
    <row r="12" spans="1:48" x14ac:dyDescent="0.25">
      <c r="A12" s="56">
        <v>21</v>
      </c>
      <c r="B12" s="56">
        <v>673</v>
      </c>
      <c r="C12" s="59">
        <v>22</v>
      </c>
      <c r="D12" s="56">
        <v>680</v>
      </c>
      <c r="E12" s="59">
        <v>24</v>
      </c>
      <c r="F12" s="56">
        <v>687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COUNTIF(L24:L40,Y12)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COUNTIF(L41:L56,AD12)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COUNTIF(L57:L73,AI12)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COUNTIF(L74:L90,AN12)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COUNTIF(L91:L107,AS12)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791</v>
      </c>
      <c r="C13" s="59">
        <v>22</v>
      </c>
      <c r="D13" s="56">
        <v>795</v>
      </c>
      <c r="E13" s="59">
        <v>24</v>
      </c>
      <c r="F13" s="56">
        <v>802</v>
      </c>
      <c r="G13" s="62"/>
      <c r="H13" s="62"/>
      <c r="I13" s="40"/>
      <c r="J13" s="40"/>
      <c r="K13" s="41">
        <v>0</v>
      </c>
      <c r="L13">
        <v>222</v>
      </c>
      <c r="N13" s="34">
        <v>221</v>
      </c>
      <c r="O13" s="34">
        <f>COUNTIF($L$7:$L$500,N13)</f>
        <v>11</v>
      </c>
      <c r="P13" s="34">
        <f>O13/$Q$4</f>
        <v>0.10891089108910891</v>
      </c>
      <c r="Q13" s="34">
        <f>IF(P13=0,0,(P13*((LOG(P13))/LOG(2))))</f>
        <v>-0.34838196539860861</v>
      </c>
      <c r="T13" s="34">
        <f>N13</f>
        <v>221</v>
      </c>
      <c r="U13" s="34">
        <f>COUNTIF(L7:L23,T13)</f>
        <v>2</v>
      </c>
      <c r="V13" s="34">
        <f>U13/(W4-U11)</f>
        <v>0.18181818181818182</v>
      </c>
      <c r="W13" s="34">
        <f>IF(V13=0,0,(V13*((LOG(V13))/LOG(2))))</f>
        <v>-0.44716938520678134</v>
      </c>
      <c r="Y13" s="34">
        <f>N13</f>
        <v>221</v>
      </c>
      <c r="Z13" s="34">
        <f>COUNTIF(L24:L40,Y13)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COUNTIF(L41:L56,AD13)</f>
        <v>3</v>
      </c>
      <c r="AF13" s="34">
        <f>AE13/(AG4-AE11)</f>
        <v>0.42857142857142855</v>
      </c>
      <c r="AG13" s="34">
        <f>IF(AF13=0,0,(AF13*((LOG(AF13))/LOG(2))))</f>
        <v>-0.52388246628704915</v>
      </c>
      <c r="AI13" s="34">
        <f>N13</f>
        <v>221</v>
      </c>
      <c r="AJ13" s="34">
        <f>COUNTIF(L57:L73,AI13)</f>
        <v>1</v>
      </c>
      <c r="AK13" s="34">
        <f>AJ13/(AL4-AJ11)</f>
        <v>0.125</v>
      </c>
      <c r="AL13" s="34">
        <f>IF(AK13=0,0,(AK13*((LOG(AK13))/LOG(2))))</f>
        <v>-0.375</v>
      </c>
      <c r="AN13" s="34">
        <f>N13</f>
        <v>221</v>
      </c>
      <c r="AO13" s="34">
        <f>COUNTIF(L74:L90,AN13)</f>
        <v>2</v>
      </c>
      <c r="AP13" s="34">
        <f>AO13/(AQ4-AO11)</f>
        <v>0.18181818181818182</v>
      </c>
      <c r="AQ13" s="34">
        <f>IF(AP13=0,0,(AP13*((LOG(AP13))/LOG(2))))</f>
        <v>-0.44716938520678134</v>
      </c>
      <c r="AS13" s="34">
        <f>N13</f>
        <v>221</v>
      </c>
      <c r="AT13" s="34">
        <f>COUNTIF(L91:L107,AS13)</f>
        <v>3</v>
      </c>
      <c r="AU13" s="34">
        <f>AT13/(AV4-AT11)</f>
        <v>0.33333333333333331</v>
      </c>
      <c r="AV13" s="34">
        <f>IF(AU13=0,0,(AU13*((LOG(AU13))/LOG(2))))</f>
        <v>-0.52832083357371862</v>
      </c>
    </row>
    <row r="14" spans="1:48" x14ac:dyDescent="0.25">
      <c r="A14" s="56">
        <v>12</v>
      </c>
      <c r="B14" s="56">
        <v>911</v>
      </c>
      <c r="C14" s="59">
        <v>13</v>
      </c>
      <c r="D14" s="56">
        <v>915</v>
      </c>
      <c r="E14" s="59">
        <v>13</v>
      </c>
      <c r="F14" s="56">
        <v>921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14</v>
      </c>
      <c r="P14" s="34">
        <f>O14/$Q$4</f>
        <v>0.13861386138613863</v>
      </c>
      <c r="Q14" s="34">
        <f>IF(P14=0,0,(P14*((LOG(P14))/LOG(2))))</f>
        <v>-0.39516823613582841</v>
      </c>
      <c r="T14" s="34">
        <f>N14</f>
        <v>222</v>
      </c>
      <c r="U14" s="34">
        <f>COUNTIF(L7:L23,T14)</f>
        <v>5</v>
      </c>
      <c r="V14" s="34">
        <f>U14/(W4-U11)</f>
        <v>0.45454545454545453</v>
      </c>
      <c r="W14" s="34">
        <f>IF(V14=0,0,(V14*((LOG(V14))/LOG(2))))</f>
        <v>-0.51704705624997038</v>
      </c>
      <c r="Y14" s="34">
        <f>N14</f>
        <v>222</v>
      </c>
      <c r="Z14" s="34">
        <f>COUNTIF(L24:L40,Y14)</f>
        <v>3</v>
      </c>
      <c r="AA14" s="34">
        <f>Z14/(AB4-Z11)</f>
        <v>0.2</v>
      </c>
      <c r="AB14" s="34">
        <f>IF(AA14=0,0,(AA14*((LOG(AA14))/LOG(2))))</f>
        <v>-0.46438561897747244</v>
      </c>
      <c r="AD14" s="34">
        <f>N14</f>
        <v>222</v>
      </c>
      <c r="AE14" s="34">
        <f>COUNTIF(L41:L56,AD14)</f>
        <v>2</v>
      </c>
      <c r="AF14" s="34">
        <f>AE14/(AG4-AE11)</f>
        <v>0.2857142857142857</v>
      </c>
      <c r="AG14" s="34">
        <f>IF(AF14=0,0,(AF14*((LOG(AF14))/LOG(2))))</f>
        <v>-0.51638712058788683</v>
      </c>
      <c r="AI14" s="34">
        <f>N14</f>
        <v>222</v>
      </c>
      <c r="AJ14" s="34">
        <f>COUNTIF(L57:L73,AI14)</f>
        <v>2</v>
      </c>
      <c r="AK14" s="34">
        <f>AJ14/(AL4-AJ11)</f>
        <v>0.25</v>
      </c>
      <c r="AL14" s="34">
        <f>IF(AK14=0,0,(AK14*((LOG(AK14))/LOG(2))))</f>
        <v>-0.5</v>
      </c>
      <c r="AN14" s="34">
        <f>N14</f>
        <v>222</v>
      </c>
      <c r="AO14" s="34">
        <f>COUNTIF(L74:L90,AN14)</f>
        <v>1</v>
      </c>
      <c r="AP14" s="34">
        <f>AO14/(AQ4-AO11)</f>
        <v>9.0909090909090912E-2</v>
      </c>
      <c r="AQ14" s="34">
        <f>IF(AP14=0,0,(AP14*((LOG(AP14))/LOG(2))))</f>
        <v>-0.31449378351248153</v>
      </c>
      <c r="AS14" s="34">
        <f>N14</f>
        <v>222</v>
      </c>
      <c r="AT14" s="34">
        <f>COUNTIF(L91:L107,AS14)</f>
        <v>1</v>
      </c>
      <c r="AU14" s="34">
        <f>AT14/(AV4-AT11)</f>
        <v>0.1111111111111111</v>
      </c>
      <c r="AV14" s="34">
        <f>IF(AU14=0,0,(AU14*((LOG(AU14))/LOG(2))))</f>
        <v>-0.3522138890491458</v>
      </c>
    </row>
    <row r="15" spans="1:48" x14ac:dyDescent="0.25">
      <c r="A15" s="56">
        <v>21</v>
      </c>
      <c r="B15" s="56">
        <v>1031</v>
      </c>
      <c r="C15" s="59">
        <v>22</v>
      </c>
      <c r="D15" s="56">
        <v>1035</v>
      </c>
      <c r="E15" s="59">
        <v>13</v>
      </c>
      <c r="F15" s="56">
        <v>1052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2.0783222388560736</v>
      </c>
      <c r="V15">
        <f>SUM(V7:V14)</f>
        <v>1</v>
      </c>
      <c r="W15">
        <f>-SUM(W7:W14)</f>
        <v>1.4949188482339508</v>
      </c>
      <c r="AA15">
        <f>SUM(AA7:AA14)</f>
        <v>1</v>
      </c>
      <c r="AB15">
        <f>-SUM(AB7:AB14)</f>
        <v>1.0529815751302694</v>
      </c>
      <c r="AF15">
        <f>SUM(AF7:AF14)</f>
        <v>0.99999999999999989</v>
      </c>
      <c r="AG15">
        <f>-SUM(AG7:AG14)</f>
        <v>1.8423709931771084</v>
      </c>
      <c r="AK15">
        <f>SUM(AK7:AK14)</f>
        <v>1</v>
      </c>
      <c r="AL15">
        <f>-SUM(AL7:AL14)</f>
        <v>1.2987949406953985</v>
      </c>
      <c r="AP15">
        <f>SUM(AP7:AP14)</f>
        <v>1</v>
      </c>
      <c r="AQ15">
        <f>-SUM(AQ7:AQ14)</f>
        <v>2.0403733936884962</v>
      </c>
      <c r="AU15">
        <f>SUM(AU7:AU14)</f>
        <v>1</v>
      </c>
      <c r="AV15">
        <f>-SUM(AV7:AV14)</f>
        <v>1.3516441151533922</v>
      </c>
    </row>
    <row r="16" spans="1:48" x14ac:dyDescent="0.25">
      <c r="A16" s="56">
        <v>21</v>
      </c>
      <c r="B16" s="56">
        <v>1150</v>
      </c>
      <c r="C16" s="59">
        <v>22</v>
      </c>
      <c r="D16" s="56">
        <v>1157</v>
      </c>
      <c r="E16" s="59">
        <v>24</v>
      </c>
      <c r="F16" s="56">
        <v>1161</v>
      </c>
      <c r="G16" s="62"/>
      <c r="H16" s="62"/>
      <c r="I16" s="40"/>
      <c r="J16" s="40"/>
      <c r="K16" s="41">
        <v>0</v>
      </c>
      <c r="L16">
        <v>222</v>
      </c>
      <c r="P16" s="27" t="s">
        <v>93</v>
      </c>
      <c r="Q16" s="27">
        <f>Q15/(LOG(Q4)/LOG(2))</f>
        <v>0.31214422134833075</v>
      </c>
      <c r="V16" s="27" t="s">
        <v>120</v>
      </c>
      <c r="W16" s="27">
        <f>W15/(LOG(W4)/LOG(2))</f>
        <v>0.36573270664319019</v>
      </c>
      <c r="AA16" s="27" t="s">
        <v>123</v>
      </c>
      <c r="AB16" s="27">
        <f>AB15/(LOG(AB4)/LOG(2))</f>
        <v>0.25761251319612399</v>
      </c>
      <c r="AF16" s="27" t="s">
        <v>124</v>
      </c>
      <c r="AG16" s="27">
        <f>AG15/(LOG(AG4)/LOG(2))</f>
        <v>0.4605927482942771</v>
      </c>
      <c r="AK16" s="27" t="s">
        <v>125</v>
      </c>
      <c r="AL16" s="27">
        <f>AL15/(LOG(AL4)/LOG(2))</f>
        <v>0.31775088634153847</v>
      </c>
      <c r="AP16" s="27" t="s">
        <v>126</v>
      </c>
      <c r="AQ16" s="27">
        <f>AQ15/(LOG(AQ4)/LOG(2))</f>
        <v>0.49917845688949525</v>
      </c>
      <c r="AU16" s="27" t="s">
        <v>127</v>
      </c>
      <c r="AV16" s="27">
        <f>AV15/(LOG(AV4)/LOG(2))</f>
        <v>0.33068046552318736</v>
      </c>
    </row>
    <row r="17" spans="1:22" x14ac:dyDescent="0.25">
      <c r="A17" s="56">
        <v>21</v>
      </c>
      <c r="B17" s="56">
        <v>1265</v>
      </c>
      <c r="C17" s="59">
        <v>22</v>
      </c>
      <c r="D17" s="56">
        <v>1277</v>
      </c>
      <c r="E17" s="59">
        <v>24</v>
      </c>
      <c r="F17" s="56">
        <v>1281</v>
      </c>
      <c r="G17" s="62"/>
      <c r="H17" s="62"/>
      <c r="I17" s="40"/>
      <c r="J17" s="40"/>
      <c r="K17" s="41">
        <v>0</v>
      </c>
      <c r="L17">
        <v>222</v>
      </c>
    </row>
    <row r="18" spans="1:22" x14ac:dyDescent="0.25">
      <c r="A18" s="56">
        <v>21</v>
      </c>
      <c r="B18" s="56">
        <v>1385</v>
      </c>
      <c r="C18" s="59">
        <v>22</v>
      </c>
      <c r="D18" s="56">
        <v>1391</v>
      </c>
      <c r="E18" s="59">
        <v>24</v>
      </c>
      <c r="F18" s="56">
        <v>1398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25">
      <c r="A19" s="56">
        <v>21</v>
      </c>
      <c r="B19" s="56">
        <v>1509</v>
      </c>
      <c r="C19" s="59">
        <v>11</v>
      </c>
      <c r="D19" s="56">
        <v>1524</v>
      </c>
      <c r="E19" s="59">
        <v>11</v>
      </c>
      <c r="F19" s="56">
        <v>1531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1633</v>
      </c>
      <c r="C20" s="59">
        <v>13</v>
      </c>
      <c r="D20" s="56">
        <v>1640</v>
      </c>
      <c r="E20" s="59">
        <v>13</v>
      </c>
      <c r="F20" s="56">
        <v>1644</v>
      </c>
      <c r="G20" s="62"/>
      <c r="H20" s="62"/>
      <c r="I20" s="40"/>
      <c r="J20" s="40"/>
      <c r="K20" s="41">
        <v>0</v>
      </c>
      <c r="L20">
        <v>111</v>
      </c>
      <c r="N20" s="38">
        <f>COUNTIF(L7:L107,G3)</f>
        <v>40</v>
      </c>
      <c r="O20" s="38"/>
      <c r="P20" s="45">
        <v>17</v>
      </c>
      <c r="Q20" s="45">
        <v>17</v>
      </c>
      <c r="R20" s="45">
        <v>16</v>
      </c>
      <c r="S20" s="45">
        <v>17</v>
      </c>
      <c r="T20" s="45">
        <v>17</v>
      </c>
      <c r="U20" s="45">
        <v>17</v>
      </c>
      <c r="V20" s="44"/>
    </row>
    <row r="21" spans="1:22" x14ac:dyDescent="0.25">
      <c r="A21" s="56">
        <v>21</v>
      </c>
      <c r="B21" s="56">
        <v>1747</v>
      </c>
      <c r="C21" s="59">
        <v>11</v>
      </c>
      <c r="D21" s="56">
        <v>1765</v>
      </c>
      <c r="E21" s="59">
        <v>11</v>
      </c>
      <c r="F21" s="56">
        <v>1769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1867</v>
      </c>
      <c r="C22" s="59">
        <v>22</v>
      </c>
      <c r="D22" s="56">
        <v>1874</v>
      </c>
      <c r="E22" s="59">
        <v>13</v>
      </c>
      <c r="F22" s="56">
        <v>1896</v>
      </c>
      <c r="G22" s="62"/>
      <c r="H22" s="62"/>
      <c r="I22" s="40"/>
      <c r="J22" s="40"/>
      <c r="K22" s="41">
        <v>0</v>
      </c>
      <c r="L22">
        <v>221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12</v>
      </c>
      <c r="B23" s="56">
        <v>2015</v>
      </c>
      <c r="C23" s="59">
        <v>13</v>
      </c>
      <c r="D23" s="56">
        <v>2019</v>
      </c>
      <c r="E23" s="59">
        <v>13</v>
      </c>
      <c r="F23" s="56">
        <v>2025</v>
      </c>
      <c r="G23" s="62"/>
      <c r="H23" s="62"/>
      <c r="I23" s="40"/>
      <c r="J23" s="40"/>
      <c r="K23" s="41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2149</v>
      </c>
      <c r="C24" s="60">
        <v>13</v>
      </c>
      <c r="D24" s="57">
        <v>2155</v>
      </c>
      <c r="E24" s="60">
        <v>13</v>
      </c>
      <c r="F24" s="57">
        <v>2162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6</v>
      </c>
      <c r="Q24" s="45">
        <f>Z11</f>
        <v>2</v>
      </c>
      <c r="R24" s="45">
        <f>AE11</f>
        <v>9</v>
      </c>
      <c r="S24" s="45">
        <f>AJ11</f>
        <v>9</v>
      </c>
      <c r="T24" s="45">
        <f>AO11</f>
        <v>6</v>
      </c>
      <c r="U24" s="45">
        <f>AT11</f>
        <v>8</v>
      </c>
      <c r="V24" s="43"/>
    </row>
    <row r="25" spans="1:22" x14ac:dyDescent="0.25">
      <c r="A25" s="57">
        <v>12</v>
      </c>
      <c r="B25" s="57">
        <v>2279</v>
      </c>
      <c r="C25" s="60">
        <v>13</v>
      </c>
      <c r="D25" s="57">
        <v>2283</v>
      </c>
      <c r="E25" s="60">
        <v>13</v>
      </c>
      <c r="F25" s="57">
        <v>2289</v>
      </c>
      <c r="G25" s="63"/>
      <c r="H25" s="63"/>
      <c r="I25" s="39"/>
      <c r="J25" s="39"/>
      <c r="K25" s="49">
        <v>0</v>
      </c>
      <c r="L25">
        <v>111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2404</v>
      </c>
      <c r="C26" s="60">
        <v>11</v>
      </c>
      <c r="D26" s="57">
        <v>2414</v>
      </c>
      <c r="E26" s="60">
        <v>11</v>
      </c>
      <c r="F26" s="57">
        <v>2418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2541</v>
      </c>
      <c r="C27" s="60">
        <v>13</v>
      </c>
      <c r="D27" s="57">
        <v>2547</v>
      </c>
      <c r="E27" s="60">
        <v>13</v>
      </c>
      <c r="F27" s="57">
        <v>2553</v>
      </c>
      <c r="G27" s="63"/>
      <c r="H27" s="63"/>
      <c r="I27" s="39"/>
      <c r="J27" s="39"/>
      <c r="K27" s="49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2659</v>
      </c>
      <c r="C28" s="60">
        <v>13</v>
      </c>
      <c r="D28" s="57">
        <v>2663</v>
      </c>
      <c r="E28" s="60">
        <v>13</v>
      </c>
      <c r="F28" s="57">
        <v>2669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F23/P20</f>
        <v>119.11764705882354</v>
      </c>
      <c r="Q28">
        <f>(F40-F23)/Q20</f>
        <v>127.52941176470588</v>
      </c>
      <c r="R28">
        <f>(F56-F40)/R20</f>
        <v>119.125</v>
      </c>
      <c r="S28">
        <f>(F73-F56)/S20</f>
        <v>118.76470588235294</v>
      </c>
      <c r="T28">
        <f>(F90-F73)/T20</f>
        <v>123.47058823529412</v>
      </c>
      <c r="U28">
        <f>(F107-F90)/U20</f>
        <v>122.64705882352941</v>
      </c>
    </row>
    <row r="29" spans="1:22" x14ac:dyDescent="0.25">
      <c r="A29" s="57">
        <v>12</v>
      </c>
      <c r="B29" s="57">
        <v>2784</v>
      </c>
      <c r="C29" s="60">
        <v>13</v>
      </c>
      <c r="D29" s="57">
        <v>2789</v>
      </c>
      <c r="E29" s="60">
        <v>13</v>
      </c>
      <c r="F29" s="57">
        <v>2793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2910</v>
      </c>
      <c r="C30" s="60">
        <v>13</v>
      </c>
      <c r="D30" s="57">
        <v>2914</v>
      </c>
      <c r="E30" s="60">
        <v>13</v>
      </c>
      <c r="F30" s="57">
        <v>2921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3036</v>
      </c>
      <c r="C31" s="60">
        <v>13</v>
      </c>
      <c r="D31" s="57">
        <v>3040</v>
      </c>
      <c r="E31" s="60">
        <v>13</v>
      </c>
      <c r="F31" s="57">
        <v>3046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3150</v>
      </c>
      <c r="C32" s="60">
        <v>13</v>
      </c>
      <c r="D32" s="57">
        <v>3154</v>
      </c>
      <c r="E32" s="60">
        <v>13</v>
      </c>
      <c r="F32" s="57">
        <v>3160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12</v>
      </c>
      <c r="B33" s="57">
        <v>3283</v>
      </c>
      <c r="C33" s="60">
        <v>13</v>
      </c>
      <c r="D33" s="57">
        <v>3289</v>
      </c>
      <c r="E33" s="60">
        <v>13</v>
      </c>
      <c r="F33" s="57">
        <v>3295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3415</v>
      </c>
      <c r="C34" s="60">
        <v>13</v>
      </c>
      <c r="D34" s="57">
        <v>3422</v>
      </c>
      <c r="E34" s="60">
        <v>24</v>
      </c>
      <c r="F34" s="57">
        <v>3441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12</v>
      </c>
      <c r="B35" s="57">
        <v>3550</v>
      </c>
      <c r="C35" s="60">
        <v>13</v>
      </c>
      <c r="D35" s="57">
        <v>3554</v>
      </c>
      <c r="E35" s="60">
        <v>13</v>
      </c>
      <c r="F35" s="57">
        <v>3560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3684</v>
      </c>
      <c r="C36" s="60">
        <v>13</v>
      </c>
      <c r="D36" s="57">
        <v>3688</v>
      </c>
      <c r="E36" s="60">
        <v>13</v>
      </c>
      <c r="F36" s="57">
        <v>3695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21</v>
      </c>
      <c r="B37" s="57">
        <v>3799</v>
      </c>
      <c r="C37" s="60">
        <v>22</v>
      </c>
      <c r="D37" s="57">
        <v>3805</v>
      </c>
      <c r="E37" s="60">
        <v>24</v>
      </c>
      <c r="F37" s="57">
        <v>3811</v>
      </c>
      <c r="G37" s="63"/>
      <c r="H37" s="63"/>
      <c r="I37" s="39"/>
      <c r="J37" s="39"/>
      <c r="K37" s="49">
        <v>0</v>
      </c>
      <c r="L37">
        <v>222</v>
      </c>
    </row>
    <row r="38" spans="1:12" x14ac:dyDescent="0.25">
      <c r="A38" s="57">
        <v>21</v>
      </c>
      <c r="B38" s="57">
        <v>3916</v>
      </c>
      <c r="C38" s="60">
        <v>22</v>
      </c>
      <c r="D38" s="57">
        <v>3921</v>
      </c>
      <c r="E38" s="60">
        <v>24</v>
      </c>
      <c r="F38" s="57">
        <v>3946</v>
      </c>
      <c r="G38" s="63"/>
      <c r="H38" s="63"/>
      <c r="I38" s="39"/>
      <c r="J38" s="39"/>
      <c r="K38" s="49">
        <v>0</v>
      </c>
      <c r="L38">
        <v>222</v>
      </c>
    </row>
    <row r="39" spans="1:12" x14ac:dyDescent="0.25">
      <c r="A39" s="57">
        <v>21</v>
      </c>
      <c r="B39" s="57">
        <v>4046</v>
      </c>
      <c r="C39" s="60">
        <v>11</v>
      </c>
      <c r="D39" s="57">
        <v>4066</v>
      </c>
      <c r="E39" s="60">
        <v>11</v>
      </c>
      <c r="F39" s="57">
        <v>4071</v>
      </c>
      <c r="G39" s="63"/>
      <c r="H39" s="63"/>
      <c r="I39" s="39"/>
      <c r="J39" s="39"/>
      <c r="K39" s="49">
        <v>0</v>
      </c>
      <c r="L39">
        <v>211</v>
      </c>
    </row>
    <row r="40" spans="1:12" x14ac:dyDescent="0.25">
      <c r="A40" s="57">
        <v>21</v>
      </c>
      <c r="B40" s="57">
        <v>4169</v>
      </c>
      <c r="C40" s="60">
        <v>22</v>
      </c>
      <c r="D40" s="57">
        <v>4186</v>
      </c>
      <c r="E40" s="60">
        <v>24</v>
      </c>
      <c r="F40" s="57">
        <v>4193</v>
      </c>
      <c r="G40" s="63"/>
      <c r="H40" s="63"/>
      <c r="I40" s="39"/>
      <c r="J40" s="39"/>
      <c r="K40" s="49">
        <v>0</v>
      </c>
      <c r="L40">
        <v>222</v>
      </c>
    </row>
    <row r="41" spans="1:12" x14ac:dyDescent="0.25">
      <c r="A41" s="56">
        <v>21</v>
      </c>
      <c r="B41" s="56">
        <v>4310</v>
      </c>
      <c r="C41" s="59">
        <v>22</v>
      </c>
      <c r="D41" s="56">
        <v>4317</v>
      </c>
      <c r="E41" s="59">
        <v>13</v>
      </c>
      <c r="F41" s="56">
        <v>4328</v>
      </c>
      <c r="G41" s="62"/>
      <c r="H41" s="62"/>
      <c r="I41" s="40"/>
      <c r="J41" s="40"/>
      <c r="K41" s="41">
        <v>0</v>
      </c>
      <c r="L41">
        <v>221</v>
      </c>
    </row>
    <row r="42" spans="1:12" x14ac:dyDescent="0.25">
      <c r="A42" s="56">
        <v>21</v>
      </c>
      <c r="B42" s="56">
        <v>4433</v>
      </c>
      <c r="C42" s="59">
        <v>11</v>
      </c>
      <c r="D42" s="56">
        <v>4450</v>
      </c>
      <c r="E42" s="59">
        <v>11</v>
      </c>
      <c r="F42" s="56">
        <v>4453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21</v>
      </c>
      <c r="B43" s="56">
        <v>4546</v>
      </c>
      <c r="C43" s="59">
        <v>11</v>
      </c>
      <c r="D43" s="56">
        <v>4565</v>
      </c>
      <c r="E43" s="59">
        <v>11</v>
      </c>
      <c r="F43" s="56">
        <v>4570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21</v>
      </c>
      <c r="B44" s="56">
        <v>4674</v>
      </c>
      <c r="C44" s="59">
        <v>11</v>
      </c>
      <c r="D44" s="56">
        <v>4692</v>
      </c>
      <c r="E44" s="59">
        <v>11</v>
      </c>
      <c r="F44" s="56">
        <v>4696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12</v>
      </c>
      <c r="B45" s="56">
        <v>4801</v>
      </c>
      <c r="C45" s="59">
        <v>13</v>
      </c>
      <c r="D45" s="56">
        <v>4805</v>
      </c>
      <c r="E45" s="59">
        <v>13</v>
      </c>
      <c r="F45" s="56">
        <v>4811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4910</v>
      </c>
      <c r="C46" s="59">
        <v>11</v>
      </c>
      <c r="D46" s="56">
        <v>4921</v>
      </c>
      <c r="E46" s="59">
        <v>11</v>
      </c>
      <c r="F46" s="56">
        <v>4931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21</v>
      </c>
      <c r="B47" s="56">
        <v>5026</v>
      </c>
      <c r="C47" s="59">
        <v>11</v>
      </c>
      <c r="D47" s="56">
        <v>5049</v>
      </c>
      <c r="E47" s="59">
        <v>11</v>
      </c>
      <c r="F47" s="56">
        <v>5055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21</v>
      </c>
      <c r="B48" s="56">
        <v>5154</v>
      </c>
      <c r="C48" s="59">
        <v>11</v>
      </c>
      <c r="D48" s="56">
        <v>5168</v>
      </c>
      <c r="E48" s="59">
        <v>11</v>
      </c>
      <c r="F48" s="56">
        <v>5172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21</v>
      </c>
      <c r="B49" s="56">
        <v>5266</v>
      </c>
      <c r="C49" s="59">
        <v>11</v>
      </c>
      <c r="D49" s="56">
        <v>5282</v>
      </c>
      <c r="E49" s="59">
        <v>11</v>
      </c>
      <c r="F49" s="56">
        <v>5288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25">
      <c r="A50" s="56">
        <v>21</v>
      </c>
      <c r="B50" s="56">
        <v>5382</v>
      </c>
      <c r="C50" s="59">
        <v>22</v>
      </c>
      <c r="D50" s="56">
        <v>5388</v>
      </c>
      <c r="E50" s="59">
        <v>13</v>
      </c>
      <c r="F50" s="56">
        <v>5404</v>
      </c>
      <c r="G50" s="62"/>
      <c r="H50" s="62"/>
      <c r="I50" s="40"/>
      <c r="J50" s="40"/>
      <c r="K50" s="41">
        <v>0</v>
      </c>
      <c r="L50">
        <v>221</v>
      </c>
    </row>
    <row r="51" spans="1:12" x14ac:dyDescent="0.25">
      <c r="A51" s="56">
        <v>21</v>
      </c>
      <c r="B51" s="56">
        <v>5505</v>
      </c>
      <c r="C51" s="59">
        <v>22</v>
      </c>
      <c r="D51" s="56">
        <v>5512</v>
      </c>
      <c r="E51" s="59">
        <v>13</v>
      </c>
      <c r="F51" s="56">
        <v>5528</v>
      </c>
      <c r="G51" s="62"/>
      <c r="H51" s="62"/>
      <c r="I51" s="40"/>
      <c r="J51" s="40"/>
      <c r="K51" s="41">
        <v>0</v>
      </c>
      <c r="L51">
        <v>221</v>
      </c>
    </row>
    <row r="52" spans="1:12" x14ac:dyDescent="0.25">
      <c r="A52" s="56">
        <v>12</v>
      </c>
      <c r="B52" s="56">
        <v>5625</v>
      </c>
      <c r="C52" s="59">
        <v>24</v>
      </c>
      <c r="D52" s="56">
        <v>5637</v>
      </c>
      <c r="E52" s="59">
        <v>13</v>
      </c>
      <c r="F52" s="56">
        <v>5652</v>
      </c>
      <c r="G52" s="62"/>
      <c r="H52" s="62"/>
      <c r="I52" s="40"/>
      <c r="J52" s="40"/>
      <c r="K52" s="41">
        <v>0</v>
      </c>
      <c r="L52">
        <v>121</v>
      </c>
    </row>
    <row r="53" spans="1:12" x14ac:dyDescent="0.25">
      <c r="A53" s="56">
        <v>21</v>
      </c>
      <c r="B53" s="56">
        <v>5744</v>
      </c>
      <c r="C53" s="59">
        <v>11</v>
      </c>
      <c r="D53" s="56">
        <v>5757</v>
      </c>
      <c r="E53" s="59">
        <v>11</v>
      </c>
      <c r="F53" s="56">
        <v>5763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21</v>
      </c>
      <c r="B54" s="56">
        <v>5852</v>
      </c>
      <c r="C54" s="59">
        <v>11</v>
      </c>
      <c r="D54" s="56">
        <v>5869</v>
      </c>
      <c r="E54" s="59">
        <v>11</v>
      </c>
      <c r="F54" s="56">
        <v>5875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21</v>
      </c>
      <c r="B55" s="56">
        <v>5967</v>
      </c>
      <c r="C55" s="59">
        <v>22</v>
      </c>
      <c r="D55" s="56">
        <v>5974</v>
      </c>
      <c r="E55" s="59">
        <v>24</v>
      </c>
      <c r="F55" s="56">
        <v>5984</v>
      </c>
      <c r="G55" s="62"/>
      <c r="H55" s="62"/>
      <c r="I55" s="40"/>
      <c r="J55" s="40"/>
      <c r="K55" s="41">
        <v>0</v>
      </c>
      <c r="L55">
        <v>222</v>
      </c>
    </row>
    <row r="56" spans="1:12" x14ac:dyDescent="0.25">
      <c r="A56" s="56">
        <v>21</v>
      </c>
      <c r="B56" s="56">
        <v>6084</v>
      </c>
      <c r="C56" s="59">
        <v>22</v>
      </c>
      <c r="D56" s="56">
        <v>6093</v>
      </c>
      <c r="E56" s="59">
        <v>24</v>
      </c>
      <c r="F56" s="56">
        <v>6099</v>
      </c>
      <c r="G56" s="62"/>
      <c r="H56" s="62"/>
      <c r="I56" s="40"/>
      <c r="J56" s="40"/>
      <c r="K56" s="41">
        <v>0</v>
      </c>
      <c r="L56">
        <v>222</v>
      </c>
    </row>
    <row r="57" spans="1:12" x14ac:dyDescent="0.25">
      <c r="A57" s="57">
        <v>21</v>
      </c>
      <c r="B57" s="57">
        <v>6202</v>
      </c>
      <c r="C57" s="60">
        <v>11</v>
      </c>
      <c r="D57" s="57">
        <v>6214</v>
      </c>
      <c r="E57" s="60">
        <v>11</v>
      </c>
      <c r="F57" s="57">
        <v>6218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21</v>
      </c>
      <c r="B58" s="57">
        <v>6310</v>
      </c>
      <c r="C58" s="60">
        <v>11</v>
      </c>
      <c r="D58" s="57">
        <v>6326</v>
      </c>
      <c r="E58" s="60">
        <v>11</v>
      </c>
      <c r="F58" s="57">
        <v>6331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6437</v>
      </c>
      <c r="C59" s="60">
        <v>13</v>
      </c>
      <c r="D59" s="57">
        <v>6443</v>
      </c>
      <c r="E59" s="60">
        <v>13</v>
      </c>
      <c r="F59" s="57">
        <v>6450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21</v>
      </c>
      <c r="B60" s="57">
        <v>6550</v>
      </c>
      <c r="C60" s="60">
        <v>11</v>
      </c>
      <c r="D60" s="57">
        <v>6564</v>
      </c>
      <c r="E60" s="60">
        <v>11</v>
      </c>
      <c r="F60" s="57">
        <v>6567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6657</v>
      </c>
      <c r="C61" s="60">
        <v>11</v>
      </c>
      <c r="D61" s="57">
        <v>6672</v>
      </c>
      <c r="E61" s="60">
        <v>11</v>
      </c>
      <c r="F61" s="57">
        <v>6675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21</v>
      </c>
      <c r="B62" s="57">
        <v>6765</v>
      </c>
      <c r="C62" s="60">
        <v>22</v>
      </c>
      <c r="D62" s="57">
        <v>6772</v>
      </c>
      <c r="E62" s="60">
        <v>24</v>
      </c>
      <c r="F62" s="57">
        <v>6786</v>
      </c>
      <c r="G62" s="63"/>
      <c r="H62" s="63"/>
      <c r="I62" s="39"/>
      <c r="J62" s="39"/>
      <c r="K62" s="49">
        <v>0</v>
      </c>
      <c r="L62">
        <v>222</v>
      </c>
    </row>
    <row r="63" spans="1:12" x14ac:dyDescent="0.25">
      <c r="A63" s="57">
        <v>21</v>
      </c>
      <c r="B63" s="57">
        <v>6886</v>
      </c>
      <c r="C63" s="60">
        <v>22</v>
      </c>
      <c r="D63" s="57">
        <v>6893</v>
      </c>
      <c r="E63" s="60">
        <v>13</v>
      </c>
      <c r="F63" s="57">
        <v>6906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25">
      <c r="A64" s="57">
        <v>21</v>
      </c>
      <c r="B64" s="57">
        <v>7012</v>
      </c>
      <c r="C64" s="60">
        <v>11</v>
      </c>
      <c r="D64" s="57">
        <v>7029</v>
      </c>
      <c r="E64" s="60">
        <v>11</v>
      </c>
      <c r="F64" s="57">
        <v>7035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7126</v>
      </c>
      <c r="C65" s="60">
        <v>11</v>
      </c>
      <c r="D65" s="57">
        <v>7139</v>
      </c>
      <c r="E65" s="60">
        <v>11</v>
      </c>
      <c r="F65" s="57">
        <v>7143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7248</v>
      </c>
      <c r="C66" s="60">
        <v>11</v>
      </c>
      <c r="D66" s="57">
        <v>7268</v>
      </c>
      <c r="E66" s="60">
        <v>11</v>
      </c>
      <c r="F66" s="57">
        <v>7274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21</v>
      </c>
      <c r="B67" s="57">
        <v>7368</v>
      </c>
      <c r="C67" s="60">
        <v>11</v>
      </c>
      <c r="D67" s="57">
        <v>7381</v>
      </c>
      <c r="E67" s="60">
        <v>11</v>
      </c>
      <c r="F67" s="57">
        <v>7387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25">
      <c r="A68" s="57">
        <v>12</v>
      </c>
      <c r="B68" s="57">
        <v>7494</v>
      </c>
      <c r="C68" s="60">
        <v>13</v>
      </c>
      <c r="D68" s="57">
        <v>7497</v>
      </c>
      <c r="E68" s="60">
        <v>13</v>
      </c>
      <c r="F68" s="57">
        <v>7503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25">
      <c r="A69" s="57">
        <v>21</v>
      </c>
      <c r="B69" s="57">
        <v>7604</v>
      </c>
      <c r="C69" s="60">
        <v>22</v>
      </c>
      <c r="D69" s="57">
        <v>7614</v>
      </c>
      <c r="E69" s="60">
        <v>24</v>
      </c>
      <c r="F69" s="57">
        <v>7621</v>
      </c>
      <c r="G69" s="63"/>
      <c r="H69" s="63"/>
      <c r="I69" s="39"/>
      <c r="J69" s="39"/>
      <c r="K69" s="49">
        <v>0</v>
      </c>
      <c r="L69">
        <v>222</v>
      </c>
    </row>
    <row r="70" spans="1:12" x14ac:dyDescent="0.25">
      <c r="A70" s="57">
        <v>12</v>
      </c>
      <c r="B70" s="57">
        <v>7733</v>
      </c>
      <c r="C70" s="60">
        <v>13</v>
      </c>
      <c r="D70" s="57">
        <v>7739</v>
      </c>
      <c r="E70" s="60">
        <v>13</v>
      </c>
      <c r="F70" s="57">
        <v>7748</v>
      </c>
      <c r="G70" s="63"/>
      <c r="H70" s="63"/>
      <c r="I70" s="39"/>
      <c r="J70" s="39"/>
      <c r="K70" s="49">
        <v>0</v>
      </c>
      <c r="L70">
        <v>111</v>
      </c>
    </row>
    <row r="71" spans="1:12" x14ac:dyDescent="0.25">
      <c r="A71" s="57">
        <v>12</v>
      </c>
      <c r="B71" s="57">
        <v>7870</v>
      </c>
      <c r="C71" s="60">
        <v>13</v>
      </c>
      <c r="D71" s="57">
        <v>7876</v>
      </c>
      <c r="E71" s="60">
        <v>13</v>
      </c>
      <c r="F71" s="57">
        <v>7883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12</v>
      </c>
      <c r="B72" s="57">
        <v>7995</v>
      </c>
      <c r="C72" s="60">
        <v>13</v>
      </c>
      <c r="D72" s="57">
        <v>7999</v>
      </c>
      <c r="E72" s="60">
        <v>13</v>
      </c>
      <c r="F72" s="57">
        <v>8005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25">
      <c r="A73" s="57">
        <v>21</v>
      </c>
      <c r="B73" s="57">
        <v>8105</v>
      </c>
      <c r="C73" s="60">
        <v>11</v>
      </c>
      <c r="D73" s="57">
        <v>8114</v>
      </c>
      <c r="E73" s="60">
        <v>11</v>
      </c>
      <c r="F73" s="57">
        <v>8118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6">
        <v>21</v>
      </c>
      <c r="B74" s="56">
        <v>8211</v>
      </c>
      <c r="C74" s="59">
        <v>11</v>
      </c>
      <c r="D74" s="56">
        <v>8236</v>
      </c>
      <c r="E74" s="59">
        <v>11</v>
      </c>
      <c r="F74" s="56">
        <v>8242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12</v>
      </c>
      <c r="B75" s="56">
        <v>8345</v>
      </c>
      <c r="C75" s="59">
        <v>13</v>
      </c>
      <c r="D75" s="56">
        <v>8351</v>
      </c>
      <c r="E75" s="59">
        <v>13</v>
      </c>
      <c r="F75" s="56">
        <v>8358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8456</v>
      </c>
      <c r="C76" s="59">
        <v>11</v>
      </c>
      <c r="D76" s="56">
        <v>8479</v>
      </c>
      <c r="E76" s="59">
        <v>11</v>
      </c>
      <c r="F76" s="56">
        <v>8485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21</v>
      </c>
      <c r="B77" s="56">
        <v>8581</v>
      </c>
      <c r="C77" s="59">
        <v>11</v>
      </c>
      <c r="D77" s="56">
        <v>8592</v>
      </c>
      <c r="E77" s="59">
        <v>11</v>
      </c>
      <c r="F77" s="56">
        <v>8598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25">
      <c r="A78" s="56">
        <v>12</v>
      </c>
      <c r="B78" s="56">
        <v>8704</v>
      </c>
      <c r="C78" s="59">
        <v>13</v>
      </c>
      <c r="D78" s="56">
        <v>8711</v>
      </c>
      <c r="E78" s="59">
        <v>24</v>
      </c>
      <c r="F78" s="56">
        <v>8722</v>
      </c>
      <c r="G78" s="62"/>
      <c r="H78" s="62"/>
      <c r="I78" s="40"/>
      <c r="J78" s="40"/>
      <c r="K78" s="41">
        <v>0</v>
      </c>
      <c r="L78">
        <v>112</v>
      </c>
    </row>
    <row r="79" spans="1:12" x14ac:dyDescent="0.25">
      <c r="A79" s="56">
        <v>12</v>
      </c>
      <c r="B79" s="56">
        <v>8839</v>
      </c>
      <c r="C79" s="59">
        <v>13</v>
      </c>
      <c r="D79" s="56">
        <v>8846</v>
      </c>
      <c r="E79" s="59">
        <v>24</v>
      </c>
      <c r="F79" s="56">
        <v>8858</v>
      </c>
      <c r="G79" s="62"/>
      <c r="H79" s="62"/>
      <c r="I79" s="40"/>
      <c r="J79" s="40"/>
      <c r="K79" s="41">
        <v>0</v>
      </c>
      <c r="L79">
        <v>112</v>
      </c>
    </row>
    <row r="80" spans="1:12" x14ac:dyDescent="0.25">
      <c r="A80" s="56">
        <v>12</v>
      </c>
      <c r="B80" s="56">
        <v>8976</v>
      </c>
      <c r="C80" s="59">
        <v>13</v>
      </c>
      <c r="D80" s="56">
        <v>8980</v>
      </c>
      <c r="E80" s="59">
        <v>13</v>
      </c>
      <c r="F80" s="56">
        <v>8988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21</v>
      </c>
      <c r="B81" s="56">
        <v>9086</v>
      </c>
      <c r="C81" s="59">
        <v>22</v>
      </c>
      <c r="D81" s="56">
        <v>9093</v>
      </c>
      <c r="E81" s="59">
        <v>13</v>
      </c>
      <c r="F81" s="56">
        <v>9104</v>
      </c>
      <c r="G81" s="62"/>
      <c r="H81" s="62"/>
      <c r="I81" s="40"/>
      <c r="J81" s="40"/>
      <c r="K81" s="41">
        <v>0</v>
      </c>
      <c r="L81">
        <v>221</v>
      </c>
    </row>
    <row r="82" spans="1:12" x14ac:dyDescent="0.25">
      <c r="A82" s="56">
        <v>21</v>
      </c>
      <c r="B82" s="56">
        <v>9210</v>
      </c>
      <c r="C82" s="59">
        <v>22</v>
      </c>
      <c r="D82" s="56">
        <v>9217</v>
      </c>
      <c r="E82" s="59">
        <v>24</v>
      </c>
      <c r="F82" s="56">
        <v>9224</v>
      </c>
      <c r="G82" s="62"/>
      <c r="H82" s="62"/>
      <c r="I82" s="40"/>
      <c r="J82" s="40"/>
      <c r="K82" s="41">
        <v>0</v>
      </c>
      <c r="L82">
        <v>222</v>
      </c>
    </row>
    <row r="83" spans="1:12" x14ac:dyDescent="0.25">
      <c r="A83" s="56">
        <v>21</v>
      </c>
      <c r="B83" s="56">
        <v>9347</v>
      </c>
      <c r="C83" s="59">
        <v>11</v>
      </c>
      <c r="D83" s="56">
        <v>9361</v>
      </c>
      <c r="E83" s="59">
        <v>11</v>
      </c>
      <c r="F83" s="56">
        <v>9367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6">
        <v>21</v>
      </c>
      <c r="B84" s="56">
        <v>9459</v>
      </c>
      <c r="C84" s="59">
        <v>11</v>
      </c>
      <c r="D84" s="56">
        <v>9474</v>
      </c>
      <c r="E84" s="59">
        <v>11</v>
      </c>
      <c r="F84" s="56">
        <v>9480</v>
      </c>
      <c r="G84" s="62"/>
      <c r="H84" s="62"/>
      <c r="I84" s="40"/>
      <c r="J84" s="40"/>
      <c r="K84" s="41">
        <v>0</v>
      </c>
      <c r="L84">
        <v>211</v>
      </c>
    </row>
    <row r="85" spans="1:12" x14ac:dyDescent="0.25">
      <c r="A85" s="56">
        <v>21</v>
      </c>
      <c r="B85" s="56">
        <v>9574</v>
      </c>
      <c r="C85" s="59">
        <v>11</v>
      </c>
      <c r="D85" s="56">
        <v>9592</v>
      </c>
      <c r="E85" s="59">
        <v>11</v>
      </c>
      <c r="F85" s="56">
        <v>9598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25">
      <c r="A86" s="56">
        <v>12</v>
      </c>
      <c r="B86" s="56">
        <v>9701</v>
      </c>
      <c r="C86" s="59">
        <v>13</v>
      </c>
      <c r="D86" s="56">
        <v>9707</v>
      </c>
      <c r="E86" s="59">
        <v>13</v>
      </c>
      <c r="F86" s="56">
        <v>9713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9840</v>
      </c>
      <c r="C87" s="59">
        <v>13</v>
      </c>
      <c r="D87" s="56">
        <v>9844</v>
      </c>
      <c r="E87" s="59">
        <v>13</v>
      </c>
      <c r="F87" s="56">
        <v>9851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12</v>
      </c>
      <c r="B88" s="56">
        <v>9971</v>
      </c>
      <c r="C88" s="59">
        <v>13</v>
      </c>
      <c r="D88" s="56">
        <v>9977</v>
      </c>
      <c r="E88" s="59">
        <v>13</v>
      </c>
      <c r="F88" s="56">
        <v>9984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25">
      <c r="A89" s="56">
        <v>21</v>
      </c>
      <c r="B89" s="56">
        <v>10084</v>
      </c>
      <c r="C89" s="59">
        <v>22</v>
      </c>
      <c r="D89" s="56">
        <v>10092</v>
      </c>
      <c r="E89" s="59">
        <v>13</v>
      </c>
      <c r="F89" s="56">
        <v>10102</v>
      </c>
      <c r="G89" s="62"/>
      <c r="H89" s="62"/>
      <c r="I89" s="40"/>
      <c r="J89" s="40"/>
      <c r="K89" s="41">
        <v>0</v>
      </c>
      <c r="L89">
        <v>221</v>
      </c>
    </row>
    <row r="90" spans="1:12" x14ac:dyDescent="0.25">
      <c r="A90" s="56">
        <v>12</v>
      </c>
      <c r="B90" s="56">
        <v>10199</v>
      </c>
      <c r="C90" s="59">
        <v>24</v>
      </c>
      <c r="D90" s="56">
        <v>10209</v>
      </c>
      <c r="E90" s="59">
        <v>24</v>
      </c>
      <c r="F90" s="56">
        <v>10217</v>
      </c>
      <c r="G90" s="62"/>
      <c r="H90" s="62"/>
      <c r="I90" s="40"/>
      <c r="J90" s="40"/>
      <c r="K90" s="41">
        <v>0</v>
      </c>
      <c r="L90">
        <v>122</v>
      </c>
    </row>
    <row r="91" spans="1:12" x14ac:dyDescent="0.25">
      <c r="A91" s="57">
        <v>12</v>
      </c>
      <c r="B91" s="57">
        <v>10319</v>
      </c>
      <c r="C91" s="60">
        <v>13</v>
      </c>
      <c r="D91" s="57">
        <v>10323</v>
      </c>
      <c r="E91" s="60">
        <v>13</v>
      </c>
      <c r="F91" s="57">
        <v>10329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10434</v>
      </c>
      <c r="C92" s="60">
        <v>22</v>
      </c>
      <c r="D92" s="57">
        <v>10448</v>
      </c>
      <c r="E92" s="60">
        <v>13</v>
      </c>
      <c r="F92" s="57">
        <v>10461</v>
      </c>
      <c r="G92" s="63"/>
      <c r="H92" s="63"/>
      <c r="I92" s="39"/>
      <c r="J92" s="39"/>
      <c r="K92" s="49">
        <v>0</v>
      </c>
      <c r="L92">
        <v>221</v>
      </c>
    </row>
    <row r="93" spans="1:12" x14ac:dyDescent="0.25">
      <c r="A93" s="57">
        <v>21</v>
      </c>
      <c r="B93" s="57">
        <v>10560</v>
      </c>
      <c r="C93" s="60">
        <v>11</v>
      </c>
      <c r="D93" s="57">
        <v>10573</v>
      </c>
      <c r="E93" s="60">
        <v>11</v>
      </c>
      <c r="F93" s="57">
        <v>10579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10667</v>
      </c>
      <c r="C94" s="60">
        <v>11</v>
      </c>
      <c r="D94" s="57">
        <v>10683</v>
      </c>
      <c r="E94" s="60">
        <v>11</v>
      </c>
      <c r="F94" s="57">
        <v>10687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7">
        <v>21</v>
      </c>
      <c r="B95" s="57">
        <v>10781</v>
      </c>
      <c r="C95" s="60">
        <v>11</v>
      </c>
      <c r="D95" s="57">
        <v>10797</v>
      </c>
      <c r="E95" s="60">
        <v>11</v>
      </c>
      <c r="F95" s="57">
        <v>10803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21</v>
      </c>
      <c r="B96" s="57">
        <v>10900</v>
      </c>
      <c r="C96" s="60">
        <v>11</v>
      </c>
      <c r="D96" s="57">
        <v>10917</v>
      </c>
      <c r="E96" s="60">
        <v>11</v>
      </c>
      <c r="F96" s="57">
        <v>10923</v>
      </c>
      <c r="G96" s="63"/>
      <c r="H96" s="63"/>
      <c r="I96" s="39"/>
      <c r="J96" s="39"/>
      <c r="K96" s="49">
        <v>0</v>
      </c>
      <c r="L96">
        <v>211</v>
      </c>
    </row>
    <row r="97" spans="1:12" x14ac:dyDescent="0.25">
      <c r="A97" s="57">
        <v>21</v>
      </c>
      <c r="B97" s="57">
        <v>11011</v>
      </c>
      <c r="C97" s="60">
        <v>11</v>
      </c>
      <c r="D97" s="57">
        <v>11025</v>
      </c>
      <c r="E97" s="60">
        <v>11</v>
      </c>
      <c r="F97" s="57">
        <v>11029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21</v>
      </c>
      <c r="B98" s="57">
        <v>11122</v>
      </c>
      <c r="C98" s="60">
        <v>22</v>
      </c>
      <c r="D98" s="57">
        <v>11127</v>
      </c>
      <c r="E98" s="60">
        <v>13</v>
      </c>
      <c r="F98" s="57">
        <v>11137</v>
      </c>
      <c r="G98" s="63"/>
      <c r="H98" s="63"/>
      <c r="I98" s="39"/>
      <c r="J98" s="39"/>
      <c r="K98" s="49">
        <v>0</v>
      </c>
      <c r="L98">
        <v>221</v>
      </c>
    </row>
    <row r="99" spans="1:12" x14ac:dyDescent="0.25">
      <c r="A99" s="57">
        <v>21</v>
      </c>
      <c r="B99" s="57">
        <v>11246</v>
      </c>
      <c r="C99" s="60">
        <v>22</v>
      </c>
      <c r="D99" s="57">
        <v>11251</v>
      </c>
      <c r="E99" s="60">
        <v>24</v>
      </c>
      <c r="F99" s="57">
        <v>11258</v>
      </c>
      <c r="G99" s="63"/>
      <c r="H99" s="63"/>
      <c r="I99" s="39"/>
      <c r="J99" s="39"/>
      <c r="K99" s="49">
        <v>0</v>
      </c>
      <c r="L99">
        <v>222</v>
      </c>
    </row>
    <row r="100" spans="1:12" x14ac:dyDescent="0.25">
      <c r="A100" s="57">
        <v>12</v>
      </c>
      <c r="B100" s="57">
        <v>11376</v>
      </c>
      <c r="C100" s="60">
        <v>13</v>
      </c>
      <c r="D100" s="57">
        <v>11382</v>
      </c>
      <c r="E100" s="60">
        <v>13</v>
      </c>
      <c r="F100" s="57">
        <v>11389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12</v>
      </c>
      <c r="B101" s="57">
        <v>11514</v>
      </c>
      <c r="C101" s="60">
        <v>13</v>
      </c>
      <c r="D101" s="57">
        <v>11520</v>
      </c>
      <c r="E101" s="60">
        <v>13</v>
      </c>
      <c r="F101" s="57">
        <v>11530</v>
      </c>
      <c r="G101" s="63"/>
      <c r="H101" s="63"/>
      <c r="I101" s="39"/>
      <c r="J101" s="39"/>
      <c r="K101" s="49">
        <v>0</v>
      </c>
      <c r="L101">
        <v>111</v>
      </c>
    </row>
    <row r="102" spans="1:12" x14ac:dyDescent="0.25">
      <c r="A102" s="57">
        <v>21</v>
      </c>
      <c r="B102" s="57">
        <v>11632</v>
      </c>
      <c r="C102" s="60">
        <v>22</v>
      </c>
      <c r="D102" s="57">
        <v>11639</v>
      </c>
      <c r="E102" s="60">
        <v>13</v>
      </c>
      <c r="F102" s="57">
        <v>11660</v>
      </c>
      <c r="G102" s="63"/>
      <c r="H102" s="63"/>
      <c r="I102" s="39"/>
      <c r="J102" s="39"/>
      <c r="K102" s="49">
        <v>0</v>
      </c>
      <c r="L102">
        <v>221</v>
      </c>
    </row>
    <row r="103" spans="1:12" x14ac:dyDescent="0.25">
      <c r="A103" s="57">
        <v>12</v>
      </c>
      <c r="B103" s="57">
        <v>11785</v>
      </c>
      <c r="C103" s="60">
        <v>13</v>
      </c>
      <c r="D103" s="57">
        <v>11791</v>
      </c>
      <c r="E103" s="60">
        <v>13</v>
      </c>
      <c r="F103" s="57">
        <v>11798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11914</v>
      </c>
      <c r="C104" s="60">
        <v>13</v>
      </c>
      <c r="D104" s="57">
        <v>11918</v>
      </c>
      <c r="E104" s="60">
        <v>13</v>
      </c>
      <c r="F104" s="57">
        <v>11925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21</v>
      </c>
      <c r="B105" s="57">
        <v>12025</v>
      </c>
      <c r="C105" s="60">
        <v>11</v>
      </c>
      <c r="D105" s="57">
        <v>12040</v>
      </c>
      <c r="E105" s="60">
        <v>11</v>
      </c>
      <c r="F105" s="57">
        <v>12044</v>
      </c>
      <c r="G105" s="63"/>
      <c r="H105" s="63"/>
      <c r="I105" s="39"/>
      <c r="J105" s="39"/>
      <c r="K105" s="49">
        <v>0</v>
      </c>
      <c r="L105">
        <v>211</v>
      </c>
    </row>
    <row r="106" spans="1:12" x14ac:dyDescent="0.25">
      <c r="A106" s="57">
        <v>21</v>
      </c>
      <c r="B106" s="57">
        <v>12146</v>
      </c>
      <c r="C106" s="60">
        <v>11</v>
      </c>
      <c r="D106" s="57">
        <v>12162</v>
      </c>
      <c r="E106" s="60">
        <v>11</v>
      </c>
      <c r="F106" s="57">
        <v>12169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21</v>
      </c>
      <c r="B107" s="57">
        <v>12275</v>
      </c>
      <c r="C107" s="60">
        <v>11</v>
      </c>
      <c r="D107" s="57">
        <v>12296</v>
      </c>
      <c r="E107" s="60">
        <v>11</v>
      </c>
      <c r="F107" s="57">
        <v>12302</v>
      </c>
      <c r="G107" s="63"/>
      <c r="H107" s="63"/>
      <c r="I107" s="39"/>
      <c r="J107" s="39"/>
      <c r="K107" s="49">
        <v>1</v>
      </c>
      <c r="L107">
        <v>211</v>
      </c>
    </row>
    <row r="108" spans="1:12" x14ac:dyDescent="0.25">
      <c r="A108" s="17"/>
      <c r="B108" s="17"/>
      <c r="C108" s="17"/>
      <c r="D108" s="17"/>
      <c r="E108" s="17"/>
      <c r="F108" s="17"/>
      <c r="G108" s="17"/>
      <c r="H10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143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70</v>
      </c>
      <c r="V3" s="25" t="s">
        <v>121</v>
      </c>
      <c r="W3">
        <f>COUNTA(L7:L18)</f>
        <v>12</v>
      </c>
      <c r="AA3" s="25" t="s">
        <v>121</v>
      </c>
      <c r="AB3">
        <f>COUNTA(L19:L29)</f>
        <v>11</v>
      </c>
      <c r="AF3" s="25" t="s">
        <v>121</v>
      </c>
      <c r="AG3">
        <f>COUNTA(L30:L41)</f>
        <v>12</v>
      </c>
      <c r="AK3" s="25" t="s">
        <v>121</v>
      </c>
      <c r="AL3">
        <f>COUNTA(L42:L53)</f>
        <v>12</v>
      </c>
      <c r="AP3" s="25" t="s">
        <v>121</v>
      </c>
      <c r="AQ3">
        <f>COUNTA(L54:L64)</f>
        <v>11</v>
      </c>
      <c r="AU3" s="25" t="s">
        <v>121</v>
      </c>
      <c r="AV3">
        <f>COUNTA(L65:L76)</f>
        <v>12</v>
      </c>
    </row>
    <row r="4" spans="1:48" x14ac:dyDescent="0.25">
      <c r="P4" s="25" t="s">
        <v>89</v>
      </c>
      <c r="Q4" s="26">
        <f>SUM(O7:O14)</f>
        <v>70</v>
      </c>
      <c r="V4" s="25" t="s">
        <v>122</v>
      </c>
      <c r="W4">
        <f>SUM(U7:U14)</f>
        <v>12</v>
      </c>
      <c r="AA4" s="25" t="s">
        <v>122</v>
      </c>
      <c r="AB4">
        <f>SUM(Z7:Z14)</f>
        <v>11</v>
      </c>
      <c r="AF4" s="25" t="s">
        <v>122</v>
      </c>
      <c r="AG4">
        <f>SUM(AE7:AE14)</f>
        <v>12</v>
      </c>
      <c r="AK4" s="25" t="s">
        <v>122</v>
      </c>
      <c r="AL4">
        <f>SUM(AJ7:AJ14)</f>
        <v>12</v>
      </c>
      <c r="AP4" s="25" t="s">
        <v>122</v>
      </c>
      <c r="AQ4">
        <f>SUM(AO7:AO14)</f>
        <v>11</v>
      </c>
      <c r="AU4" s="25" t="s">
        <v>122</v>
      </c>
      <c r="AV4">
        <f>SUM(AT7:AT14)</f>
        <v>12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30</v>
      </c>
      <c r="C7" s="58">
        <v>11</v>
      </c>
      <c r="D7" s="55">
        <v>46</v>
      </c>
      <c r="E7" s="58">
        <v>11</v>
      </c>
      <c r="F7" s="55">
        <v>56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8</v>
      </c>
      <c r="P7" s="34">
        <f>O7/$Q$4</f>
        <v>0.11428571428571428</v>
      </c>
      <c r="Q7" s="34">
        <f>IF(P7=0,0,(P7*((LOG(P7))/LOG(2))))</f>
        <v>-0.35763234479371042</v>
      </c>
      <c r="T7" s="34">
        <f>N7</f>
        <v>111</v>
      </c>
      <c r="U7" s="34">
        <f>COUNTIF(L7:L18,T7)</f>
        <v>3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COUNTIF(L19:L29,Y7)</f>
        <v>3</v>
      </c>
      <c r="AA7" s="34">
        <f>Z7/(AB4-Z11)</f>
        <v>0.42857142857142855</v>
      </c>
      <c r="AB7" s="34">
        <f>IF(AA7=0,0,(AA7*((LOG(AA7))/LOG(2))))</f>
        <v>-0.52388246628704915</v>
      </c>
      <c r="AD7" s="34">
        <f>N7</f>
        <v>111</v>
      </c>
      <c r="AE7" s="34">
        <f>COUNTIF(L30:L41,AD7)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COUNTIF(L42:L53,AI7)</f>
        <v>1</v>
      </c>
      <c r="AK7" s="34">
        <f>AJ7/(AL4-AJ11)</f>
        <v>0.33333333333333331</v>
      </c>
      <c r="AL7" s="34">
        <f>IF(AK7=0,0,(AK7*((LOG(AK7))/LOG(2))))</f>
        <v>-0.52832083357371862</v>
      </c>
      <c r="AN7" s="34">
        <f>N7</f>
        <v>111</v>
      </c>
      <c r="AO7" s="34">
        <f>COUNTIF(L54:L64,AN7)</f>
        <v>1</v>
      </c>
      <c r="AP7" s="34">
        <f>AO7/(AQ4-AO11)</f>
        <v>0.14285714285714285</v>
      </c>
      <c r="AQ7" s="34">
        <f>IF(AP7=0,0,(AP7*((LOG(AP7))/LOG(2))))</f>
        <v>-0.40105070315108626</v>
      </c>
      <c r="AS7" s="34">
        <f>N7</f>
        <v>111</v>
      </c>
      <c r="AT7" s="34">
        <f>COUNTIF(L65:L76,AS7)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21</v>
      </c>
      <c r="B8" s="56">
        <v>166</v>
      </c>
      <c r="C8" s="59">
        <v>11</v>
      </c>
      <c r="D8" s="56">
        <v>178</v>
      </c>
      <c r="E8" s="59">
        <v>11</v>
      </c>
      <c r="F8" s="56">
        <v>185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COUNTIF(L7:L18,T8)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COUNTIF(L19:L29,Y8)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COUNTIF(L30:L41,AD8)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COUNTIF(L42:L53,AI8)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COUNTIF(L54:L64,AN8)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COUNTIF(L65:L76,AS8)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283</v>
      </c>
      <c r="C9" s="59">
        <v>24</v>
      </c>
      <c r="D9" s="56">
        <v>290</v>
      </c>
      <c r="E9" s="59">
        <v>13</v>
      </c>
      <c r="F9" s="56">
        <v>301</v>
      </c>
      <c r="G9" s="62"/>
      <c r="H9" s="62"/>
      <c r="I9" s="40"/>
      <c r="J9" s="40"/>
      <c r="K9" s="41">
        <v>0</v>
      </c>
      <c r="L9">
        <v>121</v>
      </c>
      <c r="N9" s="34">
        <v>121</v>
      </c>
      <c r="O9" s="34">
        <f>COUNTIF($L$7:$L$500,N9)</f>
        <v>2</v>
      </c>
      <c r="P9" s="34">
        <f>O9/$Q$4</f>
        <v>2.8571428571428571E-2</v>
      </c>
      <c r="Q9" s="34">
        <f>IF(P9=0,0,(P9*((LOG(P9))/LOG(2))))</f>
        <v>-0.14655094334128474</v>
      </c>
      <c r="T9" s="34">
        <f>N9</f>
        <v>121</v>
      </c>
      <c r="U9" s="34">
        <f>COUNTIF(L7:L18,T9)</f>
        <v>1</v>
      </c>
      <c r="V9" s="34">
        <f>U9/(W4-U11)</f>
        <v>0.16666666666666666</v>
      </c>
      <c r="W9" s="34">
        <f>IF(V9=0,0,(V9*((LOG(V9))/LOG(2))))</f>
        <v>-0.43082708345352599</v>
      </c>
      <c r="Y9" s="34">
        <f>N9</f>
        <v>121</v>
      </c>
      <c r="Z9" s="34">
        <f>COUNTIF(L19:L29,Y9)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COUNTIF(L30:L41,AD9)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COUNTIF(L42:L53,AI9)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COUNTIF(L54:L64,AN9)</f>
        <v>1</v>
      </c>
      <c r="AP9" s="34">
        <f>AO9/(AQ4-AO11)</f>
        <v>0.14285714285714285</v>
      </c>
      <c r="AQ9" s="34">
        <f>IF(AP9=0,0,(AP9*((LOG(AP9))/LOG(2))))</f>
        <v>-0.40105070315108626</v>
      </c>
      <c r="AS9" s="34">
        <f>N9</f>
        <v>121</v>
      </c>
      <c r="AT9" s="34">
        <f>COUNTIF(L65:L76,AS9)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409</v>
      </c>
      <c r="C10" s="59">
        <v>24</v>
      </c>
      <c r="D10" s="56">
        <v>418</v>
      </c>
      <c r="E10" s="59">
        <v>24</v>
      </c>
      <c r="F10" s="56">
        <v>426</v>
      </c>
      <c r="G10" s="62"/>
      <c r="H10" s="62"/>
      <c r="I10" s="40"/>
      <c r="J10" s="40"/>
      <c r="K10" s="41">
        <v>0</v>
      </c>
      <c r="L10">
        <v>122</v>
      </c>
      <c r="N10" s="34">
        <v>122</v>
      </c>
      <c r="O10" s="34">
        <f>COUNTIF($L$7:$L$500,N10)</f>
        <v>1</v>
      </c>
      <c r="P10" s="34">
        <f>O10/$Q$4</f>
        <v>1.4285714285714285E-2</v>
      </c>
      <c r="Q10" s="34">
        <f>IF(P10=0,0,(P10*((LOG(P10))/LOG(2))))</f>
        <v>-8.756118595635666E-2</v>
      </c>
      <c r="T10" s="34">
        <f>N10</f>
        <v>122</v>
      </c>
      <c r="U10" s="34">
        <f>COUNTIF(L7:L18,T10)</f>
        <v>1</v>
      </c>
      <c r="V10" s="34">
        <f>U10/(W4-U11)</f>
        <v>0.16666666666666666</v>
      </c>
      <c r="W10" s="34">
        <f>IF(V10=0,0,(V10*((LOG(V10))/LOG(2))))</f>
        <v>-0.43082708345352599</v>
      </c>
      <c r="Y10" s="34">
        <f>N10</f>
        <v>122</v>
      </c>
      <c r="Z10" s="34">
        <f>COUNTIF(L19:L29,Y10)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COUNTIF(L30:L41,AD10)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COUNTIF(L42:L53,AI10)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COUNTIF(L54:L64,AN10)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COUNTIF(L65:L76,AS10)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541</v>
      </c>
      <c r="C11" s="59">
        <v>11</v>
      </c>
      <c r="D11" s="56">
        <v>555</v>
      </c>
      <c r="E11" s="59">
        <v>11</v>
      </c>
      <c r="F11" s="56">
        <v>561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0.5714285714285714</v>
      </c>
      <c r="Q11" s="34">
        <f>IF(P11=0,0,(P11*((LOG(P11))/LOG(2))))</f>
        <v>-0.46134566974720237</v>
      </c>
      <c r="T11" s="34">
        <f>N11</f>
        <v>211</v>
      </c>
      <c r="U11" s="34">
        <f>COUNTIF(L7:L18,T11)</f>
        <v>6</v>
      </c>
      <c r="V11" s="53"/>
      <c r="W11" s="54"/>
      <c r="Y11" s="34">
        <f>N11</f>
        <v>211</v>
      </c>
      <c r="Z11" s="34">
        <f>COUNTIF(L19:L29,Y11)</f>
        <v>4</v>
      </c>
      <c r="AA11" s="53"/>
      <c r="AB11" s="54"/>
      <c r="AD11" s="34">
        <f>N11</f>
        <v>211</v>
      </c>
      <c r="AE11" s="34">
        <f>COUNTIF(L30:L41,AD11)</f>
        <v>9</v>
      </c>
      <c r="AF11" s="53"/>
      <c r="AG11" s="54"/>
      <c r="AI11" s="34">
        <f>N11</f>
        <v>211</v>
      </c>
      <c r="AJ11" s="34">
        <f>COUNTIF(L42:L53,AI11)</f>
        <v>9</v>
      </c>
      <c r="AK11" s="53"/>
      <c r="AL11" s="54"/>
      <c r="AN11" s="34">
        <f>N11</f>
        <v>211</v>
      </c>
      <c r="AO11" s="34">
        <f>COUNTIF(L54:L64,AN11)</f>
        <v>4</v>
      </c>
      <c r="AP11" s="53"/>
      <c r="AQ11" s="54"/>
      <c r="AS11" s="34">
        <f>N11</f>
        <v>211</v>
      </c>
      <c r="AT11" s="34">
        <f>COUNTIF(L65:L76,AS11)</f>
        <v>8</v>
      </c>
      <c r="AU11" s="53"/>
      <c r="AV11" s="54"/>
    </row>
    <row r="12" spans="1:48" x14ac:dyDescent="0.25">
      <c r="A12" s="56">
        <v>21</v>
      </c>
      <c r="B12" s="56">
        <v>676</v>
      </c>
      <c r="C12" s="59">
        <v>22</v>
      </c>
      <c r="D12" s="56">
        <v>680</v>
      </c>
      <c r="E12" s="59">
        <v>13</v>
      </c>
      <c r="F12" s="56">
        <v>689</v>
      </c>
      <c r="G12" s="62"/>
      <c r="H12" s="62"/>
      <c r="I12" s="40"/>
      <c r="J12" s="40"/>
      <c r="K12" s="41">
        <v>0</v>
      </c>
      <c r="L12">
        <v>221</v>
      </c>
      <c r="N12" s="34">
        <v>212</v>
      </c>
      <c r="O12" s="34">
        <f>COUNTIF($L$7:$L$500,N12)</f>
        <v>1</v>
      </c>
      <c r="P12" s="34">
        <f>O12/$Q$4</f>
        <v>1.4285714285714285E-2</v>
      </c>
      <c r="Q12" s="34">
        <f>IF(P12=0,0,(P12*((LOG(P12))/LOG(2))))</f>
        <v>-8.756118595635666E-2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COUNTIF(L19:L29,Y12)</f>
        <v>1</v>
      </c>
      <c r="AA12" s="34">
        <f>Z12/(AB4-Z11)</f>
        <v>0.14285714285714285</v>
      </c>
      <c r="AB12" s="34">
        <f>IF(AA12=0,0,(AA12*((LOG(AA12))/LOG(2))))</f>
        <v>-0.40105070315108626</v>
      </c>
      <c r="AD12" s="34">
        <f>N12</f>
        <v>212</v>
      </c>
      <c r="AE12" s="34">
        <f>COUNTIF(L30:L41,AD12)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COUNTIF(L42:L53,AI12)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COUNTIF(L54:L64,AN12)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COUNTIF(L65:L76,AS12)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799</v>
      </c>
      <c r="C13" s="59">
        <v>11</v>
      </c>
      <c r="D13" s="56">
        <v>808</v>
      </c>
      <c r="E13" s="59">
        <v>11</v>
      </c>
      <c r="F13" s="56">
        <v>814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14</v>
      </c>
      <c r="P13" s="34">
        <f>O13/$Q$4</f>
        <v>0.2</v>
      </c>
      <c r="Q13" s="34">
        <f>IF(P13=0,0,(P13*((LOG(P13))/LOG(2))))</f>
        <v>-0.46438561897747244</v>
      </c>
      <c r="T13" s="34">
        <f>N13</f>
        <v>221</v>
      </c>
      <c r="U13" s="34">
        <f>COUNTIF(L7:L18,T13)</f>
        <v>1</v>
      </c>
      <c r="V13" s="34">
        <f>U13/(W4-U11)</f>
        <v>0.16666666666666666</v>
      </c>
      <c r="W13" s="34">
        <f>IF(V13=0,0,(V13*((LOG(V13))/LOG(2))))</f>
        <v>-0.43082708345352599</v>
      </c>
      <c r="Y13" s="34">
        <f>N13</f>
        <v>221</v>
      </c>
      <c r="Z13" s="34">
        <f>COUNTIF(L19:L29,Y13)</f>
        <v>1</v>
      </c>
      <c r="AA13" s="34">
        <f>Z13/(AB4-Z11)</f>
        <v>0.14285714285714285</v>
      </c>
      <c r="AB13" s="34">
        <f>IF(AA13=0,0,(AA13*((LOG(AA13))/LOG(2))))</f>
        <v>-0.40105070315108626</v>
      </c>
      <c r="AD13" s="34">
        <f>N13</f>
        <v>221</v>
      </c>
      <c r="AE13" s="34">
        <f>COUNTIF(L30:L41,AD13)</f>
        <v>3</v>
      </c>
      <c r="AF13" s="34">
        <f>AE13/(AG4-AE11)</f>
        <v>1</v>
      </c>
      <c r="AG13" s="34">
        <f>IF(AF13=0,0,(AF13*((LOG(AF13))/LOG(2))))</f>
        <v>0</v>
      </c>
      <c r="AI13" s="34">
        <f>N13</f>
        <v>221</v>
      </c>
      <c r="AJ13" s="34">
        <f>COUNTIF(L42:L53,AI13)</f>
        <v>2</v>
      </c>
      <c r="AK13" s="34">
        <f>AJ13/(AL4-AJ11)</f>
        <v>0.66666666666666663</v>
      </c>
      <c r="AL13" s="34">
        <f>IF(AK13=0,0,(AK13*((LOG(AK13))/LOG(2))))</f>
        <v>-0.38997500048077083</v>
      </c>
      <c r="AN13" s="34">
        <f>N13</f>
        <v>221</v>
      </c>
      <c r="AO13" s="34">
        <f>COUNTIF(L54:L64,AN13)</f>
        <v>3</v>
      </c>
      <c r="AP13" s="34">
        <f>AO13/(AQ4-AO11)</f>
        <v>0.42857142857142855</v>
      </c>
      <c r="AQ13" s="34">
        <f>IF(AP13=0,0,(AP13*((LOG(AP13))/LOG(2))))</f>
        <v>-0.52388246628704915</v>
      </c>
      <c r="AS13" s="34">
        <f>N13</f>
        <v>221</v>
      </c>
      <c r="AT13" s="34">
        <f>COUNTIF(L65:L76,AS13)</f>
        <v>4</v>
      </c>
      <c r="AU13" s="34">
        <f>AT13/(AV4-AT11)</f>
        <v>1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920</v>
      </c>
      <c r="C14" s="59">
        <v>13</v>
      </c>
      <c r="D14" s="56">
        <v>927</v>
      </c>
      <c r="E14" s="59">
        <v>13</v>
      </c>
      <c r="F14" s="56">
        <v>936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4</v>
      </c>
      <c r="P14" s="34">
        <f>O14/$Q$4</f>
        <v>5.7142857142857141E-2</v>
      </c>
      <c r="Q14" s="34">
        <f>IF(P14=0,0,(P14*((LOG(P14))/LOG(2))))</f>
        <v>-0.23595902953971234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COUNTIF(L19:L29,Y14)</f>
        <v>2</v>
      </c>
      <c r="AA14" s="34">
        <f>Z14/(AB4-Z11)</f>
        <v>0.2857142857142857</v>
      </c>
      <c r="AB14" s="34">
        <f>IF(AA14=0,0,(AA14*((LOG(AA14))/LOG(2))))</f>
        <v>-0.51638712058788683</v>
      </c>
      <c r="AD14" s="34">
        <f>N14</f>
        <v>222</v>
      </c>
      <c r="AE14" s="34">
        <f>COUNTIF(L30:L41,AD14)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COUNTIF(L42:L53,AI14)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COUNTIF(L54:L64,AN14)</f>
        <v>2</v>
      </c>
      <c r="AP14" s="34">
        <f>AO14/(AQ4-AO11)</f>
        <v>0.2857142857142857</v>
      </c>
      <c r="AQ14" s="34">
        <f>IF(AP14=0,0,(AP14*((LOG(AP14))/LOG(2))))</f>
        <v>-0.51638712058788683</v>
      </c>
      <c r="AS14" s="34">
        <f>N14</f>
        <v>222</v>
      </c>
      <c r="AT14" s="34">
        <f>COUNTIF(L65:L76,AS14)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1050</v>
      </c>
      <c r="C15" s="59">
        <v>11</v>
      </c>
      <c r="D15" s="56">
        <v>1064</v>
      </c>
      <c r="E15" s="59">
        <v>11</v>
      </c>
      <c r="F15" s="56">
        <v>1067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1.8409959783120955</v>
      </c>
      <c r="V15">
        <f>SUM(V7:V14)</f>
        <v>0.99999999999999989</v>
      </c>
      <c r="W15">
        <f>-SUM(W7:W14)</f>
        <v>1.7924812503605778</v>
      </c>
      <c r="AA15">
        <f>SUM(AA7:AA14)</f>
        <v>0.99999999999999989</v>
      </c>
      <c r="AB15">
        <f>-SUM(AB7:AB14)</f>
        <v>1.8423709931771084</v>
      </c>
      <c r="AF15">
        <f>SUM(AF7:AF14)</f>
        <v>1</v>
      </c>
      <c r="AG15">
        <f>-SUM(AG7:AG14)</f>
        <v>0</v>
      </c>
      <c r="AK15">
        <f>SUM(AK7:AK14)</f>
        <v>1</v>
      </c>
      <c r="AL15">
        <f>-SUM(AL7:AL14)</f>
        <v>0.91829583405448945</v>
      </c>
      <c r="AP15">
        <f>SUM(AP7:AP14)</f>
        <v>0.99999999999999989</v>
      </c>
      <c r="AQ15">
        <f>-SUM(AQ7:AQ14)</f>
        <v>1.8423709931771084</v>
      </c>
      <c r="AU15">
        <f>SUM(AU7:AU14)</f>
        <v>1</v>
      </c>
      <c r="AV15">
        <f>-SUM(AV7:AV14)</f>
        <v>0</v>
      </c>
    </row>
    <row r="16" spans="1:48" x14ac:dyDescent="0.25">
      <c r="A16" s="56">
        <v>12</v>
      </c>
      <c r="B16" s="56">
        <v>1182</v>
      </c>
      <c r="C16" s="59">
        <v>13</v>
      </c>
      <c r="D16" s="56">
        <v>1188</v>
      </c>
      <c r="E16" s="59">
        <v>13</v>
      </c>
      <c r="F16" s="56">
        <v>1198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0.30036073929405654</v>
      </c>
      <c r="V16" s="27" t="s">
        <v>120</v>
      </c>
      <c r="W16" s="27">
        <f>W15/(LOG(W4)/LOG(2))</f>
        <v>0.49999999999999989</v>
      </c>
      <c r="AA16" s="27" t="s">
        <v>123</v>
      </c>
      <c r="AB16" s="27">
        <f>AB15/(LOG(AB4)/LOG(2))</f>
        <v>0.53256465115585527</v>
      </c>
      <c r="AF16" s="27" t="s">
        <v>124</v>
      </c>
      <c r="AG16" s="27">
        <f>AG15/(LOG(AG4)/LOG(2))</f>
        <v>0</v>
      </c>
      <c r="AK16" s="27" t="s">
        <v>125</v>
      </c>
      <c r="AL16" s="27">
        <f>AL15/(LOG(AL4)/LOG(2))</f>
        <v>0.2561521449303204</v>
      </c>
      <c r="AP16" s="27" t="s">
        <v>126</v>
      </c>
      <c r="AQ16" s="27">
        <f>AQ15/(LOG(AQ4)/LOG(2))</f>
        <v>0.53256465115585527</v>
      </c>
      <c r="AU16" s="27" t="s">
        <v>127</v>
      </c>
      <c r="AV16" s="27">
        <f>AV15/(LOG(AV4)/LOG(2))</f>
        <v>0</v>
      </c>
    </row>
    <row r="17" spans="1:22" x14ac:dyDescent="0.25">
      <c r="A17" s="56">
        <v>12</v>
      </c>
      <c r="B17" s="56">
        <v>1320</v>
      </c>
      <c r="C17" s="59">
        <v>13</v>
      </c>
      <c r="D17" s="56">
        <v>1326</v>
      </c>
      <c r="E17" s="59">
        <v>13</v>
      </c>
      <c r="F17" s="56">
        <v>1332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21</v>
      </c>
      <c r="B18" s="56">
        <v>1447</v>
      </c>
      <c r="C18" s="59">
        <v>11</v>
      </c>
      <c r="D18" s="56">
        <v>1459</v>
      </c>
      <c r="E18" s="59">
        <v>11</v>
      </c>
      <c r="F18" s="56">
        <v>1464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7">
        <v>12</v>
      </c>
      <c r="B19" s="57">
        <v>1569</v>
      </c>
      <c r="C19" s="60">
        <v>13</v>
      </c>
      <c r="D19" s="57">
        <v>1576</v>
      </c>
      <c r="E19" s="60">
        <v>13</v>
      </c>
      <c r="F19" s="57">
        <v>1582</v>
      </c>
      <c r="G19" s="63"/>
      <c r="H19" s="63"/>
      <c r="I19" s="39"/>
      <c r="J19" s="39"/>
      <c r="K19" s="49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1703</v>
      </c>
      <c r="C20" s="60">
        <v>13</v>
      </c>
      <c r="D20" s="57">
        <v>1709</v>
      </c>
      <c r="E20" s="60">
        <v>13</v>
      </c>
      <c r="F20" s="57">
        <v>1715</v>
      </c>
      <c r="G20" s="63"/>
      <c r="H20" s="63"/>
      <c r="I20" s="39"/>
      <c r="J20" s="39"/>
      <c r="K20" s="49">
        <v>0</v>
      </c>
      <c r="L20">
        <v>111</v>
      </c>
      <c r="N20" s="38">
        <f>COUNTIF(L7:L76,G3)</f>
        <v>40</v>
      </c>
      <c r="O20" s="38"/>
      <c r="P20" s="45">
        <v>12</v>
      </c>
      <c r="Q20" s="45">
        <v>11</v>
      </c>
      <c r="R20" s="45">
        <v>12</v>
      </c>
      <c r="S20" s="45">
        <v>12</v>
      </c>
      <c r="T20" s="45">
        <v>11</v>
      </c>
      <c r="U20" s="45">
        <v>12</v>
      </c>
      <c r="V20" s="44"/>
    </row>
    <row r="21" spans="1:22" x14ac:dyDescent="0.25">
      <c r="A21" s="57">
        <v>21</v>
      </c>
      <c r="B21" s="57">
        <v>1815</v>
      </c>
      <c r="C21" s="60">
        <v>11</v>
      </c>
      <c r="D21" s="57">
        <v>1841</v>
      </c>
      <c r="E21" s="60">
        <v>11</v>
      </c>
      <c r="F21" s="57">
        <v>1847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1948</v>
      </c>
      <c r="C22" s="60">
        <v>22</v>
      </c>
      <c r="D22" s="57">
        <v>1957</v>
      </c>
      <c r="E22" s="60">
        <v>13</v>
      </c>
      <c r="F22" s="57">
        <v>1970</v>
      </c>
      <c r="G22" s="63"/>
      <c r="H22" s="63"/>
      <c r="I22" s="39"/>
      <c r="J22" s="39"/>
      <c r="K22" s="49">
        <v>0</v>
      </c>
      <c r="L22">
        <v>221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2079</v>
      </c>
      <c r="C23" s="60">
        <v>22</v>
      </c>
      <c r="D23" s="57">
        <v>2084</v>
      </c>
      <c r="E23" s="60">
        <v>24</v>
      </c>
      <c r="F23" s="57">
        <v>2091</v>
      </c>
      <c r="G23" s="63"/>
      <c r="H23" s="63"/>
      <c r="I23" s="39"/>
      <c r="J23" s="39"/>
      <c r="K23" s="49">
        <v>0</v>
      </c>
      <c r="L23">
        <v>222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2205</v>
      </c>
      <c r="C24" s="60">
        <v>13</v>
      </c>
      <c r="D24" s="57">
        <v>2211</v>
      </c>
      <c r="E24" s="60">
        <v>13</v>
      </c>
      <c r="F24" s="57">
        <v>2218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6</v>
      </c>
      <c r="Q24" s="45">
        <f>Z11</f>
        <v>4</v>
      </c>
      <c r="R24" s="45">
        <f>AE11</f>
        <v>9</v>
      </c>
      <c r="S24" s="45">
        <f>AJ11</f>
        <v>9</v>
      </c>
      <c r="T24" s="45">
        <f>AO11</f>
        <v>4</v>
      </c>
      <c r="U24" s="45">
        <f>AT11</f>
        <v>8</v>
      </c>
      <c r="V24" s="43"/>
    </row>
    <row r="25" spans="1:22" x14ac:dyDescent="0.25">
      <c r="A25" s="57">
        <v>21</v>
      </c>
      <c r="B25" s="57">
        <v>2320</v>
      </c>
      <c r="C25" s="60">
        <v>11</v>
      </c>
      <c r="D25" s="57">
        <v>2345</v>
      </c>
      <c r="E25" s="60">
        <v>11</v>
      </c>
      <c r="F25" s="57">
        <v>2350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2444</v>
      </c>
      <c r="C26" s="60">
        <v>11</v>
      </c>
      <c r="D26" s="57">
        <v>2464</v>
      </c>
      <c r="E26" s="60">
        <v>11</v>
      </c>
      <c r="F26" s="57">
        <v>2469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2561</v>
      </c>
      <c r="C27" s="60">
        <v>11</v>
      </c>
      <c r="D27" s="57">
        <v>2578</v>
      </c>
      <c r="E27" s="60">
        <v>11</v>
      </c>
      <c r="F27" s="57">
        <v>2584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2677</v>
      </c>
      <c r="C28" s="60">
        <v>22</v>
      </c>
      <c r="D28" s="57">
        <v>2697</v>
      </c>
      <c r="E28" s="60">
        <v>24</v>
      </c>
      <c r="F28" s="57">
        <v>2702</v>
      </c>
      <c r="G28" s="63"/>
      <c r="H28" s="63"/>
      <c r="I28" s="39"/>
      <c r="J28" s="39"/>
      <c r="K28" s="49">
        <v>0</v>
      </c>
      <c r="L28">
        <v>222</v>
      </c>
      <c r="N28" s="39"/>
      <c r="O28" s="48" t="s">
        <v>113</v>
      </c>
      <c r="P28">
        <f>F18/P20</f>
        <v>122</v>
      </c>
      <c r="Q28">
        <f>(F29-F18)/Q20</f>
        <v>123.81818181818181</v>
      </c>
      <c r="R28">
        <f>(F41-F29)/R20</f>
        <v>119.5</v>
      </c>
      <c r="S28">
        <f>(F53-F41)/S20</f>
        <v>120.41666666666667</v>
      </c>
      <c r="T28">
        <f>(F64-F53)/T20</f>
        <v>121.81818181818181</v>
      </c>
      <c r="U28">
        <f>(F76-F64)/U20</f>
        <v>118.5</v>
      </c>
    </row>
    <row r="29" spans="1:22" x14ac:dyDescent="0.25">
      <c r="A29" s="57">
        <v>21</v>
      </c>
      <c r="B29" s="57">
        <v>2806</v>
      </c>
      <c r="C29" s="60">
        <v>11</v>
      </c>
      <c r="D29" s="57">
        <v>2819</v>
      </c>
      <c r="E29" s="60">
        <v>22</v>
      </c>
      <c r="F29" s="57">
        <v>2826</v>
      </c>
      <c r="G29" s="63"/>
      <c r="H29" s="63"/>
      <c r="I29" s="39"/>
      <c r="J29" s="39"/>
      <c r="K29" s="49">
        <v>0</v>
      </c>
      <c r="L29">
        <v>212</v>
      </c>
    </row>
    <row r="30" spans="1:22" x14ac:dyDescent="0.25">
      <c r="A30" s="56">
        <v>21</v>
      </c>
      <c r="B30" s="56">
        <v>2931</v>
      </c>
      <c r="C30" s="59">
        <v>11</v>
      </c>
      <c r="D30" s="56">
        <v>2949</v>
      </c>
      <c r="E30" s="59">
        <v>11</v>
      </c>
      <c r="F30" s="56">
        <v>2955</v>
      </c>
      <c r="G30" s="62"/>
      <c r="H30" s="62"/>
      <c r="I30" s="40"/>
      <c r="J30" s="40"/>
      <c r="K30" s="41">
        <v>0</v>
      </c>
      <c r="L30">
        <v>211</v>
      </c>
    </row>
    <row r="31" spans="1:22" x14ac:dyDescent="0.25">
      <c r="A31" s="56">
        <v>21</v>
      </c>
      <c r="B31" s="56">
        <v>3045</v>
      </c>
      <c r="C31" s="59">
        <v>22</v>
      </c>
      <c r="D31" s="56">
        <v>3056</v>
      </c>
      <c r="E31" s="59">
        <v>13</v>
      </c>
      <c r="F31" s="56">
        <v>3067</v>
      </c>
      <c r="G31" s="62"/>
      <c r="H31" s="62"/>
      <c r="I31" s="40"/>
      <c r="J31" s="40"/>
      <c r="K31" s="41">
        <v>0</v>
      </c>
      <c r="L31">
        <v>221</v>
      </c>
    </row>
    <row r="32" spans="1:22" x14ac:dyDescent="0.25">
      <c r="A32" s="56">
        <v>21</v>
      </c>
      <c r="B32" s="56">
        <v>3173</v>
      </c>
      <c r="C32" s="59">
        <v>11</v>
      </c>
      <c r="D32" s="56">
        <v>3193</v>
      </c>
      <c r="E32" s="59">
        <v>11</v>
      </c>
      <c r="F32" s="56">
        <v>3199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25">
      <c r="A33" s="56">
        <v>21</v>
      </c>
      <c r="B33" s="56">
        <v>3289</v>
      </c>
      <c r="C33" s="59">
        <v>11</v>
      </c>
      <c r="D33" s="56">
        <v>3304</v>
      </c>
      <c r="E33" s="59">
        <v>11</v>
      </c>
      <c r="F33" s="56">
        <v>3310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25">
      <c r="A34" s="56">
        <v>21</v>
      </c>
      <c r="B34" s="56">
        <v>3408</v>
      </c>
      <c r="C34" s="59">
        <v>11</v>
      </c>
      <c r="D34" s="56">
        <v>3425</v>
      </c>
      <c r="E34" s="59">
        <v>11</v>
      </c>
      <c r="F34" s="56">
        <v>3430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21</v>
      </c>
      <c r="B35" s="56">
        <v>3520</v>
      </c>
      <c r="C35" s="59">
        <v>11</v>
      </c>
      <c r="D35" s="56">
        <v>3540</v>
      </c>
      <c r="E35" s="59">
        <v>11</v>
      </c>
      <c r="F35" s="56">
        <v>3546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21</v>
      </c>
      <c r="B36" s="56">
        <v>3640</v>
      </c>
      <c r="C36" s="59">
        <v>11</v>
      </c>
      <c r="D36" s="56">
        <v>3653</v>
      </c>
      <c r="E36" s="59">
        <v>11</v>
      </c>
      <c r="F36" s="56">
        <v>3659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3754</v>
      </c>
      <c r="C37" s="59">
        <v>11</v>
      </c>
      <c r="D37" s="56">
        <v>3770</v>
      </c>
      <c r="E37" s="59">
        <v>11</v>
      </c>
      <c r="F37" s="56">
        <v>3776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3863</v>
      </c>
      <c r="C38" s="59">
        <v>22</v>
      </c>
      <c r="D38" s="56">
        <v>3870</v>
      </c>
      <c r="E38" s="59">
        <v>13</v>
      </c>
      <c r="F38" s="56">
        <v>3884</v>
      </c>
      <c r="G38" s="62"/>
      <c r="H38" s="62"/>
      <c r="I38" s="40"/>
      <c r="J38" s="40"/>
      <c r="K38" s="41">
        <v>0</v>
      </c>
      <c r="L38">
        <v>221</v>
      </c>
    </row>
    <row r="39" spans="1:12" x14ac:dyDescent="0.25">
      <c r="A39" s="56">
        <v>21</v>
      </c>
      <c r="B39" s="56">
        <v>3996</v>
      </c>
      <c r="C39" s="59">
        <v>11</v>
      </c>
      <c r="D39" s="56">
        <v>4013</v>
      </c>
      <c r="E39" s="59">
        <v>11</v>
      </c>
      <c r="F39" s="56">
        <v>4020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6">
        <v>21</v>
      </c>
      <c r="B40" s="56">
        <v>4113</v>
      </c>
      <c r="C40" s="59">
        <v>22</v>
      </c>
      <c r="D40" s="56">
        <v>4119</v>
      </c>
      <c r="E40" s="59">
        <v>13</v>
      </c>
      <c r="F40" s="56">
        <v>4136</v>
      </c>
      <c r="G40" s="62"/>
      <c r="H40" s="62"/>
      <c r="I40" s="40"/>
      <c r="J40" s="40"/>
      <c r="K40" s="41">
        <v>0</v>
      </c>
      <c r="L40">
        <v>221</v>
      </c>
    </row>
    <row r="41" spans="1:12" x14ac:dyDescent="0.25">
      <c r="A41" s="56">
        <v>21</v>
      </c>
      <c r="B41" s="56">
        <v>4238</v>
      </c>
      <c r="C41" s="59">
        <v>11</v>
      </c>
      <c r="D41" s="56">
        <v>4255</v>
      </c>
      <c r="E41" s="59">
        <v>11</v>
      </c>
      <c r="F41" s="56">
        <v>4260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7">
        <v>21</v>
      </c>
      <c r="B42" s="57">
        <v>4351</v>
      </c>
      <c r="C42" s="60">
        <v>11</v>
      </c>
      <c r="D42" s="57">
        <v>4364</v>
      </c>
      <c r="E42" s="60">
        <v>11</v>
      </c>
      <c r="F42" s="57">
        <v>4368</v>
      </c>
      <c r="G42" s="63"/>
      <c r="H42" s="63"/>
      <c r="I42" s="39"/>
      <c r="J42" s="39"/>
      <c r="K42" s="49">
        <v>0</v>
      </c>
      <c r="L42">
        <v>211</v>
      </c>
    </row>
    <row r="43" spans="1:12" x14ac:dyDescent="0.25">
      <c r="A43" s="57">
        <v>21</v>
      </c>
      <c r="B43" s="57">
        <v>4471</v>
      </c>
      <c r="C43" s="60">
        <v>11</v>
      </c>
      <c r="D43" s="57">
        <v>4490</v>
      </c>
      <c r="E43" s="60">
        <v>11</v>
      </c>
      <c r="F43" s="57">
        <v>4497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25">
      <c r="A44" s="57">
        <v>21</v>
      </c>
      <c r="B44" s="57">
        <v>4584</v>
      </c>
      <c r="C44" s="60">
        <v>11</v>
      </c>
      <c r="D44" s="57">
        <v>4600</v>
      </c>
      <c r="E44" s="60">
        <v>11</v>
      </c>
      <c r="F44" s="57">
        <v>4606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21</v>
      </c>
      <c r="B45" s="57">
        <v>4706</v>
      </c>
      <c r="C45" s="60">
        <v>11</v>
      </c>
      <c r="D45" s="57">
        <v>4718</v>
      </c>
      <c r="E45" s="60">
        <v>11</v>
      </c>
      <c r="F45" s="57">
        <v>4724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25">
      <c r="A46" s="57">
        <v>21</v>
      </c>
      <c r="B46" s="57">
        <v>4816</v>
      </c>
      <c r="C46" s="60">
        <v>11</v>
      </c>
      <c r="D46" s="57">
        <v>4831</v>
      </c>
      <c r="E46" s="60">
        <v>11</v>
      </c>
      <c r="F46" s="57">
        <v>4835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21</v>
      </c>
      <c r="B47" s="57">
        <v>4929</v>
      </c>
      <c r="C47" s="60">
        <v>11</v>
      </c>
      <c r="D47" s="57">
        <v>4945</v>
      </c>
      <c r="E47" s="60">
        <v>11</v>
      </c>
      <c r="F47" s="57">
        <v>4951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21</v>
      </c>
      <c r="B48" s="57">
        <v>5046</v>
      </c>
      <c r="C48" s="60">
        <v>22</v>
      </c>
      <c r="D48" s="57">
        <v>5054</v>
      </c>
      <c r="E48" s="60">
        <v>13</v>
      </c>
      <c r="F48" s="57">
        <v>5071</v>
      </c>
      <c r="G48" s="63"/>
      <c r="H48" s="63"/>
      <c r="I48" s="39"/>
      <c r="J48" s="39"/>
      <c r="K48" s="49">
        <v>0</v>
      </c>
      <c r="L48">
        <v>221</v>
      </c>
    </row>
    <row r="49" spans="1:12" x14ac:dyDescent="0.25">
      <c r="A49" s="57">
        <v>21</v>
      </c>
      <c r="B49" s="57">
        <v>5170</v>
      </c>
      <c r="C49" s="60">
        <v>22</v>
      </c>
      <c r="D49" s="57">
        <v>5179</v>
      </c>
      <c r="E49" s="60">
        <v>13</v>
      </c>
      <c r="F49" s="57">
        <v>5196</v>
      </c>
      <c r="G49" s="63"/>
      <c r="H49" s="63"/>
      <c r="I49" s="39"/>
      <c r="J49" s="39"/>
      <c r="K49" s="49">
        <v>0</v>
      </c>
      <c r="L49">
        <v>221</v>
      </c>
    </row>
    <row r="50" spans="1:12" x14ac:dyDescent="0.25">
      <c r="A50" s="57">
        <v>21</v>
      </c>
      <c r="B50" s="57">
        <v>5298</v>
      </c>
      <c r="C50" s="60">
        <v>11</v>
      </c>
      <c r="D50" s="57">
        <v>5318</v>
      </c>
      <c r="E50" s="60">
        <v>11</v>
      </c>
      <c r="F50" s="57">
        <v>5322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7">
        <v>21</v>
      </c>
      <c r="B51" s="57">
        <v>5411</v>
      </c>
      <c r="C51" s="60">
        <v>11</v>
      </c>
      <c r="D51" s="57">
        <v>5434</v>
      </c>
      <c r="E51" s="60">
        <v>11</v>
      </c>
      <c r="F51" s="57">
        <v>5440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12</v>
      </c>
      <c r="B52" s="57">
        <v>5555</v>
      </c>
      <c r="C52" s="60">
        <v>13</v>
      </c>
      <c r="D52" s="57">
        <v>5561</v>
      </c>
      <c r="E52" s="60">
        <v>13</v>
      </c>
      <c r="F52" s="57">
        <v>5570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5688</v>
      </c>
      <c r="C53" s="60">
        <v>11</v>
      </c>
      <c r="D53" s="57">
        <v>5699</v>
      </c>
      <c r="E53" s="60">
        <v>11</v>
      </c>
      <c r="F53" s="57">
        <v>5705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6">
        <v>21</v>
      </c>
      <c r="B54" s="56">
        <v>5804</v>
      </c>
      <c r="C54" s="59">
        <v>11</v>
      </c>
      <c r="D54" s="56">
        <v>5821</v>
      </c>
      <c r="E54" s="59">
        <v>11</v>
      </c>
      <c r="F54" s="56">
        <v>5827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21</v>
      </c>
      <c r="B55" s="56">
        <v>5915</v>
      </c>
      <c r="C55" s="59">
        <v>22</v>
      </c>
      <c r="D55" s="56">
        <v>5922</v>
      </c>
      <c r="E55" s="59">
        <v>13</v>
      </c>
      <c r="F55" s="56">
        <v>5940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25">
      <c r="A56" s="56">
        <v>21</v>
      </c>
      <c r="B56" s="56">
        <v>6047</v>
      </c>
      <c r="C56" s="59">
        <v>22</v>
      </c>
      <c r="D56" s="56">
        <v>6054</v>
      </c>
      <c r="E56" s="59">
        <v>13</v>
      </c>
      <c r="F56" s="56">
        <v>6077</v>
      </c>
      <c r="G56" s="62"/>
      <c r="H56" s="62"/>
      <c r="I56" s="40"/>
      <c r="J56" s="40"/>
      <c r="K56" s="41">
        <v>0</v>
      </c>
      <c r="L56">
        <v>221</v>
      </c>
    </row>
    <row r="57" spans="1:12" x14ac:dyDescent="0.25">
      <c r="A57" s="56">
        <v>21</v>
      </c>
      <c r="B57" s="56">
        <v>6177</v>
      </c>
      <c r="C57" s="59">
        <v>22</v>
      </c>
      <c r="D57" s="56">
        <v>6200</v>
      </c>
      <c r="E57" s="59">
        <v>24</v>
      </c>
      <c r="F57" s="56">
        <v>6208</v>
      </c>
      <c r="G57" s="62"/>
      <c r="H57" s="62"/>
      <c r="I57" s="40"/>
      <c r="J57" s="40"/>
      <c r="K57" s="41">
        <v>0</v>
      </c>
      <c r="L57">
        <v>222</v>
      </c>
    </row>
    <row r="58" spans="1:12" x14ac:dyDescent="0.25">
      <c r="A58" s="56">
        <v>21</v>
      </c>
      <c r="B58" s="56">
        <v>6309</v>
      </c>
      <c r="C58" s="59">
        <v>11</v>
      </c>
      <c r="D58" s="56">
        <v>6328</v>
      </c>
      <c r="E58" s="59">
        <v>11</v>
      </c>
      <c r="F58" s="56">
        <v>6332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21</v>
      </c>
      <c r="B59" s="56">
        <v>6421</v>
      </c>
      <c r="C59" s="59">
        <v>11</v>
      </c>
      <c r="D59" s="56">
        <v>6434</v>
      </c>
      <c r="E59" s="59">
        <v>11</v>
      </c>
      <c r="F59" s="56">
        <v>6438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21</v>
      </c>
      <c r="B60" s="56">
        <v>6529</v>
      </c>
      <c r="C60" s="59">
        <v>22</v>
      </c>
      <c r="D60" s="56">
        <v>6534</v>
      </c>
      <c r="E60" s="59">
        <v>13</v>
      </c>
      <c r="F60" s="56">
        <v>6548</v>
      </c>
      <c r="G60" s="62"/>
      <c r="H60" s="62"/>
      <c r="I60" s="40"/>
      <c r="J60" s="40"/>
      <c r="K60" s="41">
        <v>0</v>
      </c>
      <c r="L60">
        <v>221</v>
      </c>
    </row>
    <row r="61" spans="1:12" x14ac:dyDescent="0.25">
      <c r="A61" s="56">
        <v>12</v>
      </c>
      <c r="B61" s="56">
        <v>6666</v>
      </c>
      <c r="C61" s="59">
        <v>13</v>
      </c>
      <c r="D61" s="56">
        <v>6670</v>
      </c>
      <c r="E61" s="59">
        <v>13</v>
      </c>
      <c r="F61" s="56">
        <v>6677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21</v>
      </c>
      <c r="B62" s="56">
        <v>6780</v>
      </c>
      <c r="C62" s="59">
        <v>22</v>
      </c>
      <c r="D62" s="56">
        <v>6805</v>
      </c>
      <c r="E62" s="59">
        <v>24</v>
      </c>
      <c r="F62" s="56">
        <v>6810</v>
      </c>
      <c r="G62" s="62"/>
      <c r="H62" s="62"/>
      <c r="I62" s="40"/>
      <c r="J62" s="40"/>
      <c r="K62" s="41">
        <v>0</v>
      </c>
      <c r="L62">
        <v>222</v>
      </c>
    </row>
    <row r="63" spans="1:12" x14ac:dyDescent="0.25">
      <c r="A63" s="56">
        <v>21</v>
      </c>
      <c r="B63" s="56">
        <v>6911</v>
      </c>
      <c r="C63" s="59">
        <v>11</v>
      </c>
      <c r="D63" s="56">
        <v>6925</v>
      </c>
      <c r="E63" s="59">
        <v>11</v>
      </c>
      <c r="F63" s="56">
        <v>6931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12</v>
      </c>
      <c r="B64" s="56">
        <v>7020</v>
      </c>
      <c r="C64" s="59">
        <v>24</v>
      </c>
      <c r="D64" s="56">
        <v>7031</v>
      </c>
      <c r="E64" s="59">
        <v>13</v>
      </c>
      <c r="F64" s="56">
        <v>7045</v>
      </c>
      <c r="G64" s="62"/>
      <c r="H64" s="62"/>
      <c r="I64" s="40"/>
      <c r="J64" s="40"/>
      <c r="K64" s="41">
        <v>0</v>
      </c>
      <c r="L64">
        <v>121</v>
      </c>
    </row>
    <row r="65" spans="1:12" x14ac:dyDescent="0.25">
      <c r="A65" s="57">
        <v>21</v>
      </c>
      <c r="B65" s="57">
        <v>7154</v>
      </c>
      <c r="C65" s="60">
        <v>22</v>
      </c>
      <c r="D65" s="57">
        <v>7160</v>
      </c>
      <c r="E65" s="60">
        <v>13</v>
      </c>
      <c r="F65" s="57">
        <v>7175</v>
      </c>
      <c r="G65" s="63"/>
      <c r="H65" s="63"/>
      <c r="I65" s="39"/>
      <c r="J65" s="39"/>
      <c r="K65" s="49">
        <v>0</v>
      </c>
      <c r="L65">
        <v>221</v>
      </c>
    </row>
    <row r="66" spans="1:12" x14ac:dyDescent="0.25">
      <c r="A66" s="57">
        <v>21</v>
      </c>
      <c r="B66" s="57">
        <v>7276</v>
      </c>
      <c r="C66" s="60">
        <v>11</v>
      </c>
      <c r="D66" s="57">
        <v>7300</v>
      </c>
      <c r="E66" s="60">
        <v>11</v>
      </c>
      <c r="F66" s="57">
        <v>7306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21</v>
      </c>
      <c r="B67" s="57">
        <v>7397</v>
      </c>
      <c r="C67" s="60">
        <v>11</v>
      </c>
      <c r="D67" s="57">
        <v>7408</v>
      </c>
      <c r="E67" s="60">
        <v>11</v>
      </c>
      <c r="F67" s="57">
        <v>7414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25">
      <c r="A68" s="57">
        <v>21</v>
      </c>
      <c r="B68" s="57">
        <v>7502</v>
      </c>
      <c r="C68" s="60">
        <v>22</v>
      </c>
      <c r="D68" s="57">
        <v>7522</v>
      </c>
      <c r="E68" s="60">
        <v>13</v>
      </c>
      <c r="F68" s="57">
        <v>7532</v>
      </c>
      <c r="G68" s="63"/>
      <c r="H68" s="63"/>
      <c r="I68" s="39"/>
      <c r="J68" s="39"/>
      <c r="K68" s="49">
        <v>0</v>
      </c>
      <c r="L68">
        <v>221</v>
      </c>
    </row>
    <row r="69" spans="1:12" x14ac:dyDescent="0.25">
      <c r="A69" s="57">
        <v>21</v>
      </c>
      <c r="B69" s="57">
        <v>7631</v>
      </c>
      <c r="C69" s="60">
        <v>22</v>
      </c>
      <c r="D69" s="57">
        <v>7636</v>
      </c>
      <c r="E69" s="60">
        <v>13</v>
      </c>
      <c r="F69" s="57">
        <v>7651</v>
      </c>
      <c r="G69" s="63"/>
      <c r="H69" s="63"/>
      <c r="I69" s="39"/>
      <c r="J69" s="39"/>
      <c r="K69" s="49">
        <v>0</v>
      </c>
      <c r="L69">
        <v>221</v>
      </c>
    </row>
    <row r="70" spans="1:12" x14ac:dyDescent="0.25">
      <c r="A70" s="57">
        <v>21</v>
      </c>
      <c r="B70" s="57">
        <v>7755</v>
      </c>
      <c r="C70" s="60">
        <v>11</v>
      </c>
      <c r="D70" s="57">
        <v>7778</v>
      </c>
      <c r="E70" s="60">
        <v>11</v>
      </c>
      <c r="F70" s="57">
        <v>7783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21</v>
      </c>
      <c r="B71" s="57">
        <v>7878</v>
      </c>
      <c r="C71" s="60">
        <v>11</v>
      </c>
      <c r="D71" s="57">
        <v>7897</v>
      </c>
      <c r="E71" s="60">
        <v>11</v>
      </c>
      <c r="F71" s="57">
        <v>7901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25">
      <c r="A72" s="57">
        <v>21</v>
      </c>
      <c r="B72" s="57">
        <v>7996</v>
      </c>
      <c r="C72" s="60">
        <v>11</v>
      </c>
      <c r="D72" s="57">
        <v>8007</v>
      </c>
      <c r="E72" s="60">
        <v>11</v>
      </c>
      <c r="F72" s="57">
        <v>8011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25">
      <c r="A73" s="57">
        <v>21</v>
      </c>
      <c r="B73" s="57">
        <v>8099</v>
      </c>
      <c r="C73" s="60">
        <v>11</v>
      </c>
      <c r="D73" s="57">
        <v>8109</v>
      </c>
      <c r="E73" s="60">
        <v>11</v>
      </c>
      <c r="F73" s="57">
        <v>8115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21</v>
      </c>
      <c r="B74" s="57">
        <v>8206</v>
      </c>
      <c r="C74" s="60">
        <v>22</v>
      </c>
      <c r="D74" s="57">
        <v>8211</v>
      </c>
      <c r="E74" s="60">
        <v>13</v>
      </c>
      <c r="F74" s="57">
        <v>8228</v>
      </c>
      <c r="G74" s="63"/>
      <c r="H74" s="63"/>
      <c r="I74" s="39"/>
      <c r="J74" s="39"/>
      <c r="K74" s="49">
        <v>0</v>
      </c>
      <c r="L74">
        <v>221</v>
      </c>
    </row>
    <row r="75" spans="1:12" x14ac:dyDescent="0.25">
      <c r="A75" s="57">
        <v>21</v>
      </c>
      <c r="B75" s="57">
        <v>8332</v>
      </c>
      <c r="C75" s="60">
        <v>11</v>
      </c>
      <c r="D75" s="57">
        <v>8355</v>
      </c>
      <c r="E75" s="60">
        <v>11</v>
      </c>
      <c r="F75" s="57">
        <v>8359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8450</v>
      </c>
      <c r="C76" s="60">
        <v>11</v>
      </c>
      <c r="D76" s="57">
        <v>8463</v>
      </c>
      <c r="E76" s="60">
        <v>11</v>
      </c>
      <c r="F76" s="57">
        <v>8467</v>
      </c>
      <c r="G76" s="63"/>
      <c r="H76" s="63"/>
      <c r="I76" s="39"/>
      <c r="J76" s="39"/>
      <c r="K76" s="49">
        <v>1</v>
      </c>
      <c r="L76">
        <v>211</v>
      </c>
    </row>
    <row r="77" spans="1:12" x14ac:dyDescent="0.25">
      <c r="A77" s="17"/>
      <c r="B77" s="17"/>
      <c r="C77" s="17"/>
      <c r="D77" s="17"/>
      <c r="E77" s="17"/>
      <c r="F77" s="17"/>
      <c r="G77" s="17"/>
      <c r="H7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144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71</v>
      </c>
      <c r="V3" s="25" t="s">
        <v>121</v>
      </c>
      <c r="W3">
        <f>COUNTA(L7:L18)</f>
        <v>12</v>
      </c>
      <c r="AA3" s="25" t="s">
        <v>121</v>
      </c>
      <c r="AB3">
        <f>COUNTA(L19:L30)</f>
        <v>12</v>
      </c>
      <c r="AF3" s="25" t="s">
        <v>121</v>
      </c>
      <c r="AG3">
        <f>COUNTA(L31:L41)</f>
        <v>11</v>
      </c>
      <c r="AK3" s="25" t="s">
        <v>121</v>
      </c>
      <c r="AL3">
        <f>COUNTA(L42:L53)</f>
        <v>12</v>
      </c>
      <c r="AP3" s="25" t="s">
        <v>121</v>
      </c>
      <c r="AQ3">
        <f>COUNTA(L54:L65)</f>
        <v>12</v>
      </c>
      <c r="AU3" s="25" t="s">
        <v>121</v>
      </c>
      <c r="AV3">
        <f>COUNTA(L66:L77)</f>
        <v>12</v>
      </c>
    </row>
    <row r="4" spans="1:48" x14ac:dyDescent="0.25">
      <c r="P4" s="25" t="s">
        <v>89</v>
      </c>
      <c r="Q4" s="26">
        <f>SUM(O7:O14)</f>
        <v>71</v>
      </c>
      <c r="V4" s="25" t="s">
        <v>122</v>
      </c>
      <c r="W4">
        <f>SUM(U7:U14)</f>
        <v>12</v>
      </c>
      <c r="AA4" s="25" t="s">
        <v>122</v>
      </c>
      <c r="AB4">
        <f>SUM(Z7:Z14)</f>
        <v>12</v>
      </c>
      <c r="AF4" s="25" t="s">
        <v>122</v>
      </c>
      <c r="AG4">
        <f>SUM(AE7:AE14)</f>
        <v>11</v>
      </c>
      <c r="AK4" s="25" t="s">
        <v>122</v>
      </c>
      <c r="AL4">
        <f>SUM(AJ7:AJ14)</f>
        <v>12</v>
      </c>
      <c r="AP4" s="25" t="s">
        <v>122</v>
      </c>
      <c r="AQ4">
        <f>SUM(AO7:AO14)</f>
        <v>12</v>
      </c>
      <c r="AU4" s="25" t="s">
        <v>122</v>
      </c>
      <c r="AV4">
        <f>SUM(AT7:AT14)</f>
        <v>12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39</v>
      </c>
      <c r="C7" s="58">
        <v>13</v>
      </c>
      <c r="D7" s="55">
        <v>46</v>
      </c>
      <c r="E7" s="58">
        <v>24</v>
      </c>
      <c r="F7" s="55">
        <v>56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8</v>
      </c>
      <c r="P7" s="34">
        <f>O7/$Q$4</f>
        <v>0.11267605633802817</v>
      </c>
      <c r="Q7" s="34">
        <f>IF(P7=0,0,(P7*((LOG(P7))/LOG(2))))</f>
        <v>-0.35490108388785152</v>
      </c>
      <c r="T7" s="34">
        <f>N7</f>
        <v>111</v>
      </c>
      <c r="U7" s="34">
        <f>COUNTIF(L7:L18,T7)</f>
        <v>3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COUNTIF(L19:L30,Y7)</f>
        <v>1</v>
      </c>
      <c r="AA7" s="34">
        <f>Z7/(AB4-Z11)</f>
        <v>0.2</v>
      </c>
      <c r="AB7" s="34">
        <f>IF(AA7=0,0,(AA7*((LOG(AA7))/LOG(2))))</f>
        <v>-0.46438561897747244</v>
      </c>
      <c r="AD7" s="34">
        <f>N7</f>
        <v>111</v>
      </c>
      <c r="AE7" s="34">
        <f>COUNTIF(L31:L41,AD7)</f>
        <v>0</v>
      </c>
      <c r="AF7" s="34">
        <f>AE7/(AG4-AE11)</f>
        <v>0</v>
      </c>
      <c r="AG7" s="34">
        <f>IF(AF7=0,0,(AF7*((LOG(AF7))/LOG(2))))</f>
        <v>0</v>
      </c>
      <c r="AI7" s="34">
        <f>N7</f>
        <v>111</v>
      </c>
      <c r="AJ7" s="34">
        <f>COUNTIF(L42:L53,AI7)</f>
        <v>2</v>
      </c>
      <c r="AK7" s="34">
        <f>AJ7/(AL4-AJ11)</f>
        <v>0.25</v>
      </c>
      <c r="AL7" s="34">
        <f>IF(AK7=0,0,(AK7*((LOG(AK7))/LOG(2))))</f>
        <v>-0.5</v>
      </c>
      <c r="AN7" s="34">
        <f>N7</f>
        <v>111</v>
      </c>
      <c r="AO7" s="34">
        <f>COUNTIF(L54:L65,AN7)</f>
        <v>2</v>
      </c>
      <c r="AP7" s="34">
        <f>AO7/(AQ4-AO11)</f>
        <v>0.4</v>
      </c>
      <c r="AQ7" s="34">
        <f>IF(AP7=0,0,(AP7*((LOG(AP7))/LOG(2))))</f>
        <v>-0.52877123795494496</v>
      </c>
      <c r="AS7" s="34">
        <f>N7</f>
        <v>111</v>
      </c>
      <c r="AT7" s="34">
        <f>COUNTIF(L66:L77,AS7)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181</v>
      </c>
      <c r="C8" s="59">
        <v>13</v>
      </c>
      <c r="D8" s="56">
        <v>187</v>
      </c>
      <c r="E8" s="59">
        <v>24</v>
      </c>
      <c r="F8" s="56">
        <v>201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2</v>
      </c>
      <c r="P8" s="34">
        <f>O8/$Q$4</f>
        <v>2.8169014084507043E-2</v>
      </c>
      <c r="Q8" s="34">
        <f>IF(P8=0,0,(P8*((LOG(P8))/LOG(2))))</f>
        <v>-0.14506329914097693</v>
      </c>
      <c r="T8" s="34">
        <f>N8</f>
        <v>112</v>
      </c>
      <c r="U8" s="34">
        <f>COUNTIF(L7:L18,T8)</f>
        <v>2</v>
      </c>
      <c r="V8" s="34">
        <f>U8/(W4-U11)</f>
        <v>0.33333333333333331</v>
      </c>
      <c r="W8" s="34">
        <f>IF(V8=0,0,(V8*((LOG(V8))/LOG(2))))</f>
        <v>-0.52832083357371862</v>
      </c>
      <c r="Y8" s="34">
        <f>N8</f>
        <v>112</v>
      </c>
      <c r="Z8" s="34">
        <f>COUNTIF(L19:L30,Y8)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COUNTIF(L31:L41,AD8)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COUNTIF(L42:L53,AI8)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COUNTIF(L54:L65,AN8)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COUNTIF(L66:L77,AS8)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303</v>
      </c>
      <c r="C9" s="59">
        <v>11</v>
      </c>
      <c r="D9" s="56">
        <v>323</v>
      </c>
      <c r="E9" s="59">
        <v>11</v>
      </c>
      <c r="F9" s="56">
        <v>330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COUNTIF(L19:L30,Y9)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COUNTIF(L31:L41,AD9)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COUNTIF(L42:L53,AI9)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COUNTIF(L54:L65,AN9)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COUNTIF(L66:L77,AS9)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445</v>
      </c>
      <c r="C10" s="59">
        <v>11</v>
      </c>
      <c r="D10" s="56">
        <v>452</v>
      </c>
      <c r="E10" s="59">
        <v>11</v>
      </c>
      <c r="F10" s="56">
        <v>458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COUNTIF(L19:L30,Y10)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COUNTIF(L31:L41,AD10)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COUNTIF(L42:L53,AI10)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COUNTIF(L54:L65,AN10)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COUNTIF(L66:L77,AS10)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562</v>
      </c>
      <c r="C11" s="59">
        <v>11</v>
      </c>
      <c r="D11" s="56">
        <v>576</v>
      </c>
      <c r="E11" s="59">
        <v>11</v>
      </c>
      <c r="F11" s="56">
        <v>582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0.56338028169014087</v>
      </c>
      <c r="Q11" s="34">
        <f>IF(P11=0,0,(P11*((LOG(P11))/LOG(2))))</f>
        <v>-0.46637691527736319</v>
      </c>
      <c r="T11" s="34">
        <f>N11</f>
        <v>211</v>
      </c>
      <c r="U11" s="34">
        <f>COUNTIF(L7:L18,T11)</f>
        <v>6</v>
      </c>
      <c r="V11" s="53"/>
      <c r="W11" s="54"/>
      <c r="Y11" s="34">
        <f>N11</f>
        <v>211</v>
      </c>
      <c r="Z11" s="34">
        <f>COUNTIF(L19:L30,Y11)</f>
        <v>7</v>
      </c>
      <c r="AA11" s="53"/>
      <c r="AB11" s="54"/>
      <c r="AD11" s="34">
        <f>N11</f>
        <v>211</v>
      </c>
      <c r="AE11" s="34">
        <f>COUNTIF(L31:L41,AD11)</f>
        <v>6</v>
      </c>
      <c r="AF11" s="53"/>
      <c r="AG11" s="54"/>
      <c r="AI11" s="34">
        <f>N11</f>
        <v>211</v>
      </c>
      <c r="AJ11" s="34">
        <f>COUNTIF(L42:L53,AI11)</f>
        <v>4</v>
      </c>
      <c r="AK11" s="53"/>
      <c r="AL11" s="54"/>
      <c r="AN11" s="34">
        <f>N11</f>
        <v>211</v>
      </c>
      <c r="AO11" s="34">
        <f>COUNTIF(L54:L65,AN11)</f>
        <v>7</v>
      </c>
      <c r="AP11" s="53"/>
      <c r="AQ11" s="54"/>
      <c r="AS11" s="34">
        <f>N11</f>
        <v>211</v>
      </c>
      <c r="AT11" s="34">
        <f>COUNTIF(L66:L77,AS11)</f>
        <v>10</v>
      </c>
      <c r="AU11" s="53"/>
      <c r="AV11" s="54"/>
    </row>
    <row r="12" spans="1:48" x14ac:dyDescent="0.25">
      <c r="A12" s="56">
        <v>21</v>
      </c>
      <c r="B12" s="56">
        <v>692</v>
      </c>
      <c r="C12" s="59">
        <v>11</v>
      </c>
      <c r="D12" s="56">
        <v>699</v>
      </c>
      <c r="E12" s="59">
        <v>11</v>
      </c>
      <c r="F12" s="56">
        <v>705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COUNTIF(L19:L30,Y12)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COUNTIF(L31:L41,AD12)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COUNTIF(L42:L53,AI12)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COUNTIF(L54:L65,AN12)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COUNTIF(L66:L77,AS12)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800</v>
      </c>
      <c r="C13" s="59">
        <v>22</v>
      </c>
      <c r="D13" s="56">
        <v>805</v>
      </c>
      <c r="E13" s="59">
        <v>13</v>
      </c>
      <c r="F13" s="56">
        <v>813</v>
      </c>
      <c r="G13" s="62"/>
      <c r="H13" s="62"/>
      <c r="I13" s="40"/>
      <c r="J13" s="40"/>
      <c r="K13" s="41">
        <v>0</v>
      </c>
      <c r="L13">
        <v>221</v>
      </c>
      <c r="N13" s="34">
        <v>221</v>
      </c>
      <c r="O13" s="34">
        <f>COUNTIF($L$7:$L$500,N13)</f>
        <v>17</v>
      </c>
      <c r="P13" s="34">
        <f>O13/$Q$4</f>
        <v>0.23943661971830985</v>
      </c>
      <c r="Q13" s="34">
        <f>IF(P13=0,0,(P13*((LOG(P13))/LOG(2))))</f>
        <v>-0.49378637648343415</v>
      </c>
      <c r="T13" s="34">
        <f>N13</f>
        <v>221</v>
      </c>
      <c r="U13" s="34">
        <f>COUNTIF(L7:L18,T13)</f>
        <v>1</v>
      </c>
      <c r="V13" s="34">
        <f>U13/(W4-U11)</f>
        <v>0.16666666666666666</v>
      </c>
      <c r="W13" s="34">
        <f>IF(V13=0,0,(V13*((LOG(V13))/LOG(2))))</f>
        <v>-0.43082708345352599</v>
      </c>
      <c r="Y13" s="34">
        <f>N13</f>
        <v>221</v>
      </c>
      <c r="Z13" s="34">
        <f>COUNTIF(L19:L30,Y13)</f>
        <v>4</v>
      </c>
      <c r="AA13" s="34">
        <f>Z13/(AB4-Z11)</f>
        <v>0.8</v>
      </c>
      <c r="AB13" s="34">
        <f>IF(AA13=0,0,(AA13*((LOG(AA13))/LOG(2))))</f>
        <v>-0.25754247590988982</v>
      </c>
      <c r="AD13" s="34">
        <f>N13</f>
        <v>221</v>
      </c>
      <c r="AE13" s="34">
        <f>COUNTIF(L31:L41,AD13)</f>
        <v>4</v>
      </c>
      <c r="AF13" s="34">
        <f>AE13/(AG4-AE11)</f>
        <v>0.8</v>
      </c>
      <c r="AG13" s="34">
        <f>IF(AF13=0,0,(AF13*((LOG(AF13))/LOG(2))))</f>
        <v>-0.25754247590988982</v>
      </c>
      <c r="AI13" s="34">
        <f>N13</f>
        <v>221</v>
      </c>
      <c r="AJ13" s="34">
        <f>COUNTIF(L42:L53,AI13)</f>
        <v>4</v>
      </c>
      <c r="AK13" s="34">
        <f>AJ13/(AL4-AJ11)</f>
        <v>0.5</v>
      </c>
      <c r="AL13" s="34">
        <f>IF(AK13=0,0,(AK13*((LOG(AK13))/LOG(2))))</f>
        <v>-0.5</v>
      </c>
      <c r="AN13" s="34">
        <f>N13</f>
        <v>221</v>
      </c>
      <c r="AO13" s="34">
        <f>COUNTIF(L54:L65,AN13)</f>
        <v>3</v>
      </c>
      <c r="AP13" s="34">
        <f>AO13/(AQ4-AO11)</f>
        <v>0.6</v>
      </c>
      <c r="AQ13" s="34">
        <f>IF(AP13=0,0,(AP13*((LOG(AP13))/LOG(2))))</f>
        <v>-0.44217935649972373</v>
      </c>
      <c r="AS13" s="34">
        <f>N13</f>
        <v>221</v>
      </c>
      <c r="AT13" s="34">
        <f>COUNTIF(L66:L77,AS13)</f>
        <v>1</v>
      </c>
      <c r="AU13" s="34">
        <f>AT13/(AV4-AT11)</f>
        <v>0.5</v>
      </c>
      <c r="AV13" s="34">
        <f>IF(AU13=0,0,(AU13*((LOG(AU13))/LOG(2))))</f>
        <v>-0.5</v>
      </c>
    </row>
    <row r="14" spans="1:48" x14ac:dyDescent="0.25">
      <c r="A14" s="56">
        <v>21</v>
      </c>
      <c r="B14" s="56">
        <v>924</v>
      </c>
      <c r="C14" s="59">
        <v>11</v>
      </c>
      <c r="D14" s="56">
        <v>932</v>
      </c>
      <c r="E14" s="59">
        <v>11</v>
      </c>
      <c r="F14" s="56">
        <v>937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4</v>
      </c>
      <c r="P14" s="34">
        <f>O14/$Q$4</f>
        <v>5.6338028169014086E-2</v>
      </c>
      <c r="Q14" s="34">
        <f>IF(P14=0,0,(P14*((LOG(P14))/LOG(2))))</f>
        <v>-0.23378857011293985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COUNTIF(L19:L30,Y14)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COUNTIF(L31:L41,AD14)</f>
        <v>1</v>
      </c>
      <c r="AF14" s="34">
        <f>AE14/(AG4-AE11)</f>
        <v>0.2</v>
      </c>
      <c r="AG14" s="34">
        <f>IF(AF14=0,0,(AF14*((LOG(AF14))/LOG(2))))</f>
        <v>-0.46438561897747244</v>
      </c>
      <c r="AI14" s="34">
        <f>N14</f>
        <v>222</v>
      </c>
      <c r="AJ14" s="34">
        <f>COUNTIF(L42:L53,AI14)</f>
        <v>2</v>
      </c>
      <c r="AK14" s="34">
        <f>AJ14/(AL4-AJ11)</f>
        <v>0.25</v>
      </c>
      <c r="AL14" s="34">
        <f>IF(AK14=0,0,(AK14*((LOG(AK14))/LOG(2))))</f>
        <v>-0.5</v>
      </c>
      <c r="AN14" s="34">
        <f>N14</f>
        <v>222</v>
      </c>
      <c r="AO14" s="34">
        <f>COUNTIF(L54:L65,AN14)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COUNTIF(L66:L77,AS14)</f>
        <v>1</v>
      </c>
      <c r="AU14" s="34">
        <f>AT14/(AV4-AT11)</f>
        <v>0.5</v>
      </c>
      <c r="AV14" s="34">
        <f>IF(AU14=0,0,(AU14*((LOG(AU14))/LOG(2))))</f>
        <v>-0.5</v>
      </c>
    </row>
    <row r="15" spans="1:48" x14ac:dyDescent="0.25">
      <c r="A15" s="56">
        <v>12</v>
      </c>
      <c r="B15" s="56">
        <v>1045</v>
      </c>
      <c r="C15" s="59">
        <v>13</v>
      </c>
      <c r="D15" s="56">
        <v>1051</v>
      </c>
      <c r="E15" s="59">
        <v>13</v>
      </c>
      <c r="F15" s="56">
        <v>1057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1.6939162449025658</v>
      </c>
      <c r="V15">
        <f>SUM(V7:V14)</f>
        <v>0.99999999999999989</v>
      </c>
      <c r="W15">
        <f>-SUM(W7:W14)</f>
        <v>1.4591479170272446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0.72192809488736231</v>
      </c>
      <c r="AK15">
        <f>SUM(AK7:AK14)</f>
        <v>1</v>
      </c>
      <c r="AL15">
        <f>-SUM(AL7:AL14)</f>
        <v>1.5</v>
      </c>
      <c r="AP15">
        <f>SUM(AP7:AP14)</f>
        <v>1</v>
      </c>
      <c r="AQ15">
        <f>-SUM(AQ7:AQ14)</f>
        <v>0.97095059445466869</v>
      </c>
      <c r="AU15">
        <f>SUM(AU7:AU14)</f>
        <v>1</v>
      </c>
      <c r="AV15">
        <f>-SUM(AV7:AV14)</f>
        <v>1</v>
      </c>
    </row>
    <row r="16" spans="1:48" x14ac:dyDescent="0.25">
      <c r="A16" s="56">
        <v>12</v>
      </c>
      <c r="B16" s="56">
        <v>1170</v>
      </c>
      <c r="C16" s="59">
        <v>13</v>
      </c>
      <c r="D16" s="56">
        <v>1176</v>
      </c>
      <c r="E16" s="59">
        <v>13</v>
      </c>
      <c r="F16" s="56">
        <v>1183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0.27544486171311033</v>
      </c>
      <c r="V16" s="27" t="s">
        <v>120</v>
      </c>
      <c r="W16" s="27">
        <f>W15/(LOG(W4)/LOG(2))</f>
        <v>0.40701901811628993</v>
      </c>
      <c r="AA16" s="27" t="s">
        <v>123</v>
      </c>
      <c r="AB16" s="27">
        <f>AB15/(LOG(AB4)/LOG(2))</f>
        <v>0.20137674933618921</v>
      </c>
      <c r="AF16" s="27" t="s">
        <v>124</v>
      </c>
      <c r="AG16" s="27">
        <f>AG15/(LOG(AG4)/LOG(2))</f>
        <v>0.20868401936261902</v>
      </c>
      <c r="AK16" s="27" t="s">
        <v>125</v>
      </c>
      <c r="AL16" s="27">
        <f>AL15/(LOG(AL4)/LOG(2))</f>
        <v>0.41841441847669475</v>
      </c>
      <c r="AP16" s="27" t="s">
        <v>126</v>
      </c>
      <c r="AQ16" s="27">
        <f>AQ15/(LOG(AQ4)/LOG(2))</f>
        <v>0.27083981889890085</v>
      </c>
      <c r="AU16" s="27" t="s">
        <v>127</v>
      </c>
      <c r="AV16" s="27">
        <f>AV15/(LOG(AV4)/LOG(2))</f>
        <v>0.27894294565112981</v>
      </c>
    </row>
    <row r="17" spans="1:22" x14ac:dyDescent="0.25">
      <c r="A17" s="56">
        <v>21</v>
      </c>
      <c r="B17" s="56">
        <v>1289</v>
      </c>
      <c r="C17" s="59">
        <v>11</v>
      </c>
      <c r="D17" s="56">
        <v>1303</v>
      </c>
      <c r="E17" s="59">
        <v>11</v>
      </c>
      <c r="F17" s="56">
        <v>1310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12</v>
      </c>
      <c r="B18" s="56">
        <v>1412</v>
      </c>
      <c r="C18" s="59">
        <v>13</v>
      </c>
      <c r="D18" s="56">
        <v>1416</v>
      </c>
      <c r="E18" s="59">
        <v>13</v>
      </c>
      <c r="F18" s="56">
        <v>1421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7">
        <v>21</v>
      </c>
      <c r="B19" s="57">
        <v>1521</v>
      </c>
      <c r="C19" s="60">
        <v>11</v>
      </c>
      <c r="D19" s="57">
        <v>1536</v>
      </c>
      <c r="E19" s="60">
        <v>11</v>
      </c>
      <c r="F19" s="57">
        <v>1540</v>
      </c>
      <c r="G19" s="63"/>
      <c r="H19" s="63"/>
      <c r="I19" s="39"/>
      <c r="J19" s="39"/>
      <c r="K19" s="49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1648</v>
      </c>
      <c r="C20" s="60">
        <v>11</v>
      </c>
      <c r="D20" s="57">
        <v>1655</v>
      </c>
      <c r="E20" s="60">
        <v>11</v>
      </c>
      <c r="F20" s="57">
        <v>1660</v>
      </c>
      <c r="G20" s="63"/>
      <c r="H20" s="63"/>
      <c r="I20" s="39"/>
      <c r="J20" s="39"/>
      <c r="K20" s="49">
        <v>0</v>
      </c>
      <c r="L20">
        <v>211</v>
      </c>
      <c r="N20" s="38">
        <f>COUNTIF(L7:L77,G3)</f>
        <v>40</v>
      </c>
      <c r="O20" s="38"/>
      <c r="P20" s="45">
        <v>12</v>
      </c>
      <c r="Q20" s="45">
        <v>12</v>
      </c>
      <c r="R20" s="45">
        <v>11</v>
      </c>
      <c r="S20" s="45">
        <v>12</v>
      </c>
      <c r="T20" s="45">
        <v>12</v>
      </c>
      <c r="U20" s="45">
        <v>12</v>
      </c>
      <c r="V20" s="44"/>
    </row>
    <row r="21" spans="1:22" x14ac:dyDescent="0.25">
      <c r="A21" s="57">
        <v>12</v>
      </c>
      <c r="B21" s="57">
        <v>1760</v>
      </c>
      <c r="C21" s="60">
        <v>13</v>
      </c>
      <c r="D21" s="57">
        <v>1764</v>
      </c>
      <c r="E21" s="60">
        <v>13</v>
      </c>
      <c r="F21" s="57">
        <v>1769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1867</v>
      </c>
      <c r="C22" s="60">
        <v>11</v>
      </c>
      <c r="D22" s="57">
        <v>1896</v>
      </c>
      <c r="E22" s="60">
        <v>11</v>
      </c>
      <c r="F22" s="57">
        <v>1900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2009</v>
      </c>
      <c r="C23" s="60">
        <v>22</v>
      </c>
      <c r="D23" s="57">
        <v>2015</v>
      </c>
      <c r="E23" s="60">
        <v>13</v>
      </c>
      <c r="F23" s="57">
        <v>2022</v>
      </c>
      <c r="G23" s="63"/>
      <c r="H23" s="63"/>
      <c r="I23" s="39"/>
      <c r="J23" s="39"/>
      <c r="K23" s="49">
        <v>0</v>
      </c>
      <c r="L23">
        <v>221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2125</v>
      </c>
      <c r="C24" s="60">
        <v>11</v>
      </c>
      <c r="D24" s="57">
        <v>2142</v>
      </c>
      <c r="E24" s="60">
        <v>11</v>
      </c>
      <c r="F24" s="57">
        <v>2147</v>
      </c>
      <c r="G24" s="63"/>
      <c r="H24" s="63"/>
      <c r="I24" s="39"/>
      <c r="J24" s="39"/>
      <c r="K24" s="49">
        <v>0</v>
      </c>
      <c r="L24">
        <v>211</v>
      </c>
      <c r="O24" s="43" t="s">
        <v>109</v>
      </c>
      <c r="P24" s="45">
        <f>U11</f>
        <v>6</v>
      </c>
      <c r="Q24" s="45">
        <f>Z11</f>
        <v>7</v>
      </c>
      <c r="R24" s="45">
        <f>AE11</f>
        <v>6</v>
      </c>
      <c r="S24" s="45">
        <f>AJ11</f>
        <v>4</v>
      </c>
      <c r="T24" s="45">
        <f>AO11</f>
        <v>7</v>
      </c>
      <c r="U24" s="45">
        <f>AT11</f>
        <v>10</v>
      </c>
      <c r="V24" s="43"/>
    </row>
    <row r="25" spans="1:22" x14ac:dyDescent="0.25">
      <c r="A25" s="57">
        <v>21</v>
      </c>
      <c r="B25" s="57">
        <v>2254</v>
      </c>
      <c r="C25" s="60">
        <v>11</v>
      </c>
      <c r="D25" s="57">
        <v>2269</v>
      </c>
      <c r="E25" s="60">
        <v>11</v>
      </c>
      <c r="F25" s="57">
        <v>2275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2379</v>
      </c>
      <c r="C26" s="60">
        <v>22</v>
      </c>
      <c r="D26" s="57">
        <v>2383</v>
      </c>
      <c r="E26" s="60">
        <v>13</v>
      </c>
      <c r="F26" s="57">
        <v>2397</v>
      </c>
      <c r="G26" s="63"/>
      <c r="H26" s="63"/>
      <c r="I26" s="39"/>
      <c r="J26" s="39"/>
      <c r="K26" s="49">
        <v>0</v>
      </c>
      <c r="L26">
        <v>221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2504</v>
      </c>
      <c r="C27" s="60">
        <v>11</v>
      </c>
      <c r="D27" s="57">
        <v>2523</v>
      </c>
      <c r="E27" s="60">
        <v>11</v>
      </c>
      <c r="F27" s="57">
        <v>2527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2646</v>
      </c>
      <c r="C28" s="60">
        <v>22</v>
      </c>
      <c r="D28" s="57">
        <v>2652</v>
      </c>
      <c r="E28" s="60">
        <v>13</v>
      </c>
      <c r="F28" s="57">
        <v>2660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113</v>
      </c>
      <c r="P28">
        <f>F18/P20</f>
        <v>118.41666666666667</v>
      </c>
      <c r="Q28">
        <f>(F30-F18)/Q20</f>
        <v>124.08333333333333</v>
      </c>
      <c r="R28">
        <f>(F41-F30)/R20</f>
        <v>121.72727272727273</v>
      </c>
      <c r="S28">
        <f>(F53-F41)/S20</f>
        <v>124.08333333333333</v>
      </c>
      <c r="T28">
        <f>(F65-F53)/T20</f>
        <v>123.5</v>
      </c>
      <c r="U28">
        <f>(F77-F65)/U20</f>
        <v>115.08333333333333</v>
      </c>
    </row>
    <row r="29" spans="1:22" x14ac:dyDescent="0.25">
      <c r="A29" s="57">
        <v>21</v>
      </c>
      <c r="B29" s="57">
        <v>2758</v>
      </c>
      <c r="C29" s="60">
        <v>11</v>
      </c>
      <c r="D29" s="57">
        <v>2779</v>
      </c>
      <c r="E29" s="60">
        <v>11</v>
      </c>
      <c r="F29" s="57">
        <v>2784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21</v>
      </c>
      <c r="B30" s="57">
        <v>2895</v>
      </c>
      <c r="C30" s="60">
        <v>22</v>
      </c>
      <c r="D30" s="57">
        <v>2900</v>
      </c>
      <c r="E30" s="60">
        <v>13</v>
      </c>
      <c r="F30" s="57">
        <v>2910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25">
      <c r="A31" s="56">
        <v>21</v>
      </c>
      <c r="B31" s="56">
        <v>3028</v>
      </c>
      <c r="C31" s="59">
        <v>11</v>
      </c>
      <c r="D31" s="56">
        <v>3035</v>
      </c>
      <c r="E31" s="59">
        <v>11</v>
      </c>
      <c r="F31" s="56">
        <v>3039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25">
      <c r="A32" s="56">
        <v>21</v>
      </c>
      <c r="B32" s="56">
        <v>3132</v>
      </c>
      <c r="C32" s="59">
        <v>11</v>
      </c>
      <c r="D32" s="56">
        <v>3149</v>
      </c>
      <c r="E32" s="59">
        <v>11</v>
      </c>
      <c r="F32" s="56">
        <v>3154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25">
      <c r="A33" s="56">
        <v>21</v>
      </c>
      <c r="B33" s="56">
        <v>3258</v>
      </c>
      <c r="C33" s="59">
        <v>22</v>
      </c>
      <c r="D33" s="56">
        <v>3264</v>
      </c>
      <c r="E33" s="59">
        <v>13</v>
      </c>
      <c r="F33" s="56">
        <v>3280</v>
      </c>
      <c r="G33" s="62"/>
      <c r="H33" s="62"/>
      <c r="I33" s="40"/>
      <c r="J33" s="40"/>
      <c r="K33" s="41">
        <v>0</v>
      </c>
      <c r="L33">
        <v>221</v>
      </c>
    </row>
    <row r="34" spans="1:12" x14ac:dyDescent="0.25">
      <c r="A34" s="56">
        <v>21</v>
      </c>
      <c r="B34" s="56">
        <v>3387</v>
      </c>
      <c r="C34" s="59">
        <v>22</v>
      </c>
      <c r="D34" s="56">
        <v>3406</v>
      </c>
      <c r="E34" s="59">
        <v>24</v>
      </c>
      <c r="F34" s="56">
        <v>3412</v>
      </c>
      <c r="G34" s="62"/>
      <c r="H34" s="62"/>
      <c r="I34" s="40"/>
      <c r="J34" s="40"/>
      <c r="K34" s="41">
        <v>0</v>
      </c>
      <c r="L34">
        <v>222</v>
      </c>
    </row>
    <row r="35" spans="1:12" x14ac:dyDescent="0.25">
      <c r="A35" s="56">
        <v>21</v>
      </c>
      <c r="B35" s="56">
        <v>3507</v>
      </c>
      <c r="C35" s="59">
        <v>11</v>
      </c>
      <c r="D35" s="56">
        <v>3519</v>
      </c>
      <c r="E35" s="59">
        <v>11</v>
      </c>
      <c r="F35" s="56">
        <v>3525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21</v>
      </c>
      <c r="B36" s="56">
        <v>3621</v>
      </c>
      <c r="C36" s="59">
        <v>11</v>
      </c>
      <c r="D36" s="56">
        <v>3634</v>
      </c>
      <c r="E36" s="59">
        <v>11</v>
      </c>
      <c r="F36" s="56">
        <v>3639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3735</v>
      </c>
      <c r="C37" s="59">
        <v>11</v>
      </c>
      <c r="D37" s="56">
        <v>3754</v>
      </c>
      <c r="E37" s="59">
        <v>11</v>
      </c>
      <c r="F37" s="56">
        <v>3757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3863</v>
      </c>
      <c r="C38" s="59">
        <v>22</v>
      </c>
      <c r="D38" s="56">
        <v>3875</v>
      </c>
      <c r="E38" s="59">
        <v>13</v>
      </c>
      <c r="F38" s="56">
        <v>3883</v>
      </c>
      <c r="G38" s="62"/>
      <c r="H38" s="62"/>
      <c r="I38" s="40"/>
      <c r="J38" s="40"/>
      <c r="K38" s="41">
        <v>0</v>
      </c>
      <c r="L38">
        <v>221</v>
      </c>
    </row>
    <row r="39" spans="1:12" x14ac:dyDescent="0.25">
      <c r="A39" s="56">
        <v>21</v>
      </c>
      <c r="B39" s="56">
        <v>4001</v>
      </c>
      <c r="C39" s="59">
        <v>22</v>
      </c>
      <c r="D39" s="56">
        <v>4006</v>
      </c>
      <c r="E39" s="59">
        <v>13</v>
      </c>
      <c r="F39" s="56">
        <v>4013</v>
      </c>
      <c r="G39" s="62"/>
      <c r="H39" s="62"/>
      <c r="I39" s="40"/>
      <c r="J39" s="40"/>
      <c r="K39" s="41">
        <v>0</v>
      </c>
      <c r="L39">
        <v>221</v>
      </c>
    </row>
    <row r="40" spans="1:12" x14ac:dyDescent="0.25">
      <c r="A40" s="56">
        <v>21</v>
      </c>
      <c r="B40" s="56">
        <v>4111</v>
      </c>
      <c r="C40" s="59">
        <v>11</v>
      </c>
      <c r="D40" s="56">
        <v>4127</v>
      </c>
      <c r="E40" s="59">
        <v>11</v>
      </c>
      <c r="F40" s="56">
        <v>4131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4224</v>
      </c>
      <c r="C41" s="59">
        <v>22</v>
      </c>
      <c r="D41" s="56">
        <v>4241</v>
      </c>
      <c r="E41" s="59">
        <v>13</v>
      </c>
      <c r="F41" s="56">
        <v>4249</v>
      </c>
      <c r="G41" s="62"/>
      <c r="H41" s="62"/>
      <c r="I41" s="40"/>
      <c r="J41" s="40"/>
      <c r="K41" s="41">
        <v>0</v>
      </c>
      <c r="L41">
        <v>221</v>
      </c>
    </row>
    <row r="42" spans="1:12" x14ac:dyDescent="0.25">
      <c r="A42" s="57">
        <v>21</v>
      </c>
      <c r="B42" s="57">
        <v>4369</v>
      </c>
      <c r="C42" s="60">
        <v>22</v>
      </c>
      <c r="D42" s="57">
        <v>4372</v>
      </c>
      <c r="E42" s="60">
        <v>13</v>
      </c>
      <c r="F42" s="57">
        <v>4380</v>
      </c>
      <c r="G42" s="63"/>
      <c r="H42" s="63"/>
      <c r="I42" s="39"/>
      <c r="J42" s="39"/>
      <c r="K42" s="49">
        <v>0</v>
      </c>
      <c r="L42">
        <v>221</v>
      </c>
    </row>
    <row r="43" spans="1:12" x14ac:dyDescent="0.25">
      <c r="A43" s="57">
        <v>21</v>
      </c>
      <c r="B43" s="57">
        <v>4487</v>
      </c>
      <c r="C43" s="60">
        <v>11</v>
      </c>
      <c r="D43" s="57">
        <v>4508</v>
      </c>
      <c r="E43" s="60">
        <v>11</v>
      </c>
      <c r="F43" s="57">
        <v>4514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25">
      <c r="A44" s="57">
        <v>21</v>
      </c>
      <c r="B44" s="57">
        <v>4622</v>
      </c>
      <c r="C44" s="60">
        <v>22</v>
      </c>
      <c r="D44" s="57">
        <v>4629</v>
      </c>
      <c r="E44" s="60">
        <v>13</v>
      </c>
      <c r="F44" s="57">
        <v>4636</v>
      </c>
      <c r="G44" s="63"/>
      <c r="H44" s="63"/>
      <c r="I44" s="39"/>
      <c r="J44" s="39"/>
      <c r="K44" s="49">
        <v>0</v>
      </c>
      <c r="L44">
        <v>221</v>
      </c>
    </row>
    <row r="45" spans="1:12" x14ac:dyDescent="0.25">
      <c r="A45" s="57">
        <v>21</v>
      </c>
      <c r="B45" s="57">
        <v>4736</v>
      </c>
      <c r="C45" s="60">
        <v>22</v>
      </c>
      <c r="D45" s="57">
        <v>4740</v>
      </c>
      <c r="E45" s="60">
        <v>13</v>
      </c>
      <c r="F45" s="57">
        <v>4764</v>
      </c>
      <c r="G45" s="63"/>
      <c r="H45" s="63"/>
      <c r="I45" s="39"/>
      <c r="J45" s="39"/>
      <c r="K45" s="49">
        <v>0</v>
      </c>
      <c r="L45">
        <v>221</v>
      </c>
    </row>
    <row r="46" spans="1:12" x14ac:dyDescent="0.25">
      <c r="A46" s="57">
        <v>21</v>
      </c>
      <c r="B46" s="57">
        <v>4866</v>
      </c>
      <c r="C46" s="60">
        <v>11</v>
      </c>
      <c r="D46" s="57">
        <v>4879</v>
      </c>
      <c r="E46" s="60">
        <v>11</v>
      </c>
      <c r="F46" s="57">
        <v>4883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21</v>
      </c>
      <c r="B47" s="57">
        <v>4972</v>
      </c>
      <c r="C47" s="60">
        <v>22</v>
      </c>
      <c r="D47" s="57">
        <v>4990</v>
      </c>
      <c r="E47" s="60">
        <v>24</v>
      </c>
      <c r="F47" s="57">
        <v>4994</v>
      </c>
      <c r="G47" s="63"/>
      <c r="H47" s="63"/>
      <c r="I47" s="39"/>
      <c r="J47" s="39"/>
      <c r="K47" s="49">
        <v>0</v>
      </c>
      <c r="L47">
        <v>222</v>
      </c>
    </row>
    <row r="48" spans="1:12" x14ac:dyDescent="0.25">
      <c r="A48" s="57">
        <v>21</v>
      </c>
      <c r="B48" s="57">
        <v>5092</v>
      </c>
      <c r="C48" s="60">
        <v>11</v>
      </c>
      <c r="D48" s="57">
        <v>5109</v>
      </c>
      <c r="E48" s="60">
        <v>11</v>
      </c>
      <c r="F48" s="57">
        <v>5115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12</v>
      </c>
      <c r="B49" s="57">
        <v>5228</v>
      </c>
      <c r="C49" s="60">
        <v>13</v>
      </c>
      <c r="D49" s="57">
        <v>5234</v>
      </c>
      <c r="E49" s="60">
        <v>13</v>
      </c>
      <c r="F49" s="57">
        <v>5241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21</v>
      </c>
      <c r="B50" s="57">
        <v>5339</v>
      </c>
      <c r="C50" s="60">
        <v>22</v>
      </c>
      <c r="D50" s="57">
        <v>5360</v>
      </c>
      <c r="E50" s="60">
        <v>24</v>
      </c>
      <c r="F50" s="57">
        <v>5366</v>
      </c>
      <c r="G50" s="63"/>
      <c r="H50" s="63"/>
      <c r="I50" s="39"/>
      <c r="J50" s="39"/>
      <c r="K50" s="49">
        <v>0</v>
      </c>
      <c r="L50">
        <v>222</v>
      </c>
    </row>
    <row r="51" spans="1:12" x14ac:dyDescent="0.25">
      <c r="A51" s="57">
        <v>12</v>
      </c>
      <c r="B51" s="57">
        <v>5474</v>
      </c>
      <c r="C51" s="60">
        <v>13</v>
      </c>
      <c r="D51" s="57">
        <v>5477</v>
      </c>
      <c r="E51" s="60">
        <v>13</v>
      </c>
      <c r="F51" s="57">
        <v>5483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21</v>
      </c>
      <c r="B52" s="57">
        <v>5582</v>
      </c>
      <c r="C52" s="60">
        <v>22</v>
      </c>
      <c r="D52" s="57">
        <v>5590</v>
      </c>
      <c r="E52" s="60">
        <v>13</v>
      </c>
      <c r="F52" s="57">
        <v>5610</v>
      </c>
      <c r="G52" s="63"/>
      <c r="H52" s="63"/>
      <c r="I52" s="39"/>
      <c r="J52" s="39"/>
      <c r="K52" s="49">
        <v>0</v>
      </c>
      <c r="L52">
        <v>221</v>
      </c>
    </row>
    <row r="53" spans="1:12" x14ac:dyDescent="0.25">
      <c r="A53" s="57">
        <v>21</v>
      </c>
      <c r="B53" s="57">
        <v>5715</v>
      </c>
      <c r="C53" s="60">
        <v>11</v>
      </c>
      <c r="D53" s="57">
        <v>5732</v>
      </c>
      <c r="E53" s="60">
        <v>11</v>
      </c>
      <c r="F53" s="57">
        <v>5738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6">
        <v>21</v>
      </c>
      <c r="B54" s="56">
        <v>5827</v>
      </c>
      <c r="C54" s="59">
        <v>22</v>
      </c>
      <c r="D54" s="56">
        <v>5848</v>
      </c>
      <c r="E54" s="59">
        <v>13</v>
      </c>
      <c r="F54" s="56">
        <v>5859</v>
      </c>
      <c r="G54" s="62"/>
      <c r="H54" s="62"/>
      <c r="I54" s="40"/>
      <c r="J54" s="40"/>
      <c r="K54" s="41">
        <v>0</v>
      </c>
      <c r="L54">
        <v>221</v>
      </c>
    </row>
    <row r="55" spans="1:12" x14ac:dyDescent="0.25">
      <c r="A55" s="56">
        <v>21</v>
      </c>
      <c r="B55" s="56">
        <v>5962</v>
      </c>
      <c r="C55" s="59">
        <v>22</v>
      </c>
      <c r="D55" s="56">
        <v>5982</v>
      </c>
      <c r="E55" s="59">
        <v>13</v>
      </c>
      <c r="F55" s="56">
        <v>5990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25">
      <c r="A56" s="56">
        <v>21</v>
      </c>
      <c r="B56" s="56">
        <v>6091</v>
      </c>
      <c r="C56" s="59">
        <v>11</v>
      </c>
      <c r="D56" s="56">
        <v>6107</v>
      </c>
      <c r="E56" s="59">
        <v>11</v>
      </c>
      <c r="F56" s="56">
        <v>6110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25">
      <c r="A57" s="56">
        <v>21</v>
      </c>
      <c r="B57" s="56">
        <v>6204</v>
      </c>
      <c r="C57" s="59">
        <v>11</v>
      </c>
      <c r="D57" s="56">
        <v>6225</v>
      </c>
      <c r="E57" s="59">
        <v>11</v>
      </c>
      <c r="F57" s="56">
        <v>6230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21</v>
      </c>
      <c r="B58" s="56">
        <v>6326</v>
      </c>
      <c r="C58" s="59">
        <v>11</v>
      </c>
      <c r="D58" s="56">
        <v>6344</v>
      </c>
      <c r="E58" s="59">
        <v>11</v>
      </c>
      <c r="F58" s="56">
        <v>6348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21</v>
      </c>
      <c r="B59" s="56">
        <v>6453</v>
      </c>
      <c r="C59" s="59">
        <v>11</v>
      </c>
      <c r="D59" s="56">
        <v>6478</v>
      </c>
      <c r="E59" s="59">
        <v>11</v>
      </c>
      <c r="F59" s="56">
        <v>6486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12</v>
      </c>
      <c r="B60" s="56">
        <v>6594</v>
      </c>
      <c r="C60" s="59">
        <v>13</v>
      </c>
      <c r="D60" s="56">
        <v>6598</v>
      </c>
      <c r="E60" s="59">
        <v>13</v>
      </c>
      <c r="F60" s="56">
        <v>6604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21</v>
      </c>
      <c r="B61" s="56">
        <v>6704</v>
      </c>
      <c r="C61" s="59">
        <v>11</v>
      </c>
      <c r="D61" s="56">
        <v>6733</v>
      </c>
      <c r="E61" s="59">
        <v>11</v>
      </c>
      <c r="F61" s="56">
        <v>6739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21</v>
      </c>
      <c r="B62" s="56">
        <v>6830</v>
      </c>
      <c r="C62" s="59">
        <v>11</v>
      </c>
      <c r="D62" s="56">
        <v>6840</v>
      </c>
      <c r="E62" s="59">
        <v>11</v>
      </c>
      <c r="F62" s="56">
        <v>6846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21</v>
      </c>
      <c r="B63" s="56">
        <v>6938</v>
      </c>
      <c r="C63" s="59">
        <v>22</v>
      </c>
      <c r="D63" s="56">
        <v>6946</v>
      </c>
      <c r="E63" s="59">
        <v>13</v>
      </c>
      <c r="F63" s="56">
        <v>6967</v>
      </c>
      <c r="G63" s="62"/>
      <c r="H63" s="62"/>
      <c r="I63" s="40"/>
      <c r="J63" s="40"/>
      <c r="K63" s="41">
        <v>0</v>
      </c>
      <c r="L63">
        <v>221</v>
      </c>
    </row>
    <row r="64" spans="1:12" x14ac:dyDescent="0.25">
      <c r="A64" s="56">
        <v>12</v>
      </c>
      <c r="B64" s="56">
        <v>7090</v>
      </c>
      <c r="C64" s="59">
        <v>13</v>
      </c>
      <c r="D64" s="56">
        <v>7093</v>
      </c>
      <c r="E64" s="59">
        <v>13</v>
      </c>
      <c r="F64" s="56">
        <v>7100</v>
      </c>
      <c r="G64" s="62"/>
      <c r="H64" s="62"/>
      <c r="I64" s="40"/>
      <c r="J64" s="40"/>
      <c r="K64" s="41">
        <v>0</v>
      </c>
      <c r="L64">
        <v>111</v>
      </c>
    </row>
    <row r="65" spans="1:12" x14ac:dyDescent="0.25">
      <c r="A65" s="56">
        <v>21</v>
      </c>
      <c r="B65" s="56">
        <v>7198</v>
      </c>
      <c r="C65" s="59">
        <v>11</v>
      </c>
      <c r="D65" s="56">
        <v>7212</v>
      </c>
      <c r="E65" s="59">
        <v>11</v>
      </c>
      <c r="F65" s="56">
        <v>7220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7">
        <v>21</v>
      </c>
      <c r="B66" s="57">
        <v>7313</v>
      </c>
      <c r="C66" s="60">
        <v>11</v>
      </c>
      <c r="D66" s="57">
        <v>7323</v>
      </c>
      <c r="E66" s="60">
        <v>11</v>
      </c>
      <c r="F66" s="57">
        <v>7326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21</v>
      </c>
      <c r="B67" s="57">
        <v>7416</v>
      </c>
      <c r="C67" s="60">
        <v>11</v>
      </c>
      <c r="D67" s="57">
        <v>7442</v>
      </c>
      <c r="E67" s="60">
        <v>11</v>
      </c>
      <c r="F67" s="57">
        <v>7447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25">
      <c r="A68" s="57">
        <v>21</v>
      </c>
      <c r="B68" s="57">
        <v>7539</v>
      </c>
      <c r="C68" s="60">
        <v>11</v>
      </c>
      <c r="D68" s="57">
        <v>7563</v>
      </c>
      <c r="E68" s="60">
        <v>11</v>
      </c>
      <c r="F68" s="57">
        <v>7569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21</v>
      </c>
      <c r="B69" s="57">
        <v>7662</v>
      </c>
      <c r="C69" s="60">
        <v>22</v>
      </c>
      <c r="D69" s="57">
        <v>7668</v>
      </c>
      <c r="E69" s="60">
        <v>13</v>
      </c>
      <c r="F69" s="57">
        <v>7683</v>
      </c>
      <c r="G69" s="63"/>
      <c r="H69" s="63"/>
      <c r="I69" s="39"/>
      <c r="J69" s="39"/>
      <c r="K69" s="49">
        <v>0</v>
      </c>
      <c r="L69">
        <v>221</v>
      </c>
    </row>
    <row r="70" spans="1:12" x14ac:dyDescent="0.25">
      <c r="A70" s="57">
        <v>21</v>
      </c>
      <c r="B70" s="57">
        <v>7786</v>
      </c>
      <c r="C70" s="60">
        <v>11</v>
      </c>
      <c r="D70" s="57">
        <v>7807</v>
      </c>
      <c r="E70" s="60">
        <v>11</v>
      </c>
      <c r="F70" s="57">
        <v>7812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21</v>
      </c>
      <c r="B71" s="57">
        <v>7900</v>
      </c>
      <c r="C71" s="60">
        <v>11</v>
      </c>
      <c r="D71" s="57">
        <v>7916</v>
      </c>
      <c r="E71" s="60">
        <v>11</v>
      </c>
      <c r="F71" s="57">
        <v>7921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25">
      <c r="A72" s="57">
        <v>21</v>
      </c>
      <c r="B72" s="57">
        <v>8016</v>
      </c>
      <c r="C72" s="60">
        <v>11</v>
      </c>
      <c r="D72" s="57">
        <v>8035</v>
      </c>
      <c r="E72" s="60">
        <v>11</v>
      </c>
      <c r="F72" s="57">
        <v>8039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25">
      <c r="A73" s="57">
        <v>21</v>
      </c>
      <c r="B73" s="57">
        <v>8127</v>
      </c>
      <c r="C73" s="60">
        <v>11</v>
      </c>
      <c r="D73" s="57">
        <v>8140</v>
      </c>
      <c r="E73" s="60">
        <v>11</v>
      </c>
      <c r="F73" s="57">
        <v>8144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21</v>
      </c>
      <c r="B74" s="57">
        <v>8235</v>
      </c>
      <c r="C74" s="60">
        <v>11</v>
      </c>
      <c r="D74" s="57">
        <v>8256</v>
      </c>
      <c r="E74" s="60">
        <v>11</v>
      </c>
      <c r="F74" s="57">
        <v>8259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21</v>
      </c>
      <c r="B75" s="57">
        <v>8348</v>
      </c>
      <c r="C75" s="60">
        <v>11</v>
      </c>
      <c r="D75" s="57">
        <v>8361</v>
      </c>
      <c r="E75" s="60">
        <v>11</v>
      </c>
      <c r="F75" s="57">
        <v>8365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8453</v>
      </c>
      <c r="C76" s="60">
        <v>22</v>
      </c>
      <c r="D76" s="57">
        <v>8457</v>
      </c>
      <c r="E76" s="60">
        <v>24</v>
      </c>
      <c r="F76" s="57">
        <v>8469</v>
      </c>
      <c r="G76" s="63"/>
      <c r="H76" s="63"/>
      <c r="I76" s="39"/>
      <c r="J76" s="39"/>
      <c r="K76" s="49">
        <v>0</v>
      </c>
      <c r="L76">
        <v>222</v>
      </c>
    </row>
    <row r="77" spans="1:12" x14ac:dyDescent="0.25">
      <c r="A77" s="57">
        <v>21</v>
      </c>
      <c r="B77" s="57">
        <v>8570</v>
      </c>
      <c r="C77" s="60">
        <v>11</v>
      </c>
      <c r="D77" s="57">
        <v>8595</v>
      </c>
      <c r="E77" s="60">
        <v>11</v>
      </c>
      <c r="F77" s="57">
        <v>8601</v>
      </c>
      <c r="G77" s="63"/>
      <c r="H77" s="63"/>
      <c r="I77" s="39"/>
      <c r="J77" s="39"/>
      <c r="K77" s="49">
        <v>1</v>
      </c>
      <c r="L77">
        <v>211</v>
      </c>
    </row>
    <row r="78" spans="1:12" x14ac:dyDescent="0.25">
      <c r="A78" s="17"/>
      <c r="B78" s="17"/>
      <c r="C78" s="17"/>
      <c r="D78" s="17"/>
      <c r="E78" s="17"/>
      <c r="F78" s="17"/>
      <c r="G78" s="17"/>
      <c r="H7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145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93</v>
      </c>
      <c r="V3" s="25" t="s">
        <v>121</v>
      </c>
      <c r="W3">
        <f>COUNTA(L7:L22)</f>
        <v>16</v>
      </c>
      <c r="AA3" s="25" t="s">
        <v>121</v>
      </c>
      <c r="AB3">
        <f>COUNTA(L23:L37)</f>
        <v>15</v>
      </c>
      <c r="AF3" s="25" t="s">
        <v>121</v>
      </c>
      <c r="AG3">
        <f>COUNTA(L38:L53)</f>
        <v>16</v>
      </c>
      <c r="AK3" s="25" t="s">
        <v>121</v>
      </c>
      <c r="AL3">
        <f>COUNTA(L54:L68)</f>
        <v>15</v>
      </c>
      <c r="AP3" s="25" t="s">
        <v>121</v>
      </c>
      <c r="AQ3">
        <f>COUNTA(L69:L84)</f>
        <v>16</v>
      </c>
      <c r="AU3" s="25" t="s">
        <v>121</v>
      </c>
      <c r="AV3">
        <f>COUNTA(L85:L99)</f>
        <v>15</v>
      </c>
    </row>
    <row r="4" spans="1:48" x14ac:dyDescent="0.25">
      <c r="P4" s="25" t="s">
        <v>89</v>
      </c>
      <c r="Q4" s="26">
        <f>SUM(O7:O14)</f>
        <v>93</v>
      </c>
      <c r="V4" s="25" t="s">
        <v>122</v>
      </c>
      <c r="W4">
        <f>SUM(U7:U14)</f>
        <v>16</v>
      </c>
      <c r="AA4" s="25" t="s">
        <v>122</v>
      </c>
      <c r="AB4">
        <f>SUM(Z7:Z14)</f>
        <v>15</v>
      </c>
      <c r="AF4" s="25" t="s">
        <v>122</v>
      </c>
      <c r="AG4">
        <f>SUM(AE7:AE14)</f>
        <v>16</v>
      </c>
      <c r="AK4" s="25" t="s">
        <v>122</v>
      </c>
      <c r="AL4">
        <f>SUM(AJ7:AJ14)</f>
        <v>15</v>
      </c>
      <c r="AP4" s="25" t="s">
        <v>122</v>
      </c>
      <c r="AQ4">
        <f>SUM(AO7:AO14)</f>
        <v>16</v>
      </c>
      <c r="AU4" s="25" t="s">
        <v>122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12</v>
      </c>
      <c r="C7" s="58">
        <v>13</v>
      </c>
      <c r="D7" s="55">
        <v>36</v>
      </c>
      <c r="E7" s="58">
        <v>13</v>
      </c>
      <c r="F7" s="55">
        <v>42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29</v>
      </c>
      <c r="P7" s="34">
        <f>O7/$Q$4</f>
        <v>0.31182795698924731</v>
      </c>
      <c r="Q7" s="34">
        <f>IF(P7=0,0,(P7*((LOG(P7))/LOG(2))))</f>
        <v>-0.52423824369283145</v>
      </c>
      <c r="T7" s="34">
        <f>N7</f>
        <v>111</v>
      </c>
      <c r="U7" s="34">
        <f>COUNTIF(L7:L22,T7)</f>
        <v>8</v>
      </c>
      <c r="V7" s="34">
        <f>U7/(W4-U11)</f>
        <v>0.66666666666666663</v>
      </c>
      <c r="W7" s="34">
        <f>IF(V7=0,0,(V7*((LOG(V7))/LOG(2))))</f>
        <v>-0.38997500048077083</v>
      </c>
      <c r="Y7" s="34">
        <f>N7</f>
        <v>111</v>
      </c>
      <c r="Z7" s="34">
        <f>COUNTIF(L23:L37,Y7)</f>
        <v>3</v>
      </c>
      <c r="AA7" s="34">
        <f>Z7/(AB4-Z11)</f>
        <v>0.3</v>
      </c>
      <c r="AB7" s="34">
        <f>IF(AA7=0,0,(AA7*((LOG(AA7))/LOG(2))))</f>
        <v>-0.52108967824986185</v>
      </c>
      <c r="AD7" s="34">
        <f>N7</f>
        <v>111</v>
      </c>
      <c r="AE7" s="34">
        <f>COUNTIF(L38:L53,AD7)</f>
        <v>4</v>
      </c>
      <c r="AF7" s="34">
        <f>AE7/(AG4-AE11)</f>
        <v>0.4</v>
      </c>
      <c r="AG7" s="34">
        <f>IF(AF7=0,0,(AF7*((LOG(AF7))/LOG(2))))</f>
        <v>-0.52877123795494496</v>
      </c>
      <c r="AI7" s="34">
        <f>N7</f>
        <v>111</v>
      </c>
      <c r="AJ7" s="34">
        <f>COUNTIF(L54:L68,AI7)</f>
        <v>4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COUNTIF(L69:L84,AN7)</f>
        <v>5</v>
      </c>
      <c r="AP7" s="34">
        <f>AO7/(AQ4-AO11)</f>
        <v>0.7142857142857143</v>
      </c>
      <c r="AQ7" s="34">
        <f>IF(AP7=0,0,(AP7*((LOG(AP7))/LOG(2))))</f>
        <v>-0.34673344797874411</v>
      </c>
      <c r="AS7" s="34">
        <f>N7</f>
        <v>111</v>
      </c>
      <c r="AT7" s="34">
        <f>COUNTIF(L85:L99,AS7)</f>
        <v>5</v>
      </c>
      <c r="AU7" s="34">
        <f>AT7/(AV4-AT11)</f>
        <v>0.625</v>
      </c>
      <c r="AV7" s="34">
        <f>IF(AU7=0,0,(AU7*((LOG(AU7))/LOG(2))))</f>
        <v>-0.42379494069539858</v>
      </c>
    </row>
    <row r="8" spans="1:48" x14ac:dyDescent="0.25">
      <c r="A8" s="56">
        <v>12</v>
      </c>
      <c r="B8" s="56">
        <v>158</v>
      </c>
      <c r="C8" s="59">
        <v>13</v>
      </c>
      <c r="D8" s="56">
        <v>163</v>
      </c>
      <c r="E8" s="59">
        <v>13</v>
      </c>
      <c r="F8" s="56">
        <v>166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2</v>
      </c>
      <c r="P8" s="34">
        <f>O8/$Q$4</f>
        <v>2.1505376344086023E-2</v>
      </c>
      <c r="Q8" s="34">
        <f>IF(P8=0,0,(P8*((LOG(P8))/LOG(2))))</f>
        <v>-0.11912169486253833</v>
      </c>
      <c r="T8" s="34">
        <f>N8</f>
        <v>112</v>
      </c>
      <c r="U8" s="34">
        <f>COUNTIF(L7:L22,T8)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COUNTIF(L23:L37,Y8)</f>
        <v>1</v>
      </c>
      <c r="AA8" s="34">
        <f>Z8/(AB4-Z11)</f>
        <v>0.1</v>
      </c>
      <c r="AB8" s="34">
        <f>IF(AA8=0,0,(AA8*((LOG(AA8))/LOG(2))))</f>
        <v>-0.33219280948873625</v>
      </c>
      <c r="AD8" s="34">
        <f>N8</f>
        <v>112</v>
      </c>
      <c r="AE8" s="34">
        <f>COUNTIF(L38:L53,AD8)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COUNTIF(L54:L68,AI8)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COUNTIF(L69:L84,AN8)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COUNTIF(L85:L99,AS8)</f>
        <v>1</v>
      </c>
      <c r="AU8" s="34">
        <f>AT8/(AV4-AT11)</f>
        <v>0.125</v>
      </c>
      <c r="AV8" s="34">
        <f>IF(AU8=0,0,(AU8*((LOG(AU8))/LOG(2))))</f>
        <v>-0.375</v>
      </c>
    </row>
    <row r="9" spans="1:48" x14ac:dyDescent="0.25">
      <c r="A9" s="56">
        <v>21</v>
      </c>
      <c r="B9" s="56">
        <v>267</v>
      </c>
      <c r="C9" s="59">
        <v>11</v>
      </c>
      <c r="D9" s="56">
        <v>292</v>
      </c>
      <c r="E9" s="59">
        <v>11</v>
      </c>
      <c r="F9" s="56">
        <v>298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COUNTIF(L23:L37,Y9)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COUNTIF(L38:L53,AD9)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COUNTIF(L54:L68,AI9)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COUNTIF(L69:L84,AN9)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COUNTIF(L85:L99,AS9)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400</v>
      </c>
      <c r="C10" s="59">
        <v>22</v>
      </c>
      <c r="D10" s="56">
        <v>417</v>
      </c>
      <c r="E10" s="59">
        <v>13</v>
      </c>
      <c r="F10" s="56">
        <v>424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1</v>
      </c>
      <c r="P10" s="34">
        <f>O10/$Q$4</f>
        <v>1.0752688172043012E-2</v>
      </c>
      <c r="Q10" s="34">
        <f>IF(P10=0,0,(P10*((LOG(P10))/LOG(2))))</f>
        <v>-7.0313535603312161E-2</v>
      </c>
      <c r="T10" s="34">
        <f>N10</f>
        <v>122</v>
      </c>
      <c r="U10" s="34">
        <f>COUNTIF(L7:L22,T10)</f>
        <v>1</v>
      </c>
      <c r="V10" s="34">
        <f>U10/(W4-U11)</f>
        <v>8.3333333333333329E-2</v>
      </c>
      <c r="W10" s="34">
        <f>IF(V10=0,0,(V10*((LOG(V10))/LOG(2))))</f>
        <v>-0.29874687506009634</v>
      </c>
      <c r="Y10" s="34">
        <f>N10</f>
        <v>122</v>
      </c>
      <c r="Z10" s="34">
        <f>COUNTIF(L23:L37,Y10)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COUNTIF(L38:L53,AD10)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COUNTIF(L54:L68,AI10)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COUNTIF(L69:L84,AN10)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COUNTIF(L85:L99,AS10)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547</v>
      </c>
      <c r="C11" s="59">
        <v>13</v>
      </c>
      <c r="D11" s="56">
        <v>550</v>
      </c>
      <c r="E11" s="59">
        <v>13</v>
      </c>
      <c r="F11" s="56">
        <v>556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0.43010752688172044</v>
      </c>
      <c r="Q11" s="34">
        <f>IF(P11=0,0,(P11*((LOG(P11))/LOG(2))))</f>
        <v>-0.5235400929981372</v>
      </c>
      <c r="T11" s="34">
        <f>N11</f>
        <v>211</v>
      </c>
      <c r="U11" s="34">
        <f>COUNTIF(L7:L22,T11)</f>
        <v>4</v>
      </c>
      <c r="V11" s="53"/>
      <c r="W11" s="54"/>
      <c r="Y11" s="34">
        <f>N11</f>
        <v>211</v>
      </c>
      <c r="Z11" s="34">
        <f>COUNTIF(L23:L37,Y11)</f>
        <v>5</v>
      </c>
      <c r="AA11" s="53"/>
      <c r="AB11" s="54"/>
      <c r="AD11" s="34">
        <f>N11</f>
        <v>211</v>
      </c>
      <c r="AE11" s="34">
        <f>COUNTIF(L38:L53,AD11)</f>
        <v>6</v>
      </c>
      <c r="AF11" s="53"/>
      <c r="AG11" s="54"/>
      <c r="AI11" s="34">
        <f>N11</f>
        <v>211</v>
      </c>
      <c r="AJ11" s="34">
        <f>COUNTIF(L54:L68,AI11)</f>
        <v>9</v>
      </c>
      <c r="AK11" s="53"/>
      <c r="AL11" s="54"/>
      <c r="AN11" s="34">
        <f>N11</f>
        <v>211</v>
      </c>
      <c r="AO11" s="34">
        <f>COUNTIF(L69:L84,AN11)</f>
        <v>9</v>
      </c>
      <c r="AP11" s="53"/>
      <c r="AQ11" s="54"/>
      <c r="AS11" s="34">
        <f>N11</f>
        <v>211</v>
      </c>
      <c r="AT11" s="34">
        <f>COUNTIF(L85:L99,AS11)</f>
        <v>7</v>
      </c>
      <c r="AU11" s="53"/>
      <c r="AV11" s="54"/>
    </row>
    <row r="12" spans="1:48" x14ac:dyDescent="0.25">
      <c r="A12" s="56">
        <v>21</v>
      </c>
      <c r="B12" s="56">
        <v>660</v>
      </c>
      <c r="C12" s="59">
        <v>22</v>
      </c>
      <c r="D12" s="56">
        <v>673</v>
      </c>
      <c r="E12" s="59">
        <v>24</v>
      </c>
      <c r="F12" s="56">
        <v>680</v>
      </c>
      <c r="G12" s="62"/>
      <c r="H12" s="62"/>
      <c r="I12" s="40"/>
      <c r="J12" s="40"/>
      <c r="K12" s="41">
        <v>0</v>
      </c>
      <c r="L12">
        <v>222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COUNTIF(L23:L37,Y12)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COUNTIF(L38:L53,AD12)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COUNTIF(L54:L68,AI12)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COUNTIF(L69:L84,AN12)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COUNTIF(L85:L99,AS12)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785</v>
      </c>
      <c r="C13" s="59">
        <v>22</v>
      </c>
      <c r="D13" s="56">
        <v>792</v>
      </c>
      <c r="E13" s="59">
        <v>13</v>
      </c>
      <c r="F13" s="56">
        <v>807</v>
      </c>
      <c r="G13" s="62"/>
      <c r="H13" s="62"/>
      <c r="I13" s="40"/>
      <c r="J13" s="40"/>
      <c r="K13" s="41">
        <v>0</v>
      </c>
      <c r="L13">
        <v>221</v>
      </c>
      <c r="N13" s="34">
        <v>221</v>
      </c>
      <c r="O13" s="34">
        <f>COUNTIF($L$7:$L$500,N13)</f>
        <v>18</v>
      </c>
      <c r="P13" s="34">
        <f>O13/$Q$4</f>
        <v>0.19354838709677419</v>
      </c>
      <c r="Q13" s="34">
        <f>IF(P13=0,0,(P13*((LOG(P13))/LOG(2))))</f>
        <v>-0.45856138251594558</v>
      </c>
      <c r="T13" s="34">
        <f>N13</f>
        <v>221</v>
      </c>
      <c r="U13" s="34">
        <f>COUNTIF(L7:L22,T13)</f>
        <v>2</v>
      </c>
      <c r="V13" s="34">
        <f>U13/(W4-U11)</f>
        <v>0.16666666666666666</v>
      </c>
      <c r="W13" s="34">
        <f>IF(V13=0,0,(V13*((LOG(V13))/LOG(2))))</f>
        <v>-0.43082708345352599</v>
      </c>
      <c r="Y13" s="34">
        <f>N13</f>
        <v>221</v>
      </c>
      <c r="Z13" s="34">
        <f>COUNTIF(L23:L37,Y13)</f>
        <v>6</v>
      </c>
      <c r="AA13" s="34">
        <f>Z13/(AB4-Z11)</f>
        <v>0.6</v>
      </c>
      <c r="AB13" s="34">
        <f>IF(AA13=0,0,(AA13*((LOG(AA13))/LOG(2))))</f>
        <v>-0.44217935649972373</v>
      </c>
      <c r="AD13" s="34">
        <f>N13</f>
        <v>221</v>
      </c>
      <c r="AE13" s="34">
        <f>COUNTIF(L38:L53,AD13)</f>
        <v>4</v>
      </c>
      <c r="AF13" s="34">
        <f>AE13/(AG4-AE11)</f>
        <v>0.4</v>
      </c>
      <c r="AG13" s="34">
        <f>IF(AF13=0,0,(AF13*((LOG(AF13))/LOG(2))))</f>
        <v>-0.52877123795494496</v>
      </c>
      <c r="AI13" s="34">
        <f>N13</f>
        <v>221</v>
      </c>
      <c r="AJ13" s="34">
        <f>COUNTIF(L54:L68,AI13)</f>
        <v>2</v>
      </c>
      <c r="AK13" s="34">
        <f>AJ13/(AL4-AJ11)</f>
        <v>0.33333333333333331</v>
      </c>
      <c r="AL13" s="34">
        <f>IF(AK13=0,0,(AK13*((LOG(AK13))/LOG(2))))</f>
        <v>-0.52832083357371862</v>
      </c>
      <c r="AN13" s="34">
        <f>N13</f>
        <v>221</v>
      </c>
      <c r="AO13" s="34">
        <f>COUNTIF(L69:L84,AN13)</f>
        <v>2</v>
      </c>
      <c r="AP13" s="34">
        <f>AO13/(AQ4-AO11)</f>
        <v>0.2857142857142857</v>
      </c>
      <c r="AQ13" s="34">
        <f>IF(AP13=0,0,(AP13*((LOG(AP13))/LOG(2))))</f>
        <v>-0.51638712058788683</v>
      </c>
      <c r="AS13" s="34">
        <f>N13</f>
        <v>221</v>
      </c>
      <c r="AT13" s="34">
        <f>COUNTIF(L85:L99,AS13)</f>
        <v>2</v>
      </c>
      <c r="AU13" s="34">
        <f>AT13/(AV4-AT11)</f>
        <v>0.25</v>
      </c>
      <c r="AV13" s="34">
        <f>IF(AU13=0,0,(AU13*((LOG(AU13))/LOG(2))))</f>
        <v>-0.5</v>
      </c>
    </row>
    <row r="14" spans="1:48" x14ac:dyDescent="0.25">
      <c r="A14" s="56">
        <v>12</v>
      </c>
      <c r="B14" s="56">
        <v>928</v>
      </c>
      <c r="C14" s="59">
        <v>13</v>
      </c>
      <c r="D14" s="56">
        <v>932</v>
      </c>
      <c r="E14" s="59">
        <v>13</v>
      </c>
      <c r="F14" s="56">
        <v>939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3</v>
      </c>
      <c r="P14" s="34">
        <f>O14/$Q$4</f>
        <v>3.2258064516129031E-2</v>
      </c>
      <c r="Q14" s="34">
        <f>IF(P14=0,0,(P14*((LOG(P14))/LOG(2))))</f>
        <v>-0.15981278420602821</v>
      </c>
      <c r="T14" s="34">
        <f>N14</f>
        <v>222</v>
      </c>
      <c r="U14" s="34">
        <f>COUNTIF(L7:L22,T14)</f>
        <v>1</v>
      </c>
      <c r="V14" s="34">
        <f>U14/(W4-U11)</f>
        <v>8.3333333333333329E-2</v>
      </c>
      <c r="W14" s="34">
        <f>IF(V14=0,0,(V14*((LOG(V14))/LOG(2))))</f>
        <v>-0.29874687506009634</v>
      </c>
      <c r="Y14" s="34">
        <f>N14</f>
        <v>222</v>
      </c>
      <c r="Z14" s="34">
        <f>COUNTIF(L23:L37,Y14)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COUNTIF(L38:L53,AD14)</f>
        <v>2</v>
      </c>
      <c r="AF14" s="34">
        <f>AE14/(AG4-AE11)</f>
        <v>0.2</v>
      </c>
      <c r="AG14" s="34">
        <f>IF(AF14=0,0,(AF14*((LOG(AF14))/LOG(2))))</f>
        <v>-0.46438561897747244</v>
      </c>
      <c r="AI14" s="34">
        <f>N14</f>
        <v>222</v>
      </c>
      <c r="AJ14" s="34">
        <f>COUNTIF(L54:L68,AI14)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COUNTIF(L69:L84,AN14)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COUNTIF(L85:L99,AS14)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1064</v>
      </c>
      <c r="C15" s="59">
        <v>13</v>
      </c>
      <c r="D15" s="56">
        <v>1070</v>
      </c>
      <c r="E15" s="59">
        <v>13</v>
      </c>
      <c r="F15" s="56">
        <v>1076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1.8555877338787927</v>
      </c>
      <c r="V15">
        <f>SUM(V7:V14)</f>
        <v>1</v>
      </c>
      <c r="W15">
        <f>-SUM(W7:W14)</f>
        <v>1.4182958340544896</v>
      </c>
      <c r="AA15">
        <f>SUM(AA7:AA14)</f>
        <v>1</v>
      </c>
      <c r="AB15">
        <f>-SUM(AB7:AB14)</f>
        <v>1.2954618442383219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0.863120568566631</v>
      </c>
      <c r="AU15">
        <f>SUM(AU7:AU14)</f>
        <v>1</v>
      </c>
      <c r="AV15">
        <f>-SUM(AV7:AV14)</f>
        <v>1.2987949406953985</v>
      </c>
    </row>
    <row r="16" spans="1:48" x14ac:dyDescent="0.25">
      <c r="A16" s="56">
        <v>12</v>
      </c>
      <c r="B16" s="56">
        <v>1197</v>
      </c>
      <c r="C16" s="59">
        <v>13</v>
      </c>
      <c r="D16" s="56">
        <v>1203</v>
      </c>
      <c r="E16" s="59">
        <v>13</v>
      </c>
      <c r="F16" s="56">
        <v>1209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0.28376550982776511</v>
      </c>
      <c r="V16" s="27" t="s">
        <v>120</v>
      </c>
      <c r="W16" s="27">
        <f>W15/(LOG(W4)/LOG(2))</f>
        <v>0.35457395851362239</v>
      </c>
      <c r="AA16" s="27" t="s">
        <v>123</v>
      </c>
      <c r="AB16" s="27">
        <f>AB15/(LOG(AB4)/LOG(2))</f>
        <v>0.33158385486772168</v>
      </c>
      <c r="AF16" s="27" t="s">
        <v>124</v>
      </c>
      <c r="AG16" s="27">
        <f>AG15/(LOG(AG4)/LOG(2))</f>
        <v>0.38048202372184059</v>
      </c>
      <c r="AK16" s="27" t="s">
        <v>125</v>
      </c>
      <c r="AL16" s="27">
        <f>AL15/(LOG(AL4)/LOG(2))</f>
        <v>0.23504518787566922</v>
      </c>
      <c r="AP16" s="27" t="s">
        <v>126</v>
      </c>
      <c r="AQ16" s="27">
        <f>AQ15/(LOG(AQ4)/LOG(2))</f>
        <v>0.21578014214165775</v>
      </c>
      <c r="AU16" s="27" t="s">
        <v>127</v>
      </c>
      <c r="AV16" s="27">
        <f>AV15/(LOG(AV4)/LOG(2))</f>
        <v>0.33243698765337565</v>
      </c>
    </row>
    <row r="17" spans="1:22" x14ac:dyDescent="0.25">
      <c r="A17" s="56">
        <v>21</v>
      </c>
      <c r="B17" s="56">
        <v>1331</v>
      </c>
      <c r="C17" s="59">
        <v>11</v>
      </c>
      <c r="D17" s="56">
        <v>1339</v>
      </c>
      <c r="E17" s="59">
        <v>11</v>
      </c>
      <c r="F17" s="56">
        <v>1343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1437</v>
      </c>
      <c r="C18" s="59">
        <v>11</v>
      </c>
      <c r="D18" s="56">
        <v>1458</v>
      </c>
      <c r="E18" s="59">
        <v>11</v>
      </c>
      <c r="F18" s="56">
        <v>1463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12</v>
      </c>
      <c r="B19" s="56">
        <v>1569</v>
      </c>
      <c r="C19" s="59">
        <v>13</v>
      </c>
      <c r="D19" s="56">
        <v>1573</v>
      </c>
      <c r="E19" s="59">
        <v>13</v>
      </c>
      <c r="F19" s="56">
        <v>1579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1671</v>
      </c>
      <c r="C20" s="59">
        <v>24</v>
      </c>
      <c r="D20" s="56">
        <v>1682</v>
      </c>
      <c r="E20" s="59">
        <v>24</v>
      </c>
      <c r="F20" s="56">
        <v>1688</v>
      </c>
      <c r="G20" s="62"/>
      <c r="H20" s="62"/>
      <c r="I20" s="40"/>
      <c r="J20" s="40"/>
      <c r="K20" s="41">
        <v>0</v>
      </c>
      <c r="L20">
        <v>122</v>
      </c>
      <c r="N20" s="38">
        <f>COUNTIF(L7:L99,G3)</f>
        <v>40</v>
      </c>
      <c r="O20" s="38"/>
      <c r="P20" s="45">
        <v>16</v>
      </c>
      <c r="Q20" s="45">
        <v>15</v>
      </c>
      <c r="R20" s="45">
        <v>16</v>
      </c>
      <c r="S20" s="45">
        <v>15</v>
      </c>
      <c r="T20" s="45">
        <v>16</v>
      </c>
      <c r="U20" s="45">
        <v>15</v>
      </c>
      <c r="V20" s="44"/>
    </row>
    <row r="21" spans="1:22" x14ac:dyDescent="0.25">
      <c r="A21" s="56">
        <v>21</v>
      </c>
      <c r="B21" s="56">
        <v>1797</v>
      </c>
      <c r="C21" s="59">
        <v>11</v>
      </c>
      <c r="D21" s="56">
        <v>1810</v>
      </c>
      <c r="E21" s="59">
        <v>11</v>
      </c>
      <c r="F21" s="56">
        <v>1816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1935</v>
      </c>
      <c r="C22" s="59">
        <v>13</v>
      </c>
      <c r="D22" s="56">
        <v>1939</v>
      </c>
      <c r="E22" s="59">
        <v>13</v>
      </c>
      <c r="F22" s="56">
        <v>1946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2065</v>
      </c>
      <c r="C23" s="60">
        <v>11</v>
      </c>
      <c r="D23" s="57">
        <v>2083</v>
      </c>
      <c r="E23" s="60">
        <v>11</v>
      </c>
      <c r="F23" s="57">
        <v>2088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2187</v>
      </c>
      <c r="C24" s="60">
        <v>11</v>
      </c>
      <c r="D24" s="57">
        <v>2205</v>
      </c>
      <c r="E24" s="60">
        <v>11</v>
      </c>
      <c r="F24" s="57">
        <v>2211</v>
      </c>
      <c r="G24" s="63"/>
      <c r="H24" s="63"/>
      <c r="I24" s="39"/>
      <c r="J24" s="39"/>
      <c r="K24" s="49">
        <v>0</v>
      </c>
      <c r="L24">
        <v>211</v>
      </c>
      <c r="O24" s="43" t="s">
        <v>109</v>
      </c>
      <c r="P24" s="45">
        <f>U11</f>
        <v>4</v>
      </c>
      <c r="Q24" s="45">
        <f>Z11</f>
        <v>5</v>
      </c>
      <c r="R24" s="45">
        <f>AE11</f>
        <v>6</v>
      </c>
      <c r="S24" s="45">
        <f>AJ11</f>
        <v>9</v>
      </c>
      <c r="T24" s="45">
        <f>AO11</f>
        <v>9</v>
      </c>
      <c r="U24" s="45">
        <f>AT11</f>
        <v>7</v>
      </c>
      <c r="V24" s="43"/>
    </row>
    <row r="25" spans="1:22" x14ac:dyDescent="0.25">
      <c r="A25" s="57">
        <v>21</v>
      </c>
      <c r="B25" s="57">
        <v>2308</v>
      </c>
      <c r="C25" s="60">
        <v>11</v>
      </c>
      <c r="D25" s="57">
        <v>2328</v>
      </c>
      <c r="E25" s="60">
        <v>11</v>
      </c>
      <c r="F25" s="57">
        <v>2334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2443</v>
      </c>
      <c r="C26" s="60">
        <v>13</v>
      </c>
      <c r="D26" s="57">
        <v>2451</v>
      </c>
      <c r="E26" s="60">
        <v>13</v>
      </c>
      <c r="F26" s="57">
        <v>2455</v>
      </c>
      <c r="G26" s="63"/>
      <c r="H26" s="63"/>
      <c r="I26" s="39"/>
      <c r="J26" s="39"/>
      <c r="K26" s="49">
        <v>0</v>
      </c>
      <c r="L26">
        <v>111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2553</v>
      </c>
      <c r="C27" s="60">
        <v>22</v>
      </c>
      <c r="D27" s="57">
        <v>2563</v>
      </c>
      <c r="E27" s="60">
        <v>13</v>
      </c>
      <c r="F27" s="57">
        <v>2580</v>
      </c>
      <c r="G27" s="63"/>
      <c r="H27" s="63"/>
      <c r="I27" s="39"/>
      <c r="J27" s="39"/>
      <c r="K27" s="49">
        <v>0</v>
      </c>
      <c r="L27">
        <v>221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2679</v>
      </c>
      <c r="C28" s="60">
        <v>22</v>
      </c>
      <c r="D28" s="57">
        <v>2685</v>
      </c>
      <c r="E28" s="60">
        <v>13</v>
      </c>
      <c r="F28" s="57">
        <v>2705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113</v>
      </c>
      <c r="P28">
        <f>F22/P20</f>
        <v>121.625</v>
      </c>
      <c r="Q28">
        <f>(F37-F22)/Q20</f>
        <v>122.86666666666666</v>
      </c>
      <c r="R28">
        <f>(F53-F37)/R20</f>
        <v>122.125</v>
      </c>
      <c r="S28">
        <f>(F68-F53)/S20</f>
        <v>120</v>
      </c>
      <c r="T28">
        <f>(F84-F68)/T20</f>
        <v>118.625</v>
      </c>
      <c r="U28">
        <f>(F99-F84)/U20</f>
        <v>120.26666666666667</v>
      </c>
    </row>
    <row r="29" spans="1:22" x14ac:dyDescent="0.25">
      <c r="A29" s="57">
        <v>12</v>
      </c>
      <c r="B29" s="57">
        <v>2803</v>
      </c>
      <c r="C29" s="60">
        <v>13</v>
      </c>
      <c r="D29" s="57">
        <v>2810</v>
      </c>
      <c r="E29" s="60">
        <v>24</v>
      </c>
      <c r="F29" s="57">
        <v>2822</v>
      </c>
      <c r="G29" s="63"/>
      <c r="H29" s="63"/>
      <c r="I29" s="39"/>
      <c r="J29" s="39"/>
      <c r="K29" s="49">
        <v>0</v>
      </c>
      <c r="L29">
        <v>112</v>
      </c>
    </row>
    <row r="30" spans="1:22" x14ac:dyDescent="0.25">
      <c r="A30" s="57">
        <v>21</v>
      </c>
      <c r="B30" s="57">
        <v>2910</v>
      </c>
      <c r="C30" s="60">
        <v>11</v>
      </c>
      <c r="D30" s="57">
        <v>2925</v>
      </c>
      <c r="E30" s="60">
        <v>11</v>
      </c>
      <c r="F30" s="57">
        <v>2929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3031</v>
      </c>
      <c r="C31" s="60">
        <v>11</v>
      </c>
      <c r="D31" s="57">
        <v>3050</v>
      </c>
      <c r="E31" s="60">
        <v>11</v>
      </c>
      <c r="F31" s="57">
        <v>3055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12</v>
      </c>
      <c r="B32" s="57">
        <v>3160</v>
      </c>
      <c r="C32" s="60">
        <v>13</v>
      </c>
      <c r="D32" s="57">
        <v>3166</v>
      </c>
      <c r="E32" s="60">
        <v>13</v>
      </c>
      <c r="F32" s="57">
        <v>3175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3274</v>
      </c>
      <c r="C33" s="60">
        <v>22</v>
      </c>
      <c r="D33" s="57">
        <v>3281</v>
      </c>
      <c r="E33" s="60">
        <v>13</v>
      </c>
      <c r="F33" s="57">
        <v>3299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25">
      <c r="A34" s="57">
        <v>12</v>
      </c>
      <c r="B34" s="57">
        <v>3420</v>
      </c>
      <c r="C34" s="60">
        <v>13</v>
      </c>
      <c r="D34" s="57">
        <v>3424</v>
      </c>
      <c r="E34" s="60">
        <v>13</v>
      </c>
      <c r="F34" s="57">
        <v>3430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21</v>
      </c>
      <c r="B35" s="57">
        <v>3529</v>
      </c>
      <c r="C35" s="60">
        <v>22</v>
      </c>
      <c r="D35" s="57">
        <v>3535</v>
      </c>
      <c r="E35" s="60">
        <v>13</v>
      </c>
      <c r="F35" s="57">
        <v>3543</v>
      </c>
      <c r="G35" s="63"/>
      <c r="H35" s="63"/>
      <c r="I35" s="39"/>
      <c r="J35" s="39"/>
      <c r="K35" s="49">
        <v>0</v>
      </c>
      <c r="L35">
        <v>221</v>
      </c>
    </row>
    <row r="36" spans="1:12" x14ac:dyDescent="0.25">
      <c r="A36" s="57">
        <v>21</v>
      </c>
      <c r="B36" s="57">
        <v>3641</v>
      </c>
      <c r="C36" s="60">
        <v>22</v>
      </c>
      <c r="D36" s="57">
        <v>3650</v>
      </c>
      <c r="E36" s="60">
        <v>13</v>
      </c>
      <c r="F36" s="57">
        <v>3669</v>
      </c>
      <c r="G36" s="63"/>
      <c r="H36" s="63"/>
      <c r="I36" s="39"/>
      <c r="J36" s="39"/>
      <c r="K36" s="49">
        <v>0</v>
      </c>
      <c r="L36">
        <v>221</v>
      </c>
    </row>
    <row r="37" spans="1:12" x14ac:dyDescent="0.25">
      <c r="A37" s="57">
        <v>21</v>
      </c>
      <c r="B37" s="57">
        <v>3768</v>
      </c>
      <c r="C37" s="60">
        <v>22</v>
      </c>
      <c r="D37" s="57">
        <v>3773</v>
      </c>
      <c r="E37" s="60">
        <v>13</v>
      </c>
      <c r="F37" s="57">
        <v>3789</v>
      </c>
      <c r="G37" s="63"/>
      <c r="H37" s="63"/>
      <c r="I37" s="39"/>
      <c r="J37" s="39"/>
      <c r="K37" s="49">
        <v>0</v>
      </c>
      <c r="L37">
        <v>221</v>
      </c>
    </row>
    <row r="38" spans="1:12" x14ac:dyDescent="0.25">
      <c r="A38" s="56">
        <v>21</v>
      </c>
      <c r="B38" s="56">
        <v>3889</v>
      </c>
      <c r="C38" s="59">
        <v>11</v>
      </c>
      <c r="D38" s="56">
        <v>3902</v>
      </c>
      <c r="E38" s="59">
        <v>11</v>
      </c>
      <c r="F38" s="56">
        <v>3906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21</v>
      </c>
      <c r="B39" s="56">
        <v>3995</v>
      </c>
      <c r="C39" s="59">
        <v>22</v>
      </c>
      <c r="D39" s="56">
        <v>4008</v>
      </c>
      <c r="E39" s="59">
        <v>24</v>
      </c>
      <c r="F39" s="56">
        <v>4014</v>
      </c>
      <c r="G39" s="62"/>
      <c r="H39" s="62"/>
      <c r="I39" s="40"/>
      <c r="J39" s="40"/>
      <c r="K39" s="41">
        <v>0</v>
      </c>
      <c r="L39">
        <v>222</v>
      </c>
    </row>
    <row r="40" spans="1:12" x14ac:dyDescent="0.25">
      <c r="A40" s="56">
        <v>12</v>
      </c>
      <c r="B40" s="56">
        <v>4135</v>
      </c>
      <c r="C40" s="59">
        <v>13</v>
      </c>
      <c r="D40" s="56">
        <v>4139</v>
      </c>
      <c r="E40" s="59">
        <v>13</v>
      </c>
      <c r="F40" s="56">
        <v>4145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21</v>
      </c>
      <c r="B41" s="56">
        <v>4244</v>
      </c>
      <c r="C41" s="59">
        <v>22</v>
      </c>
      <c r="D41" s="56">
        <v>4252</v>
      </c>
      <c r="E41" s="59">
        <v>13</v>
      </c>
      <c r="F41" s="56">
        <v>4269</v>
      </c>
      <c r="G41" s="62"/>
      <c r="H41" s="62"/>
      <c r="I41" s="40"/>
      <c r="J41" s="40"/>
      <c r="K41" s="41">
        <v>0</v>
      </c>
      <c r="L41">
        <v>221</v>
      </c>
    </row>
    <row r="42" spans="1:12" x14ac:dyDescent="0.25">
      <c r="A42" s="56">
        <v>21</v>
      </c>
      <c r="B42" s="56">
        <v>4368</v>
      </c>
      <c r="C42" s="59">
        <v>22</v>
      </c>
      <c r="D42" s="56">
        <v>4376</v>
      </c>
      <c r="E42" s="59">
        <v>13</v>
      </c>
      <c r="F42" s="56">
        <v>4395</v>
      </c>
      <c r="G42" s="62"/>
      <c r="H42" s="62"/>
      <c r="I42" s="40"/>
      <c r="J42" s="40"/>
      <c r="K42" s="41">
        <v>0</v>
      </c>
      <c r="L42">
        <v>221</v>
      </c>
    </row>
    <row r="43" spans="1:12" x14ac:dyDescent="0.25">
      <c r="A43" s="56">
        <v>21</v>
      </c>
      <c r="B43" s="56">
        <v>4499</v>
      </c>
      <c r="C43" s="59">
        <v>11</v>
      </c>
      <c r="D43" s="56">
        <v>4519</v>
      </c>
      <c r="E43" s="59">
        <v>11</v>
      </c>
      <c r="F43" s="56">
        <v>4525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21</v>
      </c>
      <c r="B44" s="56">
        <v>4622</v>
      </c>
      <c r="C44" s="59">
        <v>11</v>
      </c>
      <c r="D44" s="56">
        <v>4637</v>
      </c>
      <c r="E44" s="59">
        <v>11</v>
      </c>
      <c r="F44" s="56">
        <v>4643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4737</v>
      </c>
      <c r="C45" s="59">
        <v>22</v>
      </c>
      <c r="D45" s="56">
        <v>4744</v>
      </c>
      <c r="E45" s="59">
        <v>13</v>
      </c>
      <c r="F45" s="56">
        <v>4760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25">
      <c r="A46" s="56">
        <v>21</v>
      </c>
      <c r="B46" s="56">
        <v>4864</v>
      </c>
      <c r="C46" s="59">
        <v>11</v>
      </c>
      <c r="D46" s="56">
        <v>4890</v>
      </c>
      <c r="E46" s="59">
        <v>11</v>
      </c>
      <c r="F46" s="56">
        <v>4895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21</v>
      </c>
      <c r="B47" s="56">
        <v>4986</v>
      </c>
      <c r="C47" s="59">
        <v>22</v>
      </c>
      <c r="D47" s="56">
        <v>5005</v>
      </c>
      <c r="E47" s="59">
        <v>24</v>
      </c>
      <c r="F47" s="56">
        <v>5012</v>
      </c>
      <c r="G47" s="62"/>
      <c r="H47" s="62"/>
      <c r="I47" s="40"/>
      <c r="J47" s="40"/>
      <c r="K47" s="41">
        <v>0</v>
      </c>
      <c r="L47">
        <v>222</v>
      </c>
    </row>
    <row r="48" spans="1:12" x14ac:dyDescent="0.25">
      <c r="A48" s="56">
        <v>21</v>
      </c>
      <c r="B48" s="56">
        <v>5112</v>
      </c>
      <c r="C48" s="59">
        <v>11</v>
      </c>
      <c r="D48" s="56">
        <v>5136</v>
      </c>
      <c r="E48" s="59">
        <v>11</v>
      </c>
      <c r="F48" s="56">
        <v>5141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12</v>
      </c>
      <c r="B49" s="56">
        <v>5243</v>
      </c>
      <c r="C49" s="59">
        <v>13</v>
      </c>
      <c r="D49" s="56">
        <v>5248</v>
      </c>
      <c r="E49" s="59">
        <v>13</v>
      </c>
      <c r="F49" s="56">
        <v>5258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12</v>
      </c>
      <c r="B50" s="56">
        <v>5371</v>
      </c>
      <c r="C50" s="59">
        <v>13</v>
      </c>
      <c r="D50" s="56">
        <v>5377</v>
      </c>
      <c r="E50" s="59">
        <v>13</v>
      </c>
      <c r="F50" s="56">
        <v>5383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21</v>
      </c>
      <c r="B51" s="56">
        <v>5484</v>
      </c>
      <c r="C51" s="59">
        <v>11</v>
      </c>
      <c r="D51" s="56">
        <v>5509</v>
      </c>
      <c r="E51" s="59">
        <v>11</v>
      </c>
      <c r="F51" s="56">
        <v>5512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6">
        <v>12</v>
      </c>
      <c r="B52" s="56">
        <v>5611</v>
      </c>
      <c r="C52" s="59">
        <v>13</v>
      </c>
      <c r="D52" s="56">
        <v>5619</v>
      </c>
      <c r="E52" s="59">
        <v>13</v>
      </c>
      <c r="F52" s="56">
        <v>5624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21</v>
      </c>
      <c r="B53" s="56">
        <v>5723</v>
      </c>
      <c r="C53" s="59">
        <v>22</v>
      </c>
      <c r="D53" s="56">
        <v>5729</v>
      </c>
      <c r="E53" s="59">
        <v>13</v>
      </c>
      <c r="F53" s="56">
        <v>5743</v>
      </c>
      <c r="G53" s="62"/>
      <c r="H53" s="62"/>
      <c r="I53" s="40"/>
      <c r="J53" s="40"/>
      <c r="K53" s="41">
        <v>0</v>
      </c>
      <c r="L53">
        <v>221</v>
      </c>
    </row>
    <row r="54" spans="1:12" x14ac:dyDescent="0.25">
      <c r="A54" s="57">
        <v>21</v>
      </c>
      <c r="B54" s="57">
        <v>5846</v>
      </c>
      <c r="C54" s="60">
        <v>11</v>
      </c>
      <c r="D54" s="57">
        <v>5872</v>
      </c>
      <c r="E54" s="60">
        <v>11</v>
      </c>
      <c r="F54" s="57">
        <v>5875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12</v>
      </c>
      <c r="B55" s="57">
        <v>5985</v>
      </c>
      <c r="C55" s="60">
        <v>13</v>
      </c>
      <c r="D55" s="57">
        <v>5991</v>
      </c>
      <c r="E55" s="60">
        <v>13</v>
      </c>
      <c r="F55" s="57">
        <v>5997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12</v>
      </c>
      <c r="B56" s="57">
        <v>6117</v>
      </c>
      <c r="C56" s="60">
        <v>13</v>
      </c>
      <c r="D56" s="57">
        <v>6120</v>
      </c>
      <c r="E56" s="60">
        <v>13</v>
      </c>
      <c r="F56" s="57">
        <v>6126</v>
      </c>
      <c r="G56" s="63"/>
      <c r="H56" s="63"/>
      <c r="I56" s="39"/>
      <c r="J56" s="39"/>
      <c r="K56" s="49">
        <v>0</v>
      </c>
      <c r="L56">
        <v>111</v>
      </c>
    </row>
    <row r="57" spans="1:12" x14ac:dyDescent="0.25">
      <c r="A57" s="57">
        <v>21</v>
      </c>
      <c r="B57" s="57">
        <v>6225</v>
      </c>
      <c r="C57" s="60">
        <v>22</v>
      </c>
      <c r="D57" s="57">
        <v>6230</v>
      </c>
      <c r="E57" s="60">
        <v>13</v>
      </c>
      <c r="F57" s="57">
        <v>6251</v>
      </c>
      <c r="G57" s="63"/>
      <c r="H57" s="63"/>
      <c r="I57" s="39"/>
      <c r="J57" s="39"/>
      <c r="K57" s="49">
        <v>0</v>
      </c>
      <c r="L57">
        <v>221</v>
      </c>
    </row>
    <row r="58" spans="1:12" x14ac:dyDescent="0.25">
      <c r="A58" s="57">
        <v>21</v>
      </c>
      <c r="B58" s="57">
        <v>6354</v>
      </c>
      <c r="C58" s="60">
        <v>11</v>
      </c>
      <c r="D58" s="57">
        <v>6368</v>
      </c>
      <c r="E58" s="60">
        <v>11</v>
      </c>
      <c r="F58" s="57">
        <v>6372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6480</v>
      </c>
      <c r="C59" s="60">
        <v>13</v>
      </c>
      <c r="D59" s="57">
        <v>6485</v>
      </c>
      <c r="E59" s="60">
        <v>13</v>
      </c>
      <c r="F59" s="57">
        <v>6493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21</v>
      </c>
      <c r="B60" s="57">
        <v>6591</v>
      </c>
      <c r="C60" s="60">
        <v>11</v>
      </c>
      <c r="D60" s="57">
        <v>6611</v>
      </c>
      <c r="E60" s="60">
        <v>11</v>
      </c>
      <c r="F60" s="57">
        <v>6615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12</v>
      </c>
      <c r="B61" s="57">
        <v>6725</v>
      </c>
      <c r="C61" s="60">
        <v>13</v>
      </c>
      <c r="D61" s="57">
        <v>6729</v>
      </c>
      <c r="E61" s="60">
        <v>13</v>
      </c>
      <c r="F61" s="57">
        <v>6735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21</v>
      </c>
      <c r="B62" s="57">
        <v>6854</v>
      </c>
      <c r="C62" s="60">
        <v>11</v>
      </c>
      <c r="D62" s="57">
        <v>6872</v>
      </c>
      <c r="E62" s="60">
        <v>11</v>
      </c>
      <c r="F62" s="57">
        <v>6876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25">
      <c r="A63" s="57">
        <v>21</v>
      </c>
      <c r="B63" s="57">
        <v>6973</v>
      </c>
      <c r="C63" s="60">
        <v>11</v>
      </c>
      <c r="D63" s="57">
        <v>6991</v>
      </c>
      <c r="E63" s="60">
        <v>11</v>
      </c>
      <c r="F63" s="57">
        <v>6995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7097</v>
      </c>
      <c r="C64" s="60">
        <v>11</v>
      </c>
      <c r="D64" s="57">
        <v>7107</v>
      </c>
      <c r="E64" s="60">
        <v>11</v>
      </c>
      <c r="F64" s="57">
        <v>7111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7206</v>
      </c>
      <c r="C65" s="60">
        <v>11</v>
      </c>
      <c r="D65" s="57">
        <v>7216</v>
      </c>
      <c r="E65" s="60">
        <v>11</v>
      </c>
      <c r="F65" s="57">
        <v>7219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7307</v>
      </c>
      <c r="C66" s="60">
        <v>11</v>
      </c>
      <c r="D66" s="57">
        <v>7323</v>
      </c>
      <c r="E66" s="60">
        <v>11</v>
      </c>
      <c r="F66" s="57">
        <v>7327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21</v>
      </c>
      <c r="B67" s="57">
        <v>7414</v>
      </c>
      <c r="C67" s="60">
        <v>11</v>
      </c>
      <c r="D67" s="57">
        <v>7428</v>
      </c>
      <c r="E67" s="60">
        <v>11</v>
      </c>
      <c r="F67" s="57">
        <v>7432</v>
      </c>
      <c r="G67" s="63"/>
      <c r="H67" s="63"/>
      <c r="I67" s="39"/>
      <c r="J67" s="39"/>
      <c r="K67" s="49">
        <v>0</v>
      </c>
      <c r="L67">
        <v>211</v>
      </c>
    </row>
    <row r="68" spans="1:12" x14ac:dyDescent="0.25">
      <c r="A68" s="57">
        <v>21</v>
      </c>
      <c r="B68" s="57">
        <v>7521</v>
      </c>
      <c r="C68" s="60">
        <v>22</v>
      </c>
      <c r="D68" s="57">
        <v>7529</v>
      </c>
      <c r="E68" s="60">
        <v>13</v>
      </c>
      <c r="F68" s="57">
        <v>7543</v>
      </c>
      <c r="G68" s="63"/>
      <c r="H68" s="63"/>
      <c r="I68" s="39"/>
      <c r="J68" s="39"/>
      <c r="K68" s="49">
        <v>0</v>
      </c>
      <c r="L68">
        <v>221</v>
      </c>
    </row>
    <row r="69" spans="1:12" x14ac:dyDescent="0.25">
      <c r="A69" s="56">
        <v>21</v>
      </c>
      <c r="B69" s="56">
        <v>7643</v>
      </c>
      <c r="C69" s="59">
        <v>11</v>
      </c>
      <c r="D69" s="56">
        <v>7656</v>
      </c>
      <c r="E69" s="59">
        <v>11</v>
      </c>
      <c r="F69" s="56">
        <v>7660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21</v>
      </c>
      <c r="B70" s="56">
        <v>7751</v>
      </c>
      <c r="C70" s="59">
        <v>11</v>
      </c>
      <c r="D70" s="56">
        <v>7767</v>
      </c>
      <c r="E70" s="59">
        <v>11</v>
      </c>
      <c r="F70" s="56">
        <v>7772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7862</v>
      </c>
      <c r="C71" s="59">
        <v>11</v>
      </c>
      <c r="D71" s="56">
        <v>7877</v>
      </c>
      <c r="E71" s="59">
        <v>11</v>
      </c>
      <c r="F71" s="56">
        <v>7881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12</v>
      </c>
      <c r="B72" s="56">
        <v>7986</v>
      </c>
      <c r="C72" s="59">
        <v>13</v>
      </c>
      <c r="D72" s="56">
        <v>7992</v>
      </c>
      <c r="E72" s="59">
        <v>13</v>
      </c>
      <c r="F72" s="56">
        <v>7998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21</v>
      </c>
      <c r="B73" s="56">
        <v>8104</v>
      </c>
      <c r="C73" s="59">
        <v>11</v>
      </c>
      <c r="D73" s="56">
        <v>8122</v>
      </c>
      <c r="E73" s="59">
        <v>11</v>
      </c>
      <c r="F73" s="56">
        <v>8126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21</v>
      </c>
      <c r="B74" s="56">
        <v>8218</v>
      </c>
      <c r="C74" s="59">
        <v>22</v>
      </c>
      <c r="D74" s="56">
        <v>8223</v>
      </c>
      <c r="E74" s="59">
        <v>13</v>
      </c>
      <c r="F74" s="56">
        <v>8241</v>
      </c>
      <c r="G74" s="62"/>
      <c r="H74" s="62"/>
      <c r="I74" s="40"/>
      <c r="J74" s="40"/>
      <c r="K74" s="41">
        <v>0</v>
      </c>
      <c r="L74">
        <v>221</v>
      </c>
    </row>
    <row r="75" spans="1:12" x14ac:dyDescent="0.25">
      <c r="A75" s="56">
        <v>21</v>
      </c>
      <c r="B75" s="56">
        <v>8339</v>
      </c>
      <c r="C75" s="59">
        <v>22</v>
      </c>
      <c r="D75" s="56">
        <v>8343</v>
      </c>
      <c r="E75" s="59">
        <v>13</v>
      </c>
      <c r="F75" s="56">
        <v>8370</v>
      </c>
      <c r="G75" s="62"/>
      <c r="H75" s="62"/>
      <c r="I75" s="40"/>
      <c r="J75" s="40"/>
      <c r="K75" s="41">
        <v>0</v>
      </c>
      <c r="L75">
        <v>221</v>
      </c>
    </row>
    <row r="76" spans="1:12" x14ac:dyDescent="0.25">
      <c r="A76" s="56">
        <v>21</v>
      </c>
      <c r="B76" s="56">
        <v>8469</v>
      </c>
      <c r="C76" s="59">
        <v>11</v>
      </c>
      <c r="D76" s="56">
        <v>8494</v>
      </c>
      <c r="E76" s="59">
        <v>11</v>
      </c>
      <c r="F76" s="56">
        <v>8498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21</v>
      </c>
      <c r="B77" s="56">
        <v>8590</v>
      </c>
      <c r="C77" s="59">
        <v>11</v>
      </c>
      <c r="D77" s="56">
        <v>8606</v>
      </c>
      <c r="E77" s="59">
        <v>11</v>
      </c>
      <c r="F77" s="56">
        <v>8611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25">
      <c r="A78" s="56">
        <v>12</v>
      </c>
      <c r="B78" s="56">
        <v>8712</v>
      </c>
      <c r="C78" s="59">
        <v>13</v>
      </c>
      <c r="D78" s="56">
        <v>8718</v>
      </c>
      <c r="E78" s="59">
        <v>13</v>
      </c>
      <c r="F78" s="56">
        <v>8724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21</v>
      </c>
      <c r="B79" s="56">
        <v>8834</v>
      </c>
      <c r="C79" s="59">
        <v>11</v>
      </c>
      <c r="D79" s="56">
        <v>8847</v>
      </c>
      <c r="E79" s="59">
        <v>11</v>
      </c>
      <c r="F79" s="56">
        <v>8850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25">
      <c r="A80" s="56">
        <v>21</v>
      </c>
      <c r="B80" s="56">
        <v>8938</v>
      </c>
      <c r="C80" s="59">
        <v>11</v>
      </c>
      <c r="D80" s="56">
        <v>8957</v>
      </c>
      <c r="E80" s="59">
        <v>11</v>
      </c>
      <c r="F80" s="56">
        <v>8963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12</v>
      </c>
      <c r="B81" s="56">
        <v>9070</v>
      </c>
      <c r="C81" s="59">
        <v>13</v>
      </c>
      <c r="D81" s="56">
        <v>9075</v>
      </c>
      <c r="E81" s="59">
        <v>13</v>
      </c>
      <c r="F81" s="56">
        <v>9082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9189</v>
      </c>
      <c r="C82" s="59">
        <v>13</v>
      </c>
      <c r="D82" s="56">
        <v>9195</v>
      </c>
      <c r="E82" s="59">
        <v>13</v>
      </c>
      <c r="F82" s="56">
        <v>9202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21</v>
      </c>
      <c r="B83" s="56">
        <v>9307</v>
      </c>
      <c r="C83" s="59">
        <v>11</v>
      </c>
      <c r="D83" s="56">
        <v>9317</v>
      </c>
      <c r="E83" s="59">
        <v>11</v>
      </c>
      <c r="F83" s="56">
        <v>9323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6">
        <v>12</v>
      </c>
      <c r="B84" s="56">
        <v>9426</v>
      </c>
      <c r="C84" s="59">
        <v>13</v>
      </c>
      <c r="D84" s="56">
        <v>9434</v>
      </c>
      <c r="E84" s="59">
        <v>13</v>
      </c>
      <c r="F84" s="56">
        <v>9441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25">
      <c r="A85" s="57">
        <v>12</v>
      </c>
      <c r="B85" s="57">
        <v>9554</v>
      </c>
      <c r="C85" s="60">
        <v>13</v>
      </c>
      <c r="D85" s="57">
        <v>9561</v>
      </c>
      <c r="E85" s="60">
        <v>13</v>
      </c>
      <c r="F85" s="57">
        <v>9567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9680</v>
      </c>
      <c r="C86" s="60">
        <v>13</v>
      </c>
      <c r="D86" s="57">
        <v>9684</v>
      </c>
      <c r="E86" s="60">
        <v>13</v>
      </c>
      <c r="F86" s="57">
        <v>9690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21</v>
      </c>
      <c r="B87" s="57">
        <v>9789</v>
      </c>
      <c r="C87" s="60">
        <v>11</v>
      </c>
      <c r="D87" s="57">
        <v>9801</v>
      </c>
      <c r="E87" s="60">
        <v>11</v>
      </c>
      <c r="F87" s="57">
        <v>9807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21</v>
      </c>
      <c r="B88" s="57">
        <v>9895</v>
      </c>
      <c r="C88" s="60">
        <v>11</v>
      </c>
      <c r="D88" s="57">
        <v>9919</v>
      </c>
      <c r="E88" s="60">
        <v>11</v>
      </c>
      <c r="F88" s="57">
        <v>9924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21</v>
      </c>
      <c r="B89" s="57">
        <v>10017</v>
      </c>
      <c r="C89" s="60">
        <v>11</v>
      </c>
      <c r="D89" s="57">
        <v>10034</v>
      </c>
      <c r="E89" s="60">
        <v>11</v>
      </c>
      <c r="F89" s="57">
        <v>10037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12</v>
      </c>
      <c r="B90" s="57">
        <v>10124</v>
      </c>
      <c r="C90" s="60">
        <v>13</v>
      </c>
      <c r="D90" s="57">
        <v>10131</v>
      </c>
      <c r="E90" s="60">
        <v>24</v>
      </c>
      <c r="F90" s="57">
        <v>10141</v>
      </c>
      <c r="G90" s="63"/>
      <c r="H90" s="63"/>
      <c r="I90" s="39"/>
      <c r="J90" s="39"/>
      <c r="K90" s="49">
        <v>0</v>
      </c>
      <c r="L90">
        <v>112</v>
      </c>
    </row>
    <row r="91" spans="1:12" x14ac:dyDescent="0.25">
      <c r="A91" s="57">
        <v>21</v>
      </c>
      <c r="B91" s="57">
        <v>10245</v>
      </c>
      <c r="C91" s="60">
        <v>22</v>
      </c>
      <c r="D91" s="57">
        <v>10255</v>
      </c>
      <c r="E91" s="60">
        <v>13</v>
      </c>
      <c r="F91" s="57">
        <v>10274</v>
      </c>
      <c r="G91" s="63"/>
      <c r="H91" s="63"/>
      <c r="I91" s="39"/>
      <c r="J91" s="39"/>
      <c r="K91" s="49">
        <v>0</v>
      </c>
      <c r="L91">
        <v>221</v>
      </c>
    </row>
    <row r="92" spans="1:12" x14ac:dyDescent="0.25">
      <c r="A92" s="57">
        <v>12</v>
      </c>
      <c r="B92" s="57">
        <v>10385</v>
      </c>
      <c r="C92" s="60">
        <v>13</v>
      </c>
      <c r="D92" s="57">
        <v>10389</v>
      </c>
      <c r="E92" s="60">
        <v>13</v>
      </c>
      <c r="F92" s="57">
        <v>10395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21</v>
      </c>
      <c r="B93" s="57">
        <v>10494</v>
      </c>
      <c r="C93" s="60">
        <v>11</v>
      </c>
      <c r="D93" s="57">
        <v>10512</v>
      </c>
      <c r="E93" s="60">
        <v>11</v>
      </c>
      <c r="F93" s="57">
        <v>10516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12</v>
      </c>
      <c r="B94" s="57">
        <v>10619</v>
      </c>
      <c r="C94" s="60">
        <v>13</v>
      </c>
      <c r="D94" s="57">
        <v>10622</v>
      </c>
      <c r="E94" s="60">
        <v>13</v>
      </c>
      <c r="F94" s="57">
        <v>10628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21</v>
      </c>
      <c r="B95" s="57">
        <v>10733</v>
      </c>
      <c r="C95" s="60">
        <v>11</v>
      </c>
      <c r="D95" s="57">
        <v>10749</v>
      </c>
      <c r="E95" s="60">
        <v>11</v>
      </c>
      <c r="F95" s="57">
        <v>10755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21</v>
      </c>
      <c r="B96" s="57">
        <v>10852</v>
      </c>
      <c r="C96" s="60">
        <v>11</v>
      </c>
      <c r="D96" s="57">
        <v>10871</v>
      </c>
      <c r="E96" s="60">
        <v>11</v>
      </c>
      <c r="F96" s="57">
        <v>10876</v>
      </c>
      <c r="G96" s="63"/>
      <c r="H96" s="63"/>
      <c r="I96" s="39"/>
      <c r="J96" s="39"/>
      <c r="K96" s="49">
        <v>0</v>
      </c>
      <c r="L96">
        <v>211</v>
      </c>
    </row>
    <row r="97" spans="1:12" x14ac:dyDescent="0.25">
      <c r="A97" s="57">
        <v>12</v>
      </c>
      <c r="B97" s="57">
        <v>10984</v>
      </c>
      <c r="C97" s="60">
        <v>13</v>
      </c>
      <c r="D97" s="57">
        <v>10990</v>
      </c>
      <c r="E97" s="60">
        <v>13</v>
      </c>
      <c r="F97" s="57">
        <v>10996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21</v>
      </c>
      <c r="B98" s="57">
        <v>11096</v>
      </c>
      <c r="C98" s="60">
        <v>22</v>
      </c>
      <c r="D98" s="57">
        <v>11105</v>
      </c>
      <c r="E98" s="60">
        <v>13</v>
      </c>
      <c r="F98" s="57">
        <v>11119</v>
      </c>
      <c r="G98" s="63"/>
      <c r="H98" s="63"/>
      <c r="I98" s="39"/>
      <c r="J98" s="39"/>
      <c r="K98" s="49">
        <v>0</v>
      </c>
      <c r="L98">
        <v>221</v>
      </c>
    </row>
    <row r="99" spans="1:12" x14ac:dyDescent="0.25">
      <c r="A99" s="57">
        <v>21</v>
      </c>
      <c r="B99" s="57">
        <v>11221</v>
      </c>
      <c r="C99" s="60">
        <v>11</v>
      </c>
      <c r="D99" s="57">
        <v>11230</v>
      </c>
      <c r="E99" s="60">
        <v>11</v>
      </c>
      <c r="F99" s="57">
        <v>11245</v>
      </c>
      <c r="G99" s="63"/>
      <c r="H99" s="63"/>
      <c r="I99" s="39"/>
      <c r="J99" s="39"/>
      <c r="K99" s="49">
        <v>1</v>
      </c>
      <c r="L99">
        <v>211</v>
      </c>
    </row>
    <row r="100" spans="1:12" x14ac:dyDescent="0.25">
      <c r="A100" s="17"/>
      <c r="B100" s="17"/>
      <c r="C100" s="17"/>
      <c r="D100" s="17"/>
      <c r="E100" s="17"/>
      <c r="F100" s="17"/>
      <c r="G100" s="17"/>
      <c r="H10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1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146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34</v>
      </c>
      <c r="V3" s="25" t="s">
        <v>121</v>
      </c>
      <c r="W3">
        <f>COUNTA(L7:L12)</f>
        <v>6</v>
      </c>
      <c r="AA3" s="25" t="s">
        <v>121</v>
      </c>
      <c r="AB3">
        <f>COUNTA(L13:L17)</f>
        <v>5</v>
      </c>
      <c r="AF3" s="25" t="s">
        <v>121</v>
      </c>
      <c r="AG3">
        <f>COUNTA(L18:L23)</f>
        <v>6</v>
      </c>
      <c r="AK3" s="25" t="s">
        <v>121</v>
      </c>
      <c r="AL3">
        <f>COUNTA(L24:L29)</f>
        <v>6</v>
      </c>
      <c r="AP3" s="25" t="s">
        <v>121</v>
      </c>
      <c r="AQ3">
        <f>COUNTA(L30:L34)</f>
        <v>5</v>
      </c>
      <c r="AU3" s="25" t="s">
        <v>121</v>
      </c>
      <c r="AV3">
        <f>COUNTA(L35:L40)</f>
        <v>6</v>
      </c>
    </row>
    <row r="4" spans="1:48" x14ac:dyDescent="0.25">
      <c r="P4" s="25" t="s">
        <v>89</v>
      </c>
      <c r="Q4" s="26">
        <f>SUM(O7:O14)</f>
        <v>34</v>
      </c>
      <c r="V4" s="25" t="s">
        <v>122</v>
      </c>
      <c r="W4">
        <f>SUM(U7:U14)</f>
        <v>6</v>
      </c>
      <c r="AA4" s="25" t="s">
        <v>122</v>
      </c>
      <c r="AB4">
        <f>SUM(Z7:Z14)</f>
        <v>5</v>
      </c>
      <c r="AF4" s="25" t="s">
        <v>122</v>
      </c>
      <c r="AG4">
        <f>SUM(AE7:AE14)</f>
        <v>6</v>
      </c>
      <c r="AK4" s="25" t="s">
        <v>122</v>
      </c>
      <c r="AL4">
        <f>SUM(AJ7:AJ14)</f>
        <v>6</v>
      </c>
      <c r="AP4" s="25" t="s">
        <v>122</v>
      </c>
      <c r="AQ4">
        <f>SUM(AO7:AO14)</f>
        <v>5</v>
      </c>
      <c r="AU4" s="25" t="s">
        <v>122</v>
      </c>
      <c r="AV4">
        <f>SUM(AT7:AT14)</f>
        <v>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50</v>
      </c>
      <c r="C7" s="58">
        <v>11</v>
      </c>
      <c r="D7" s="55">
        <v>74</v>
      </c>
      <c r="E7" s="58">
        <v>11</v>
      </c>
      <c r="F7" s="55">
        <v>88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14</v>
      </c>
      <c r="P7" s="34">
        <f>O7/$Q$4</f>
        <v>0.41176470588235292</v>
      </c>
      <c r="Q7" s="34">
        <f>IF(P7=0,0,(P7*((LOG(P7))/LOG(2))))</f>
        <v>-0.52710326084406744</v>
      </c>
      <c r="T7" s="34">
        <f>N7</f>
        <v>111</v>
      </c>
      <c r="U7" s="34">
        <f>COUNTIF(L7:L12,T7)</f>
        <v>1</v>
      </c>
      <c r="V7" s="34">
        <f>U7/(W4-U11)</f>
        <v>0.2</v>
      </c>
      <c r="W7" s="34">
        <f>IF(V7=0,0,(V7*((LOG(V7))/LOG(2))))</f>
        <v>-0.46438561897747244</v>
      </c>
      <c r="Y7" s="34">
        <f>N7</f>
        <v>111</v>
      </c>
      <c r="Z7" s="34">
        <f>COUNTIF(L13:L17,Y7)</f>
        <v>1</v>
      </c>
      <c r="AA7" s="34">
        <f>Z7/(AB4-Z11)</f>
        <v>0.2</v>
      </c>
      <c r="AB7" s="34">
        <f>IF(AA7=0,0,(AA7*((LOG(AA7))/LOG(2))))</f>
        <v>-0.46438561897747244</v>
      </c>
      <c r="AD7" s="34">
        <f>N7</f>
        <v>111</v>
      </c>
      <c r="AE7" s="34">
        <f>COUNTIF(L18:L23,AD7)</f>
        <v>3</v>
      </c>
      <c r="AF7" s="34">
        <f>AE7/(AG4-AE11)</f>
        <v>0.6</v>
      </c>
      <c r="AG7" s="34">
        <f>IF(AF7=0,0,(AF7*((LOG(AF7))/LOG(2))))</f>
        <v>-0.44217935649972373</v>
      </c>
      <c r="AI7" s="34">
        <f>N7</f>
        <v>111</v>
      </c>
      <c r="AJ7" s="34">
        <f>COUNTIF(L24:L29,AI7)</f>
        <v>3</v>
      </c>
      <c r="AK7" s="34">
        <f>AJ7/(AL4-AJ11)</f>
        <v>0.75</v>
      </c>
      <c r="AL7" s="34">
        <f>IF(AK7=0,0,(AK7*((LOG(AK7))/LOG(2))))</f>
        <v>-0.31127812445913283</v>
      </c>
      <c r="AN7" s="34">
        <f>N7</f>
        <v>111</v>
      </c>
      <c r="AO7" s="34">
        <f>COUNTIF(L30:L34,AN7)</f>
        <v>3</v>
      </c>
      <c r="AP7" s="34">
        <f>AO7/(AQ4-AO11)</f>
        <v>0.6</v>
      </c>
      <c r="AQ7" s="34">
        <f>IF(AP7=0,0,(AP7*((LOG(AP7))/LOG(2))))</f>
        <v>-0.44217935649972373</v>
      </c>
      <c r="AS7" s="34">
        <f>N7</f>
        <v>111</v>
      </c>
      <c r="AT7" s="34">
        <f>COUNTIF(L35:L40,AS7)</f>
        <v>3</v>
      </c>
      <c r="AU7" s="34">
        <f>AT7/(AV4-AT11)</f>
        <v>0.5</v>
      </c>
      <c r="AV7" s="34">
        <f>IF(AU7=0,0,(AU7*((LOG(AU7))/LOG(2))))</f>
        <v>-0.5</v>
      </c>
    </row>
    <row r="8" spans="1:48" x14ac:dyDescent="0.25">
      <c r="A8" s="56">
        <v>21</v>
      </c>
      <c r="B8" s="56">
        <v>209</v>
      </c>
      <c r="C8" s="59">
        <v>22</v>
      </c>
      <c r="D8" s="56">
        <v>244</v>
      </c>
      <c r="E8" s="59">
        <v>13</v>
      </c>
      <c r="F8" s="56">
        <v>261</v>
      </c>
      <c r="G8" s="62"/>
      <c r="H8" s="62"/>
      <c r="I8" s="40"/>
      <c r="J8" s="40"/>
      <c r="K8" s="41">
        <v>0</v>
      </c>
      <c r="L8">
        <v>221</v>
      </c>
      <c r="N8" s="34">
        <v>112</v>
      </c>
      <c r="O8" s="34">
        <f>COUNTIF($L$7:$L$500,N8)</f>
        <v>4</v>
      </c>
      <c r="P8" s="34">
        <f>O8/$Q$4</f>
        <v>0.11764705882352941</v>
      </c>
      <c r="Q8" s="34">
        <f>IF(P8=0,0,(P8*((LOG(P8))/LOG(2))))</f>
        <v>-0.36323092250003997</v>
      </c>
      <c r="T8" s="34">
        <f>N8</f>
        <v>112</v>
      </c>
      <c r="U8" s="34">
        <f>COUNTIF(L7:L12,T8)</f>
        <v>1</v>
      </c>
      <c r="V8" s="34">
        <f>U8/(W4-U11)</f>
        <v>0.2</v>
      </c>
      <c r="W8" s="34">
        <f>IF(V8=0,0,(V8*((LOG(V8))/LOG(2))))</f>
        <v>-0.46438561897747244</v>
      </c>
      <c r="Y8" s="34">
        <f>N8</f>
        <v>112</v>
      </c>
      <c r="Z8" s="34">
        <f>COUNTIF(L13:L17,Y8)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COUNTIF(L18:L23,AD8)</f>
        <v>1</v>
      </c>
      <c r="AF8" s="34">
        <f>AE8/(AG4-AE11)</f>
        <v>0.2</v>
      </c>
      <c r="AG8" s="34">
        <f>IF(AF8=0,0,(AF8*((LOG(AF8))/LOG(2))))</f>
        <v>-0.46438561897747244</v>
      </c>
      <c r="AI8" s="34">
        <f>N8</f>
        <v>112</v>
      </c>
      <c r="AJ8" s="34">
        <f>COUNTIF(L24:L29,AI8)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COUNTIF(L30:L34,AN8)</f>
        <v>1</v>
      </c>
      <c r="AP8" s="34">
        <f>AO8/(AQ4-AO11)</f>
        <v>0.2</v>
      </c>
      <c r="AQ8" s="34">
        <f>IF(AP8=0,0,(AP8*((LOG(AP8))/LOG(2))))</f>
        <v>-0.46438561897747244</v>
      </c>
      <c r="AS8" s="34">
        <f>N8</f>
        <v>112</v>
      </c>
      <c r="AT8" s="34">
        <f>COUNTIF(L35:L40,AS8)</f>
        <v>1</v>
      </c>
      <c r="AU8" s="34">
        <f>AT8/(AV4-AT11)</f>
        <v>0.16666666666666666</v>
      </c>
      <c r="AV8" s="34">
        <f>IF(AU8=0,0,(AU8*((LOG(AU8))/LOG(2))))</f>
        <v>-0.43082708345352599</v>
      </c>
    </row>
    <row r="9" spans="1:48" x14ac:dyDescent="0.25">
      <c r="A9" s="56">
        <v>12</v>
      </c>
      <c r="B9" s="56">
        <v>368</v>
      </c>
      <c r="C9" s="59">
        <v>13</v>
      </c>
      <c r="D9" s="56">
        <v>373</v>
      </c>
      <c r="E9" s="59">
        <v>24</v>
      </c>
      <c r="F9" s="56">
        <v>394</v>
      </c>
      <c r="G9" s="62"/>
      <c r="H9" s="62"/>
      <c r="I9" s="40"/>
      <c r="J9" s="40"/>
      <c r="K9" s="41">
        <v>0</v>
      </c>
      <c r="L9">
        <v>112</v>
      </c>
      <c r="N9" s="34">
        <v>121</v>
      </c>
      <c r="O9" s="34">
        <f>COUNTIF($L$7:$L$500,N9)</f>
        <v>2</v>
      </c>
      <c r="P9" s="34">
        <f>O9/$Q$4</f>
        <v>5.8823529411764705E-2</v>
      </c>
      <c r="Q9" s="34">
        <f>IF(P9=0,0,(P9*((LOG(P9))/LOG(2))))</f>
        <v>-0.24043899066178465</v>
      </c>
      <c r="T9" s="34">
        <f>N9</f>
        <v>121</v>
      </c>
      <c r="U9" s="34">
        <f>COUNTIF(L7:L12,T9)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COUNTIF(L13:L17,Y9)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COUNTIF(L18:L23,AD9)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COUNTIF(L24:L29,AI9)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COUNTIF(L30:L34,AN9)</f>
        <v>1</v>
      </c>
      <c r="AP9" s="34">
        <f>AO9/(AQ4-AO11)</f>
        <v>0.2</v>
      </c>
      <c r="AQ9" s="34">
        <f>IF(AP9=0,0,(AP9*((LOG(AP9))/LOG(2))))</f>
        <v>-0.46438561897747244</v>
      </c>
      <c r="AS9" s="34">
        <f>N9</f>
        <v>121</v>
      </c>
      <c r="AT9" s="34">
        <f>COUNTIF(L35:L40,AS9)</f>
        <v>1</v>
      </c>
      <c r="AU9" s="34">
        <f>AT9/(AV4-AT11)</f>
        <v>0.16666666666666666</v>
      </c>
      <c r="AV9" s="34">
        <f>IF(AU9=0,0,(AU9*((LOG(AU9))/LOG(2))))</f>
        <v>-0.43082708345352599</v>
      </c>
    </row>
    <row r="10" spans="1:48" x14ac:dyDescent="0.25">
      <c r="A10" s="56">
        <v>21</v>
      </c>
      <c r="B10" s="56">
        <v>486</v>
      </c>
      <c r="C10" s="59">
        <v>22</v>
      </c>
      <c r="D10" s="56">
        <v>501</v>
      </c>
      <c r="E10" s="59">
        <v>13</v>
      </c>
      <c r="F10" s="56">
        <v>519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COUNTIF(L13:L17,Y10)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COUNTIF(L18:L23,AD10)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COUNTIF(L24:L29,AI10)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COUNTIF(L30:L34,AN10)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COUNTIF(L35:L40,AS10)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636</v>
      </c>
      <c r="C11" s="59">
        <v>22</v>
      </c>
      <c r="D11" s="56">
        <v>644</v>
      </c>
      <c r="E11" s="59">
        <v>24</v>
      </c>
      <c r="F11" s="56">
        <v>666</v>
      </c>
      <c r="G11" s="62"/>
      <c r="H11" s="62"/>
      <c r="I11" s="40"/>
      <c r="J11" s="40"/>
      <c r="K11" s="41">
        <v>0</v>
      </c>
      <c r="L11">
        <v>222</v>
      </c>
      <c r="N11" s="34">
        <v>211</v>
      </c>
      <c r="O11" s="34">
        <f>COUNTIF($L$7:$L$500,N11)</f>
        <v>4</v>
      </c>
      <c r="P11" s="34">
        <f>O11/$Q$4</f>
        <v>0.11764705882352941</v>
      </c>
      <c r="Q11" s="34">
        <f>IF(P11=0,0,(P11*((LOG(P11))/LOG(2))))</f>
        <v>-0.36323092250003997</v>
      </c>
      <c r="T11" s="34">
        <f>N11</f>
        <v>211</v>
      </c>
      <c r="U11" s="34">
        <f>COUNTIF(L7:L12,T11)</f>
        <v>1</v>
      </c>
      <c r="V11" s="53"/>
      <c r="W11" s="54"/>
      <c r="Y11" s="34">
        <f>N11</f>
        <v>211</v>
      </c>
      <c r="Z11" s="34">
        <f>COUNTIF(L13:L17,Y11)</f>
        <v>0</v>
      </c>
      <c r="AA11" s="53"/>
      <c r="AB11" s="54"/>
      <c r="AD11" s="34">
        <f>N11</f>
        <v>211</v>
      </c>
      <c r="AE11" s="34">
        <f>COUNTIF(L18:L23,AD11)</f>
        <v>1</v>
      </c>
      <c r="AF11" s="53"/>
      <c r="AG11" s="54"/>
      <c r="AI11" s="34">
        <f>N11</f>
        <v>211</v>
      </c>
      <c r="AJ11" s="34">
        <f>COUNTIF(L24:L29,AI11)</f>
        <v>2</v>
      </c>
      <c r="AK11" s="53"/>
      <c r="AL11" s="54"/>
      <c r="AN11" s="34">
        <f>N11</f>
        <v>211</v>
      </c>
      <c r="AO11" s="34">
        <f>COUNTIF(L30:L34,AN11)</f>
        <v>0</v>
      </c>
      <c r="AP11" s="53"/>
      <c r="AQ11" s="54"/>
      <c r="AS11" s="34">
        <f>N11</f>
        <v>211</v>
      </c>
      <c r="AT11" s="34">
        <f>COUNTIF(L35:L40,AS11)</f>
        <v>0</v>
      </c>
      <c r="AU11" s="53"/>
      <c r="AV11" s="54"/>
    </row>
    <row r="12" spans="1:48" x14ac:dyDescent="0.25">
      <c r="A12" s="56">
        <v>12</v>
      </c>
      <c r="B12" s="56">
        <v>819</v>
      </c>
      <c r="C12" s="59">
        <v>13</v>
      </c>
      <c r="D12" s="56">
        <v>828</v>
      </c>
      <c r="E12" s="59">
        <v>13</v>
      </c>
      <c r="F12" s="56">
        <v>838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2.9411764705882353E-2</v>
      </c>
      <c r="Q12" s="34">
        <f>IF(P12=0,0,(P12*((LOG(P12))/LOG(2))))</f>
        <v>-0.14963126003677468</v>
      </c>
      <c r="T12" s="34">
        <f>N12</f>
        <v>212</v>
      </c>
      <c r="U12" s="34">
        <f>COUNTIF(L7:L12,T12)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COUNTIF(L13:L17,Y12)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COUNTIF(L18:L23,AD12)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COUNTIF(L24:L29,AI12)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COUNTIF(L30:L34,AN12)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COUNTIF(L35:L40,AS12)</f>
        <v>1</v>
      </c>
      <c r="AU12" s="34">
        <f>AT12/(AV4-AT11)</f>
        <v>0.16666666666666666</v>
      </c>
      <c r="AV12" s="34">
        <f>IF(AU12=0,0,(AU12*((LOG(AU12))/LOG(2))))</f>
        <v>-0.43082708345352599</v>
      </c>
    </row>
    <row r="13" spans="1:48" x14ac:dyDescent="0.25">
      <c r="A13" s="57">
        <v>21</v>
      </c>
      <c r="B13" s="57">
        <v>944</v>
      </c>
      <c r="C13" s="60">
        <v>22</v>
      </c>
      <c r="D13" s="57">
        <v>957</v>
      </c>
      <c r="E13" s="60">
        <v>24</v>
      </c>
      <c r="F13" s="57">
        <v>1003</v>
      </c>
      <c r="G13" s="63"/>
      <c r="H13" s="63"/>
      <c r="I13" s="39"/>
      <c r="J13" s="39"/>
      <c r="K13" s="49">
        <v>0</v>
      </c>
      <c r="L13">
        <v>222</v>
      </c>
      <c r="N13" s="34">
        <v>221</v>
      </c>
      <c r="O13" s="34">
        <f>COUNTIF($L$7:$L$500,N13)</f>
        <v>4</v>
      </c>
      <c r="P13" s="34">
        <f>O13/$Q$4</f>
        <v>0.11764705882352941</v>
      </c>
      <c r="Q13" s="34">
        <f>IF(P13=0,0,(P13*((LOG(P13))/LOG(2))))</f>
        <v>-0.36323092250003997</v>
      </c>
      <c r="T13" s="34">
        <f>N13</f>
        <v>221</v>
      </c>
      <c r="U13" s="34">
        <f>COUNTIF(L7:L12,T13)</f>
        <v>2</v>
      </c>
      <c r="V13" s="34">
        <f>U13/(W4-U11)</f>
        <v>0.4</v>
      </c>
      <c r="W13" s="34">
        <f>IF(V13=0,0,(V13*((LOG(V13))/LOG(2))))</f>
        <v>-0.52877123795494496</v>
      </c>
      <c r="Y13" s="34">
        <f>N13</f>
        <v>221</v>
      </c>
      <c r="Z13" s="34">
        <f>COUNTIF(L13:L17,Y13)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COUNTIF(L18:L23,AD13)</f>
        <v>1</v>
      </c>
      <c r="AF13" s="34">
        <f>AE13/(AG4-AE11)</f>
        <v>0.2</v>
      </c>
      <c r="AG13" s="34">
        <f>IF(AF13=0,0,(AF13*((LOG(AF13))/LOG(2))))</f>
        <v>-0.46438561897747244</v>
      </c>
      <c r="AI13" s="34">
        <f>N13</f>
        <v>221</v>
      </c>
      <c r="AJ13" s="34">
        <f>COUNTIF(L24:L29,AI13)</f>
        <v>1</v>
      </c>
      <c r="AK13" s="34">
        <f>AJ13/(AL4-AJ11)</f>
        <v>0.25</v>
      </c>
      <c r="AL13" s="34">
        <f>IF(AK13=0,0,(AK13*((LOG(AK13))/LOG(2))))</f>
        <v>-0.5</v>
      </c>
      <c r="AN13" s="34">
        <f>N13</f>
        <v>221</v>
      </c>
      <c r="AO13" s="34">
        <f>COUNTIF(L30:L34,AN13)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COUNTIF(L35:L40,AS13)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7">
        <v>21</v>
      </c>
      <c r="B14" s="57">
        <v>1124</v>
      </c>
      <c r="C14" s="60">
        <v>22</v>
      </c>
      <c r="D14" s="57">
        <v>1136</v>
      </c>
      <c r="E14" s="60">
        <v>24</v>
      </c>
      <c r="F14" s="57">
        <v>1144</v>
      </c>
      <c r="G14" s="63"/>
      <c r="H14" s="63"/>
      <c r="I14" s="39"/>
      <c r="J14" s="39"/>
      <c r="K14" s="49">
        <v>0</v>
      </c>
      <c r="L14">
        <v>222</v>
      </c>
      <c r="N14" s="34">
        <v>222</v>
      </c>
      <c r="O14" s="34">
        <f>COUNTIF($L$7:$L$500,N14)</f>
        <v>5</v>
      </c>
      <c r="P14" s="34">
        <f>O14/$Q$4</f>
        <v>0.14705882352941177</v>
      </c>
      <c r="Q14" s="34">
        <f>IF(P14=0,0,(P14*((LOG(P14))/LOG(2))))</f>
        <v>-0.40669628622984955</v>
      </c>
      <c r="T14" s="34">
        <f>N14</f>
        <v>222</v>
      </c>
      <c r="U14" s="34">
        <f>COUNTIF(L7:L12,T14)</f>
        <v>1</v>
      </c>
      <c r="V14" s="34">
        <f>U14/(W4-U11)</f>
        <v>0.2</v>
      </c>
      <c r="W14" s="34">
        <f>IF(V14=0,0,(V14*((LOG(V14))/LOG(2))))</f>
        <v>-0.46438561897747244</v>
      </c>
      <c r="Y14" s="34">
        <f>N14</f>
        <v>222</v>
      </c>
      <c r="Z14" s="34">
        <f>COUNTIF(L13:L17,Y14)</f>
        <v>4</v>
      </c>
      <c r="AA14" s="34">
        <f>Z14/(AB4-Z11)</f>
        <v>0.8</v>
      </c>
      <c r="AB14" s="34">
        <f>IF(AA14=0,0,(AA14*((LOG(AA14))/LOG(2))))</f>
        <v>-0.25754247590988982</v>
      </c>
      <c r="AD14" s="34">
        <f>N14</f>
        <v>222</v>
      </c>
      <c r="AE14" s="34">
        <f>COUNTIF(L18:L23,AD14)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COUNTIF(L24:L29,AI14)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COUNTIF(L30:L34,AN14)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COUNTIF(L35:L40,AS14)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7">
        <v>21</v>
      </c>
      <c r="B15" s="57">
        <v>1279</v>
      </c>
      <c r="C15" s="60">
        <v>22</v>
      </c>
      <c r="D15" s="57">
        <v>1335</v>
      </c>
      <c r="E15" s="60">
        <v>24</v>
      </c>
      <c r="F15" s="57">
        <v>1358</v>
      </c>
      <c r="G15" s="63"/>
      <c r="H15" s="63"/>
      <c r="I15" s="39"/>
      <c r="J15" s="39"/>
      <c r="K15" s="49">
        <v>0</v>
      </c>
      <c r="L15">
        <v>222</v>
      </c>
      <c r="P15">
        <f>SUM(P7:P14)</f>
        <v>1</v>
      </c>
      <c r="Q15">
        <f>-SUM(Q7:Q14)</f>
        <v>2.4135625652725965</v>
      </c>
      <c r="V15">
        <f>SUM(V7:V14)</f>
        <v>1</v>
      </c>
      <c r="W15">
        <f>-SUM(W7:W14)</f>
        <v>1.9219280948873623</v>
      </c>
      <c r="AA15">
        <f>SUM(AA7:AA14)</f>
        <v>1</v>
      </c>
      <c r="AB15">
        <f>-SUM(AB7:AB14)</f>
        <v>0.72192809488736231</v>
      </c>
      <c r="AF15">
        <f>SUM(AF7:AF14)</f>
        <v>1</v>
      </c>
      <c r="AG15">
        <f>-SUM(AG7:AG14)</f>
        <v>1.3709505944546687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1.3709505944546687</v>
      </c>
      <c r="AU15">
        <f>SUM(AU7:AU14)</f>
        <v>0.99999999999999989</v>
      </c>
      <c r="AV15">
        <f>-SUM(AV7:AV14)</f>
        <v>1.7924812503605778</v>
      </c>
    </row>
    <row r="16" spans="1:48" x14ac:dyDescent="0.25">
      <c r="A16" s="57">
        <v>21</v>
      </c>
      <c r="B16" s="57">
        <v>1474</v>
      </c>
      <c r="C16" s="60">
        <v>22</v>
      </c>
      <c r="D16" s="57">
        <v>1480</v>
      </c>
      <c r="E16" s="60">
        <v>24</v>
      </c>
      <c r="F16" s="57">
        <v>1516</v>
      </c>
      <c r="G16" s="63"/>
      <c r="H16" s="63"/>
      <c r="I16" s="39"/>
      <c r="J16" s="39"/>
      <c r="K16" s="49">
        <v>0</v>
      </c>
      <c r="L16">
        <v>222</v>
      </c>
      <c r="P16" s="27" t="s">
        <v>93</v>
      </c>
      <c r="Q16" s="27">
        <f>Q15/(LOG(Q4)/LOG(2))</f>
        <v>0.47441379732602007</v>
      </c>
      <c r="V16" s="27" t="s">
        <v>120</v>
      </c>
      <c r="W16" s="27">
        <f>W15/(LOG(W4)/LOG(2))</f>
        <v>0.74350327881011058</v>
      </c>
      <c r="AA16" s="27" t="s">
        <v>123</v>
      </c>
      <c r="AB16" s="27">
        <f>AB15/(LOG(AB4)/LOG(2))</f>
        <v>0.31091750708257104</v>
      </c>
      <c r="AF16" s="27" t="s">
        <v>124</v>
      </c>
      <c r="AG16" s="27">
        <f>AG15/(LOG(AG4)/LOG(2))</f>
        <v>0.53035608604465223</v>
      </c>
      <c r="AK16" s="27" t="s">
        <v>125</v>
      </c>
      <c r="AL16" s="27">
        <f>AL15/(LOG(AL4)/LOG(2))</f>
        <v>0.31384521989498937</v>
      </c>
      <c r="AP16" s="27" t="s">
        <v>126</v>
      </c>
      <c r="AQ16" s="27">
        <f>AQ15/(LOG(AQ4)/LOG(2))</f>
        <v>0.5904362833084088</v>
      </c>
      <c r="AU16" s="27" t="s">
        <v>127</v>
      </c>
      <c r="AV16" s="27">
        <f>AV15/(LOG(AV4)/LOG(2))</f>
        <v>0.6934264036172707</v>
      </c>
    </row>
    <row r="17" spans="1:22" x14ac:dyDescent="0.25">
      <c r="A17" s="57">
        <v>12</v>
      </c>
      <c r="B17" s="57">
        <v>1656</v>
      </c>
      <c r="C17" s="60">
        <v>13</v>
      </c>
      <c r="D17" s="57">
        <v>1664</v>
      </c>
      <c r="E17" s="60">
        <v>13</v>
      </c>
      <c r="F17" s="57">
        <v>1707</v>
      </c>
      <c r="G17" s="63"/>
      <c r="H17" s="63"/>
      <c r="I17" s="39"/>
      <c r="J17" s="39"/>
      <c r="K17" s="49">
        <v>0</v>
      </c>
      <c r="L17">
        <v>111</v>
      </c>
    </row>
    <row r="18" spans="1:22" x14ac:dyDescent="0.25">
      <c r="A18" s="56">
        <v>12</v>
      </c>
      <c r="B18" s="56">
        <v>1863</v>
      </c>
      <c r="C18" s="59">
        <v>13</v>
      </c>
      <c r="D18" s="56">
        <v>1871</v>
      </c>
      <c r="E18" s="59">
        <v>13</v>
      </c>
      <c r="F18" s="56">
        <v>1883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2040</v>
      </c>
      <c r="C19" s="59">
        <v>13</v>
      </c>
      <c r="D19" s="56">
        <v>2047</v>
      </c>
      <c r="E19" s="59">
        <v>24</v>
      </c>
      <c r="F19" s="56">
        <v>2072</v>
      </c>
      <c r="G19" s="62"/>
      <c r="H19" s="62"/>
      <c r="I19" s="40"/>
      <c r="J19" s="40"/>
      <c r="K19" s="41">
        <v>0</v>
      </c>
      <c r="L19">
        <v>112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2216</v>
      </c>
      <c r="C20" s="59">
        <v>11</v>
      </c>
      <c r="D20" s="56">
        <v>2289</v>
      </c>
      <c r="E20" s="59">
        <v>11</v>
      </c>
      <c r="F20" s="56">
        <v>2300</v>
      </c>
      <c r="G20" s="62"/>
      <c r="H20" s="62"/>
      <c r="I20" s="40"/>
      <c r="J20" s="40"/>
      <c r="K20" s="41">
        <v>0</v>
      </c>
      <c r="L20">
        <v>211</v>
      </c>
      <c r="N20" s="38">
        <f>COUNTIF(L7:L40,G3)</f>
        <v>4</v>
      </c>
      <c r="O20" s="38"/>
      <c r="P20" s="45">
        <v>6</v>
      </c>
      <c r="Q20" s="45">
        <v>5</v>
      </c>
      <c r="R20" s="45">
        <v>6</v>
      </c>
      <c r="S20" s="45">
        <v>6</v>
      </c>
      <c r="T20" s="45">
        <v>5</v>
      </c>
      <c r="U20" s="45">
        <v>6</v>
      </c>
      <c r="V20" s="44"/>
    </row>
    <row r="21" spans="1:22" x14ac:dyDescent="0.25">
      <c r="A21" s="56">
        <v>21</v>
      </c>
      <c r="B21" s="56">
        <v>2622</v>
      </c>
      <c r="C21" s="59">
        <v>22</v>
      </c>
      <c r="D21" s="56">
        <v>2630</v>
      </c>
      <c r="E21" s="59">
        <v>13</v>
      </c>
      <c r="F21" s="56">
        <v>2647</v>
      </c>
      <c r="G21" s="62"/>
      <c r="H21" s="62"/>
      <c r="I21" s="40"/>
      <c r="J21" s="40"/>
      <c r="K21" s="41">
        <v>0</v>
      </c>
      <c r="L21">
        <v>221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12</v>
      </c>
      <c r="B22" s="56">
        <v>2822</v>
      </c>
      <c r="C22" s="59">
        <v>13</v>
      </c>
      <c r="D22" s="56">
        <v>2831</v>
      </c>
      <c r="E22" s="59">
        <v>13</v>
      </c>
      <c r="F22" s="56">
        <v>2839</v>
      </c>
      <c r="G22" s="62"/>
      <c r="H22" s="62"/>
      <c r="I22" s="40"/>
      <c r="J22" s="40"/>
      <c r="K22" s="41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12</v>
      </c>
      <c r="B23" s="56">
        <v>2989</v>
      </c>
      <c r="C23" s="59">
        <v>13</v>
      </c>
      <c r="D23" s="56">
        <v>2996</v>
      </c>
      <c r="E23" s="59">
        <v>13</v>
      </c>
      <c r="F23" s="56">
        <v>3003</v>
      </c>
      <c r="G23" s="62"/>
      <c r="H23" s="62"/>
      <c r="I23" s="40"/>
      <c r="J23" s="40"/>
      <c r="K23" s="41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3189</v>
      </c>
      <c r="C24" s="60">
        <v>13</v>
      </c>
      <c r="D24" s="57">
        <v>3228</v>
      </c>
      <c r="E24" s="60">
        <v>13</v>
      </c>
      <c r="F24" s="57">
        <v>3236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1</v>
      </c>
      <c r="Q24" s="45">
        <f>Z11</f>
        <v>0</v>
      </c>
      <c r="R24" s="45">
        <f>AE11</f>
        <v>1</v>
      </c>
      <c r="S24" s="45">
        <f>AJ11</f>
        <v>2</v>
      </c>
      <c r="T24" s="45">
        <f>AO11</f>
        <v>0</v>
      </c>
      <c r="U24" s="45">
        <f>AT11</f>
        <v>0</v>
      </c>
      <c r="V24" s="43"/>
    </row>
    <row r="25" spans="1:22" x14ac:dyDescent="0.25">
      <c r="A25" s="57">
        <v>21</v>
      </c>
      <c r="B25" s="57">
        <v>3368</v>
      </c>
      <c r="C25" s="60">
        <v>22</v>
      </c>
      <c r="D25" s="57">
        <v>3407</v>
      </c>
      <c r="E25" s="60">
        <v>13</v>
      </c>
      <c r="F25" s="57">
        <v>3455</v>
      </c>
      <c r="G25" s="63"/>
      <c r="H25" s="63"/>
      <c r="I25" s="39"/>
      <c r="J25" s="39"/>
      <c r="K25" s="49">
        <v>0</v>
      </c>
      <c r="L25">
        <v>221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3821</v>
      </c>
      <c r="C26" s="60">
        <v>11</v>
      </c>
      <c r="D26" s="57">
        <v>3839</v>
      </c>
      <c r="E26" s="60">
        <v>11</v>
      </c>
      <c r="F26" s="57">
        <v>3849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3964</v>
      </c>
      <c r="C27" s="60">
        <v>11</v>
      </c>
      <c r="D27" s="57">
        <v>3989</v>
      </c>
      <c r="E27" s="60">
        <v>11</v>
      </c>
      <c r="F27" s="57">
        <v>3996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4160</v>
      </c>
      <c r="C28" s="60">
        <v>13</v>
      </c>
      <c r="D28" s="57">
        <v>4169</v>
      </c>
      <c r="E28" s="60">
        <v>13</v>
      </c>
      <c r="F28" s="57">
        <v>4181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F12/P20</f>
        <v>139.66666666666666</v>
      </c>
      <c r="Q28">
        <f>(F17-F12)/Q20</f>
        <v>173.8</v>
      </c>
      <c r="R28">
        <f>(F23-F17)/R20</f>
        <v>216</v>
      </c>
      <c r="S28">
        <f>(F29-F23)/S20</f>
        <v>248.5</v>
      </c>
      <c r="T28">
        <f>(F34-F29)/T20</f>
        <v>331.6</v>
      </c>
      <c r="U28">
        <f>(F40-F34)/U20</f>
        <v>2477.3333333333335</v>
      </c>
    </row>
    <row r="29" spans="1:22" x14ac:dyDescent="0.25">
      <c r="A29" s="57">
        <v>12</v>
      </c>
      <c r="B29" s="57">
        <v>4475</v>
      </c>
      <c r="C29" s="60">
        <v>13</v>
      </c>
      <c r="D29" s="57">
        <v>4484</v>
      </c>
      <c r="E29" s="60">
        <v>13</v>
      </c>
      <c r="F29" s="57">
        <v>4494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6">
        <v>12</v>
      </c>
      <c r="B30" s="56">
        <v>4665</v>
      </c>
      <c r="C30" s="59">
        <v>13</v>
      </c>
      <c r="D30" s="56">
        <v>4673</v>
      </c>
      <c r="E30" s="59">
        <v>13</v>
      </c>
      <c r="F30" s="56">
        <v>4682</v>
      </c>
      <c r="G30" s="62"/>
      <c r="H30" s="62"/>
      <c r="I30" s="40"/>
      <c r="J30" s="40"/>
      <c r="K30" s="41">
        <v>0</v>
      </c>
      <c r="L30">
        <v>111</v>
      </c>
    </row>
    <row r="31" spans="1:22" x14ac:dyDescent="0.25">
      <c r="A31" s="56">
        <v>12</v>
      </c>
      <c r="B31" s="56">
        <v>4964</v>
      </c>
      <c r="C31" s="59">
        <v>24</v>
      </c>
      <c r="D31" s="56">
        <v>4986</v>
      </c>
      <c r="E31" s="59">
        <v>13</v>
      </c>
      <c r="F31" s="56">
        <v>4996</v>
      </c>
      <c r="G31" s="62"/>
      <c r="H31" s="62"/>
      <c r="I31" s="40"/>
      <c r="J31" s="40"/>
      <c r="K31" s="41">
        <v>0</v>
      </c>
      <c r="L31">
        <v>121</v>
      </c>
    </row>
    <row r="32" spans="1:22" x14ac:dyDescent="0.25">
      <c r="A32" s="56">
        <v>12</v>
      </c>
      <c r="B32" s="56">
        <v>5142</v>
      </c>
      <c r="C32" s="59">
        <v>13</v>
      </c>
      <c r="D32" s="56">
        <v>5150</v>
      </c>
      <c r="E32" s="59">
        <v>13</v>
      </c>
      <c r="F32" s="56">
        <v>5160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6">
        <v>12</v>
      </c>
      <c r="B33" s="56">
        <v>5554</v>
      </c>
      <c r="C33" s="59">
        <v>13</v>
      </c>
      <c r="D33" s="56">
        <v>5566</v>
      </c>
      <c r="E33" s="59">
        <v>13</v>
      </c>
      <c r="F33" s="56">
        <v>5596</v>
      </c>
      <c r="G33" s="62"/>
      <c r="H33" s="62"/>
      <c r="I33" s="40"/>
      <c r="J33" s="40"/>
      <c r="K33" s="41">
        <v>0</v>
      </c>
      <c r="L33">
        <v>111</v>
      </c>
    </row>
    <row r="34" spans="1:12" x14ac:dyDescent="0.25">
      <c r="A34" s="56">
        <v>12</v>
      </c>
      <c r="B34" s="56">
        <v>6103</v>
      </c>
      <c r="C34" s="59">
        <v>13</v>
      </c>
      <c r="D34" s="56">
        <v>6111</v>
      </c>
      <c r="E34" s="59">
        <v>24</v>
      </c>
      <c r="F34" s="56">
        <v>6152</v>
      </c>
      <c r="G34" s="62"/>
      <c r="H34" s="62"/>
      <c r="I34" s="40"/>
      <c r="J34" s="40"/>
      <c r="K34" s="41">
        <v>0</v>
      </c>
      <c r="L34">
        <v>112</v>
      </c>
    </row>
    <row r="35" spans="1:12" x14ac:dyDescent="0.25">
      <c r="A35" s="57">
        <v>12</v>
      </c>
      <c r="B35" s="57">
        <v>6520</v>
      </c>
      <c r="C35" s="60">
        <v>13</v>
      </c>
      <c r="D35" s="57">
        <v>6529</v>
      </c>
      <c r="E35" s="60">
        <v>13</v>
      </c>
      <c r="F35" s="57">
        <v>6559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7071</v>
      </c>
      <c r="C36" s="60">
        <v>13</v>
      </c>
      <c r="D36" s="57">
        <v>7079</v>
      </c>
      <c r="E36" s="60">
        <v>24</v>
      </c>
      <c r="F36" s="57">
        <v>7102</v>
      </c>
      <c r="G36" s="63"/>
      <c r="H36" s="63"/>
      <c r="I36" s="39"/>
      <c r="J36" s="39"/>
      <c r="K36" s="49">
        <v>0</v>
      </c>
      <c r="L36">
        <v>112</v>
      </c>
    </row>
    <row r="37" spans="1:12" x14ac:dyDescent="0.25">
      <c r="A37" s="57">
        <v>12</v>
      </c>
      <c r="B37" s="57">
        <v>7916</v>
      </c>
      <c r="C37" s="60">
        <v>13</v>
      </c>
      <c r="D37" s="57">
        <v>14819</v>
      </c>
      <c r="E37" s="60">
        <v>13</v>
      </c>
      <c r="F37" s="57">
        <v>14851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12</v>
      </c>
      <c r="B38" s="57">
        <v>16658</v>
      </c>
      <c r="C38" s="60">
        <v>24</v>
      </c>
      <c r="D38" s="57">
        <v>16676</v>
      </c>
      <c r="E38" s="60">
        <v>13</v>
      </c>
      <c r="F38" s="57">
        <v>16690</v>
      </c>
      <c r="G38" s="63"/>
      <c r="H38" s="63"/>
      <c r="I38" s="39"/>
      <c r="J38" s="39"/>
      <c r="K38" s="49">
        <v>0</v>
      </c>
      <c r="L38">
        <v>121</v>
      </c>
    </row>
    <row r="39" spans="1:12" x14ac:dyDescent="0.25">
      <c r="A39" s="57">
        <v>21</v>
      </c>
      <c r="B39" s="57">
        <v>20109</v>
      </c>
      <c r="C39" s="60">
        <v>11</v>
      </c>
      <c r="D39" s="57">
        <v>20121</v>
      </c>
      <c r="E39" s="60">
        <v>22</v>
      </c>
      <c r="F39" s="57">
        <v>20138</v>
      </c>
      <c r="G39" s="63"/>
      <c r="H39" s="63"/>
      <c r="I39" s="39"/>
      <c r="J39" s="39"/>
      <c r="K39" s="49">
        <v>0</v>
      </c>
      <c r="L39">
        <v>212</v>
      </c>
    </row>
    <row r="40" spans="1:12" x14ac:dyDescent="0.25">
      <c r="A40" s="57">
        <v>12</v>
      </c>
      <c r="B40" s="57">
        <v>20959</v>
      </c>
      <c r="C40" s="60">
        <v>13</v>
      </c>
      <c r="D40" s="57">
        <v>20988</v>
      </c>
      <c r="E40" s="60">
        <v>13</v>
      </c>
      <c r="F40" s="57">
        <v>21016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17"/>
      <c r="B41" s="17"/>
      <c r="C41" s="17"/>
      <c r="D41" s="17"/>
      <c r="E41" s="17"/>
      <c r="F41" s="17"/>
      <c r="G41" s="17"/>
      <c r="H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147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102</v>
      </c>
      <c r="V3" s="25" t="s">
        <v>121</v>
      </c>
      <c r="W3">
        <f>COUNTA(L7:L23)</f>
        <v>17</v>
      </c>
      <c r="AA3" s="25" t="s">
        <v>121</v>
      </c>
      <c r="AB3">
        <f>COUNTA(L24:L40)</f>
        <v>17</v>
      </c>
      <c r="AF3" s="25" t="s">
        <v>121</v>
      </c>
      <c r="AG3">
        <f>COUNTA(L41:L57)</f>
        <v>17</v>
      </c>
      <c r="AK3" s="25" t="s">
        <v>121</v>
      </c>
      <c r="AL3">
        <f>COUNTA(L58:L74)</f>
        <v>17</v>
      </c>
      <c r="AP3" s="25" t="s">
        <v>121</v>
      </c>
      <c r="AQ3">
        <f>COUNTA(L75:L91)</f>
        <v>17</v>
      </c>
      <c r="AU3" s="25" t="s">
        <v>121</v>
      </c>
      <c r="AV3">
        <f>COUNTA(L92:L108)</f>
        <v>17</v>
      </c>
    </row>
    <row r="4" spans="1:48" x14ac:dyDescent="0.25">
      <c r="P4" s="25" t="s">
        <v>89</v>
      </c>
      <c r="Q4" s="26">
        <f>SUM(O7:O14)</f>
        <v>102</v>
      </c>
      <c r="V4" s="25" t="s">
        <v>122</v>
      </c>
      <c r="W4">
        <f>SUM(U7:U14)</f>
        <v>17</v>
      </c>
      <c r="AA4" s="25" t="s">
        <v>122</v>
      </c>
      <c r="AB4">
        <f>SUM(Z7:Z14)</f>
        <v>17</v>
      </c>
      <c r="AF4" s="25" t="s">
        <v>122</v>
      </c>
      <c r="AG4">
        <f>SUM(AE7:AE14)</f>
        <v>17</v>
      </c>
      <c r="AK4" s="25" t="s">
        <v>122</v>
      </c>
      <c r="AL4">
        <f>SUM(AJ7:AJ14)</f>
        <v>17</v>
      </c>
      <c r="AP4" s="25" t="s">
        <v>122</v>
      </c>
      <c r="AQ4">
        <f>SUM(AO7:AO14)</f>
        <v>17</v>
      </c>
      <c r="AU4" s="25" t="s">
        <v>122</v>
      </c>
      <c r="AV4">
        <f>SUM(AT7:AT14)</f>
        <v>17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38</v>
      </c>
      <c r="C7" s="58">
        <v>13</v>
      </c>
      <c r="D7" s="55">
        <v>47</v>
      </c>
      <c r="E7" s="58">
        <v>24</v>
      </c>
      <c r="F7" s="55">
        <v>59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32</v>
      </c>
      <c r="P7" s="34">
        <f>O7/$Q$4</f>
        <v>0.31372549019607843</v>
      </c>
      <c r="Q7" s="34">
        <f>IF(P7=0,0,(P7*((LOG(P7))/LOG(2))))</f>
        <v>-0.52468246022635157</v>
      </c>
      <c r="T7" s="34">
        <f>N7</f>
        <v>111</v>
      </c>
      <c r="U7" s="34">
        <f>COUNTIF(L7:L23,T7)</f>
        <v>7</v>
      </c>
      <c r="V7" s="34">
        <f>U7/(W4-U11)</f>
        <v>0.58333333333333337</v>
      </c>
      <c r="W7" s="34">
        <f>IF(V7=0,0,(V7*((LOG(V7))/LOG(2))))</f>
        <v>-0.45360442088707198</v>
      </c>
      <c r="Y7" s="34">
        <f>N7</f>
        <v>111</v>
      </c>
      <c r="Z7" s="34">
        <f>COUNTIF(L24:L40,Y7)</f>
        <v>4</v>
      </c>
      <c r="AA7" s="34">
        <f>Z7/(AB4-Z11)</f>
        <v>0.26666666666666666</v>
      </c>
      <c r="AB7" s="34">
        <f>IF(AA7=0,0,(AA7*((LOG(AA7))/LOG(2))))</f>
        <v>-0.50850415882893829</v>
      </c>
      <c r="AD7" s="34">
        <f>N7</f>
        <v>111</v>
      </c>
      <c r="AE7" s="34">
        <f>COUNTIF(L41:L57,AD7)</f>
        <v>4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COUNTIF(L58:L74,AI7)</f>
        <v>10</v>
      </c>
      <c r="AK7" s="34">
        <f>AJ7/(AL4-AJ11)</f>
        <v>0.83333333333333337</v>
      </c>
      <c r="AL7" s="34">
        <f>IF(AK7=0,0,(AK7*((LOG(AK7))/LOG(2))))</f>
        <v>-0.21919533819482812</v>
      </c>
      <c r="AN7" s="34">
        <f>N7</f>
        <v>111</v>
      </c>
      <c r="AO7" s="34">
        <f>COUNTIF(L75:L91,AN7)</f>
        <v>3</v>
      </c>
      <c r="AP7" s="34">
        <f>AO7/(AQ4-AO11)</f>
        <v>0.3</v>
      </c>
      <c r="AQ7" s="34">
        <f>IF(AP7=0,0,(AP7*((LOG(AP7))/LOG(2))))</f>
        <v>-0.52108967824986185</v>
      </c>
      <c r="AS7" s="34">
        <f>N7</f>
        <v>111</v>
      </c>
      <c r="AT7" s="34">
        <f>COUNTIF(L92:L108,AS7)</f>
        <v>4</v>
      </c>
      <c r="AU7" s="34">
        <f>AT7/(AV4-AT11)</f>
        <v>0.8</v>
      </c>
      <c r="AV7" s="34">
        <f>IF(AU7=0,0,(AU7*((LOG(AU7))/LOG(2))))</f>
        <v>-0.25754247590988982</v>
      </c>
    </row>
    <row r="8" spans="1:48" x14ac:dyDescent="0.25">
      <c r="A8" s="56">
        <v>12</v>
      </c>
      <c r="B8" s="56">
        <v>172</v>
      </c>
      <c r="C8" s="59">
        <v>13</v>
      </c>
      <c r="D8" s="56">
        <v>178</v>
      </c>
      <c r="E8" s="59">
        <v>24</v>
      </c>
      <c r="F8" s="56">
        <v>191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2</v>
      </c>
      <c r="P8" s="34">
        <f>O8/$Q$4</f>
        <v>1.9607843137254902E-2</v>
      </c>
      <c r="Q8" s="34">
        <f>IF(P8=0,0,(P8*((LOG(P8))/LOG(2))))</f>
        <v>-0.11122402631316657</v>
      </c>
      <c r="T8" s="34">
        <f>N8</f>
        <v>112</v>
      </c>
      <c r="U8" s="34">
        <f>COUNTIF(L7:L23,T8)</f>
        <v>2</v>
      </c>
      <c r="V8" s="34">
        <f>U8/(W4-U11)</f>
        <v>0.16666666666666666</v>
      </c>
      <c r="W8" s="34">
        <f>IF(V8=0,0,(V8*((LOG(V8))/LOG(2))))</f>
        <v>-0.43082708345352599</v>
      </c>
      <c r="Y8" s="34">
        <f>N8</f>
        <v>112</v>
      </c>
      <c r="Z8" s="34">
        <f>COUNTIF(L24:L40,Y8)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COUNTIF(L41:L57,AD8)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COUNTIF(L58:L74,AI8)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COUNTIF(L75:L91,AN8)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COUNTIF(L92:L108,AS8)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303</v>
      </c>
      <c r="C9" s="59">
        <v>13</v>
      </c>
      <c r="D9" s="56">
        <v>310</v>
      </c>
      <c r="E9" s="59">
        <v>13</v>
      </c>
      <c r="F9" s="56">
        <v>316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2</v>
      </c>
      <c r="P9" s="34">
        <f>O9/$Q$4</f>
        <v>1.9607843137254902E-2</v>
      </c>
      <c r="Q9" s="34">
        <f>IF(P9=0,0,(P9*((LOG(P9))/LOG(2))))</f>
        <v>-0.11122402631316657</v>
      </c>
      <c r="T9" s="34">
        <f>N9</f>
        <v>121</v>
      </c>
      <c r="U9" s="34">
        <f>COUNTIF(L7:L23,T9)</f>
        <v>1</v>
      </c>
      <c r="V9" s="34">
        <f>U9/(W4-U11)</f>
        <v>8.3333333333333329E-2</v>
      </c>
      <c r="W9" s="34">
        <f>IF(V9=0,0,(V9*((LOG(V9))/LOG(2))))</f>
        <v>-0.29874687506009634</v>
      </c>
      <c r="Y9" s="34">
        <f>N9</f>
        <v>121</v>
      </c>
      <c r="Z9" s="34">
        <f>COUNTIF(L24:L40,Y9)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COUNTIF(L41:L57,AD9)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COUNTIF(L58:L74,AI9)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COUNTIF(L75:L91,AN9)</f>
        <v>1</v>
      </c>
      <c r="AP9" s="34">
        <f>AO9/(AQ4-AO11)</f>
        <v>0.1</v>
      </c>
      <c r="AQ9" s="34">
        <f>IF(AP9=0,0,(AP9*((LOG(AP9))/LOG(2))))</f>
        <v>-0.33219280948873625</v>
      </c>
      <c r="AS9" s="34">
        <f>N9</f>
        <v>121</v>
      </c>
      <c r="AT9" s="34">
        <f>COUNTIF(L92:L108,AS9)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443</v>
      </c>
      <c r="C10" s="59">
        <v>13</v>
      </c>
      <c r="D10" s="56">
        <v>449</v>
      </c>
      <c r="E10" s="59">
        <v>13</v>
      </c>
      <c r="F10" s="56">
        <v>455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COUNTIF(L7:L23,T10)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COUNTIF(L24:L40,Y10)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COUNTIF(L41:L57,AD10)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COUNTIF(L58:L74,AI10)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COUNTIF(L75:L91,AN10)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COUNTIF(L92:L108,AS10)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569</v>
      </c>
      <c r="C11" s="59">
        <v>11</v>
      </c>
      <c r="D11" s="56">
        <v>589</v>
      </c>
      <c r="E11" s="59">
        <v>11</v>
      </c>
      <c r="F11" s="56">
        <v>595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0.39215686274509803</v>
      </c>
      <c r="Q11" s="34">
        <f>IF(P11=0,0,(P11*((LOG(P11))/LOG(2))))</f>
        <v>-0.52960676356240521</v>
      </c>
      <c r="T11" s="34">
        <f>N11</f>
        <v>211</v>
      </c>
      <c r="U11" s="34">
        <f>COUNTIF(L7:L23,T11)</f>
        <v>5</v>
      </c>
      <c r="V11" s="53"/>
      <c r="W11" s="54"/>
      <c r="Y11" s="34">
        <f>N11</f>
        <v>211</v>
      </c>
      <c r="Z11" s="34">
        <f>COUNTIF(L24:L40,Y11)</f>
        <v>2</v>
      </c>
      <c r="AA11" s="53"/>
      <c r="AB11" s="54"/>
      <c r="AD11" s="34">
        <f>N11</f>
        <v>211</v>
      </c>
      <c r="AE11" s="34">
        <f>COUNTIF(L41:L57,AD11)</f>
        <v>9</v>
      </c>
      <c r="AF11" s="53"/>
      <c r="AG11" s="54"/>
      <c r="AI11" s="34">
        <f>N11</f>
        <v>211</v>
      </c>
      <c r="AJ11" s="34">
        <f>COUNTIF(L58:L74,AI11)</f>
        <v>5</v>
      </c>
      <c r="AK11" s="53"/>
      <c r="AL11" s="54"/>
      <c r="AN11" s="34">
        <f>N11</f>
        <v>211</v>
      </c>
      <c r="AO11" s="34">
        <f>COUNTIF(L75:L91,AN11)</f>
        <v>7</v>
      </c>
      <c r="AP11" s="53"/>
      <c r="AQ11" s="54"/>
      <c r="AS11" s="34">
        <f>N11</f>
        <v>211</v>
      </c>
      <c r="AT11" s="34">
        <f>COUNTIF(L92:L108,AS11)</f>
        <v>12</v>
      </c>
      <c r="AU11" s="53"/>
      <c r="AV11" s="54"/>
    </row>
    <row r="12" spans="1:48" x14ac:dyDescent="0.25">
      <c r="A12" s="56">
        <v>21</v>
      </c>
      <c r="B12" s="56">
        <v>727</v>
      </c>
      <c r="C12" s="59">
        <v>11</v>
      </c>
      <c r="D12" s="56">
        <v>734</v>
      </c>
      <c r="E12" s="59">
        <v>11</v>
      </c>
      <c r="F12" s="56">
        <v>740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COUNTIF(L24:L40,Y12)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COUNTIF(L41:L57,AD12)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COUNTIF(L58:L74,AI12)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COUNTIF(L75:L91,AN12)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COUNTIF(L92:L108,AS12)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847</v>
      </c>
      <c r="C13" s="59">
        <v>24</v>
      </c>
      <c r="D13" s="56">
        <v>856</v>
      </c>
      <c r="E13" s="59">
        <v>13</v>
      </c>
      <c r="F13" s="56">
        <v>864</v>
      </c>
      <c r="G13" s="62"/>
      <c r="H13" s="62"/>
      <c r="I13" s="40"/>
      <c r="J13" s="40"/>
      <c r="K13" s="41">
        <v>0</v>
      </c>
      <c r="L13">
        <v>121</v>
      </c>
      <c r="N13" s="34">
        <v>221</v>
      </c>
      <c r="O13" s="34">
        <f>COUNTIF($L$7:$L$500,N13)</f>
        <v>19</v>
      </c>
      <c r="P13" s="34">
        <f>O13/$Q$4</f>
        <v>0.18627450980392157</v>
      </c>
      <c r="Q13" s="34">
        <f>IF(P13=0,0,(P13*((LOG(P13))/LOG(2))))</f>
        <v>-0.45162214452970872</v>
      </c>
      <c r="T13" s="34">
        <f>N13</f>
        <v>221</v>
      </c>
      <c r="U13" s="34">
        <f>COUNTIF(L7:L23,T13)</f>
        <v>1</v>
      </c>
      <c r="V13" s="34">
        <f>U13/(W4-U11)</f>
        <v>8.3333333333333329E-2</v>
      </c>
      <c r="W13" s="34">
        <f>IF(V13=0,0,(V13*((LOG(V13))/LOG(2))))</f>
        <v>-0.29874687506009634</v>
      </c>
      <c r="Y13" s="34">
        <f>N13</f>
        <v>221</v>
      </c>
      <c r="Z13" s="34">
        <f>COUNTIF(L24:L40,Y13)</f>
        <v>9</v>
      </c>
      <c r="AA13" s="34">
        <f>Z13/(AB4-Z11)</f>
        <v>0.6</v>
      </c>
      <c r="AB13" s="34">
        <f>IF(AA13=0,0,(AA13*((LOG(AA13))/LOG(2))))</f>
        <v>-0.44217935649972373</v>
      </c>
      <c r="AD13" s="34">
        <f>N13</f>
        <v>221</v>
      </c>
      <c r="AE13" s="34">
        <f>COUNTIF(L41:L57,AD13)</f>
        <v>2</v>
      </c>
      <c r="AF13" s="34">
        <f>AE13/(AG4-AE11)</f>
        <v>0.25</v>
      </c>
      <c r="AG13" s="34">
        <f>IF(AF13=0,0,(AF13*((LOG(AF13))/LOG(2))))</f>
        <v>-0.5</v>
      </c>
      <c r="AI13" s="34">
        <f>N13</f>
        <v>221</v>
      </c>
      <c r="AJ13" s="34">
        <f>COUNTIF(L58:L74,AI13)</f>
        <v>2</v>
      </c>
      <c r="AK13" s="34">
        <f>AJ13/(AL4-AJ11)</f>
        <v>0.16666666666666666</v>
      </c>
      <c r="AL13" s="34">
        <f>IF(AK13=0,0,(AK13*((LOG(AK13))/LOG(2))))</f>
        <v>-0.43082708345352599</v>
      </c>
      <c r="AN13" s="34">
        <f>N13</f>
        <v>221</v>
      </c>
      <c r="AO13" s="34">
        <f>COUNTIF(L75:L91,AN13)</f>
        <v>4</v>
      </c>
      <c r="AP13" s="34">
        <f>AO13/(AQ4-AO11)</f>
        <v>0.4</v>
      </c>
      <c r="AQ13" s="34">
        <f>IF(AP13=0,0,(AP13*((LOG(AP13))/LOG(2))))</f>
        <v>-0.52877123795494496</v>
      </c>
      <c r="AS13" s="34">
        <f>N13</f>
        <v>221</v>
      </c>
      <c r="AT13" s="34">
        <f>COUNTIF(L92:L108,AS13)</f>
        <v>1</v>
      </c>
      <c r="AU13" s="34">
        <f>AT13/(AV4-AT11)</f>
        <v>0.2</v>
      </c>
      <c r="AV13" s="34">
        <f>IF(AU13=0,0,(AU13*((LOG(AU13))/LOG(2))))</f>
        <v>-0.46438561897747244</v>
      </c>
    </row>
    <row r="14" spans="1:48" x14ac:dyDescent="0.25">
      <c r="A14" s="56">
        <v>12</v>
      </c>
      <c r="B14" s="56">
        <v>984</v>
      </c>
      <c r="C14" s="59">
        <v>13</v>
      </c>
      <c r="D14" s="56">
        <v>990</v>
      </c>
      <c r="E14" s="59">
        <v>13</v>
      </c>
      <c r="F14" s="56">
        <v>997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7</v>
      </c>
      <c r="P14" s="34">
        <f>O14/$Q$4</f>
        <v>6.8627450980392163E-2</v>
      </c>
      <c r="Q14" s="34">
        <f>IF(P14=0,0,(P14*((LOG(P14))/LOG(2))))</f>
        <v>-0.26524993077840431</v>
      </c>
      <c r="T14" s="34">
        <f>N14</f>
        <v>222</v>
      </c>
      <c r="U14" s="34">
        <f>COUNTIF(L7:L23,T14)</f>
        <v>1</v>
      </c>
      <c r="V14" s="34">
        <f>U14/(W4-U11)</f>
        <v>8.3333333333333329E-2</v>
      </c>
      <c r="W14" s="34">
        <f>IF(V14=0,0,(V14*((LOG(V14))/LOG(2))))</f>
        <v>-0.29874687506009634</v>
      </c>
      <c r="Y14" s="34">
        <f>N14</f>
        <v>222</v>
      </c>
      <c r="Z14" s="34">
        <f>COUNTIF(L24:L40,Y14)</f>
        <v>2</v>
      </c>
      <c r="AA14" s="34">
        <f>Z14/(AB4-Z11)</f>
        <v>0.13333333333333333</v>
      </c>
      <c r="AB14" s="34">
        <f>IF(AA14=0,0,(AA14*((LOG(AA14))/LOG(2))))</f>
        <v>-0.3875854127478025</v>
      </c>
      <c r="AD14" s="34">
        <f>N14</f>
        <v>222</v>
      </c>
      <c r="AE14" s="34">
        <f>COUNTIF(L41:L57,AD14)</f>
        <v>2</v>
      </c>
      <c r="AF14" s="34">
        <f>AE14/(AG4-AE11)</f>
        <v>0.25</v>
      </c>
      <c r="AG14" s="34">
        <f>IF(AF14=0,0,(AF14*((LOG(AF14))/LOG(2))))</f>
        <v>-0.5</v>
      </c>
      <c r="AI14" s="34">
        <f>N14</f>
        <v>222</v>
      </c>
      <c r="AJ14" s="34">
        <f>COUNTIF(L58:L74,AI14)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COUNTIF(L75:L91,AN14)</f>
        <v>2</v>
      </c>
      <c r="AP14" s="34">
        <f>AO14/(AQ4-AO11)</f>
        <v>0.2</v>
      </c>
      <c r="AQ14" s="34">
        <f>IF(AP14=0,0,(AP14*((LOG(AP14))/LOG(2))))</f>
        <v>-0.46438561897747244</v>
      </c>
      <c r="AS14" s="34">
        <f>N14</f>
        <v>222</v>
      </c>
      <c r="AT14" s="34">
        <f>COUNTIF(L92:L108,AS14)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1103</v>
      </c>
      <c r="C15" s="59">
        <v>11</v>
      </c>
      <c r="D15" s="56">
        <v>1123</v>
      </c>
      <c r="E15" s="59">
        <v>11</v>
      </c>
      <c r="F15" s="56">
        <v>1127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1.9936093517232027</v>
      </c>
      <c r="V15">
        <f>SUM(V7:V14)</f>
        <v>1</v>
      </c>
      <c r="W15">
        <f>-SUM(W7:W14)</f>
        <v>1.7806721295208869</v>
      </c>
      <c r="AA15">
        <f>SUM(AA7:AA14)</f>
        <v>1</v>
      </c>
      <c r="AB15">
        <f>-SUM(AB7:AB14)</f>
        <v>1.3382689280764646</v>
      </c>
      <c r="AF15">
        <f>SUM(AF7:AF14)</f>
        <v>1</v>
      </c>
      <c r="AG15">
        <f>-SUM(AG7:AG14)</f>
        <v>1.5</v>
      </c>
      <c r="AK15">
        <f>SUM(AK7:AK14)</f>
        <v>1</v>
      </c>
      <c r="AL15">
        <f>-SUM(AL7:AL14)</f>
        <v>0.65002242164835411</v>
      </c>
      <c r="AP15">
        <f>SUM(AP7:AP14)</f>
        <v>1</v>
      </c>
      <c r="AQ15">
        <f>-SUM(AQ7:AQ14)</f>
        <v>1.8464393446710154</v>
      </c>
      <c r="AU15">
        <f>SUM(AU7:AU14)</f>
        <v>1</v>
      </c>
      <c r="AV15">
        <f>-SUM(AV7:AV14)</f>
        <v>0.72192809488736231</v>
      </c>
    </row>
    <row r="16" spans="1:48" x14ac:dyDescent="0.25">
      <c r="A16" s="56">
        <v>12</v>
      </c>
      <c r="B16" s="56">
        <v>1250</v>
      </c>
      <c r="C16" s="59">
        <v>13</v>
      </c>
      <c r="D16" s="56">
        <v>1256</v>
      </c>
      <c r="E16" s="59">
        <v>13</v>
      </c>
      <c r="F16" s="56">
        <v>1263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0.29878331334527197</v>
      </c>
      <c r="V16" s="27" t="s">
        <v>120</v>
      </c>
      <c r="W16" s="27">
        <f>W15/(LOG(W4)/LOG(2))</f>
        <v>0.43564240182210101</v>
      </c>
      <c r="AA16" s="27" t="s">
        <v>123</v>
      </c>
      <c r="AB16" s="27">
        <f>AB15/(LOG(AB4)/LOG(2))</f>
        <v>0.32740821875388432</v>
      </c>
      <c r="AF16" s="27" t="s">
        <v>124</v>
      </c>
      <c r="AG16" s="27">
        <f>AG15/(LOG(AG4)/LOG(2))</f>
        <v>0.36697581317733907</v>
      </c>
      <c r="AK16" s="27" t="s">
        <v>125</v>
      </c>
      <c r="AL16" s="27">
        <f>AL15/(LOG(AL4)/LOG(2))</f>
        <v>0.15902833784527196</v>
      </c>
      <c r="AP16" s="27" t="s">
        <v>126</v>
      </c>
      <c r="AQ16" s="27">
        <f>AQ15/(LOG(AQ4)/LOG(2))</f>
        <v>0.45173238666218596</v>
      </c>
      <c r="AU16" s="27" t="s">
        <v>127</v>
      </c>
      <c r="AV16" s="27">
        <f>AV15/(LOG(AV4)/LOG(2))</f>
        <v>0.17662009978457133</v>
      </c>
    </row>
    <row r="17" spans="1:22" x14ac:dyDescent="0.25">
      <c r="A17" s="56">
        <v>12</v>
      </c>
      <c r="B17" s="56">
        <v>1386</v>
      </c>
      <c r="C17" s="59">
        <v>13</v>
      </c>
      <c r="D17" s="56">
        <v>1392</v>
      </c>
      <c r="E17" s="59">
        <v>13</v>
      </c>
      <c r="F17" s="56">
        <v>1399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21</v>
      </c>
      <c r="B18" s="56">
        <v>1502</v>
      </c>
      <c r="C18" s="59">
        <v>22</v>
      </c>
      <c r="D18" s="56">
        <v>1524</v>
      </c>
      <c r="E18" s="59">
        <v>24</v>
      </c>
      <c r="F18" s="56">
        <v>1531</v>
      </c>
      <c r="G18" s="62"/>
      <c r="H18" s="62"/>
      <c r="I18" s="40"/>
      <c r="J18" s="40"/>
      <c r="K18" s="41">
        <v>0</v>
      </c>
      <c r="L18">
        <v>222</v>
      </c>
    </row>
    <row r="19" spans="1:22" x14ac:dyDescent="0.25">
      <c r="A19" s="56">
        <v>12</v>
      </c>
      <c r="B19" s="56">
        <v>1639</v>
      </c>
      <c r="C19" s="59">
        <v>13</v>
      </c>
      <c r="D19" s="56">
        <v>1644</v>
      </c>
      <c r="E19" s="59">
        <v>13</v>
      </c>
      <c r="F19" s="56">
        <v>1651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1762</v>
      </c>
      <c r="C20" s="59">
        <v>11</v>
      </c>
      <c r="D20" s="56">
        <v>1784</v>
      </c>
      <c r="E20" s="59">
        <v>11</v>
      </c>
      <c r="F20" s="56">
        <v>1790</v>
      </c>
      <c r="G20" s="62"/>
      <c r="H20" s="62"/>
      <c r="I20" s="40"/>
      <c r="J20" s="40"/>
      <c r="K20" s="41">
        <v>0</v>
      </c>
      <c r="L20">
        <v>211</v>
      </c>
      <c r="N20" s="38">
        <f>COUNTIF(L7:L108,G3)</f>
        <v>40</v>
      </c>
      <c r="O20" s="38"/>
      <c r="P20" s="45">
        <v>17</v>
      </c>
      <c r="Q20" s="45">
        <v>17</v>
      </c>
      <c r="R20" s="45">
        <v>17</v>
      </c>
      <c r="S20" s="45">
        <v>17</v>
      </c>
      <c r="T20" s="45">
        <v>17</v>
      </c>
      <c r="U20" s="45">
        <v>17</v>
      </c>
      <c r="V20" s="44"/>
    </row>
    <row r="21" spans="1:22" x14ac:dyDescent="0.25">
      <c r="A21" s="56">
        <v>12</v>
      </c>
      <c r="B21" s="56">
        <v>1912</v>
      </c>
      <c r="C21" s="59">
        <v>13</v>
      </c>
      <c r="D21" s="56">
        <v>1916</v>
      </c>
      <c r="E21" s="59">
        <v>13</v>
      </c>
      <c r="F21" s="56">
        <v>1922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2041</v>
      </c>
      <c r="C22" s="59">
        <v>22</v>
      </c>
      <c r="D22" s="56">
        <v>2048</v>
      </c>
      <c r="E22" s="59">
        <v>13</v>
      </c>
      <c r="F22" s="56">
        <v>2059</v>
      </c>
      <c r="G22" s="62"/>
      <c r="H22" s="62"/>
      <c r="I22" s="40"/>
      <c r="J22" s="40"/>
      <c r="K22" s="41">
        <v>0</v>
      </c>
      <c r="L22">
        <v>221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21</v>
      </c>
      <c r="B23" s="56">
        <v>2166</v>
      </c>
      <c r="C23" s="59">
        <v>11</v>
      </c>
      <c r="D23" s="56">
        <v>2184</v>
      </c>
      <c r="E23" s="59">
        <v>11</v>
      </c>
      <c r="F23" s="56">
        <v>2190</v>
      </c>
      <c r="G23" s="62"/>
      <c r="H23" s="62"/>
      <c r="I23" s="40"/>
      <c r="J23" s="40"/>
      <c r="K23" s="41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2292</v>
      </c>
      <c r="C24" s="60">
        <v>22</v>
      </c>
      <c r="D24" s="57">
        <v>2301</v>
      </c>
      <c r="E24" s="60">
        <v>13</v>
      </c>
      <c r="F24" s="57">
        <v>2320</v>
      </c>
      <c r="G24" s="63"/>
      <c r="H24" s="63"/>
      <c r="I24" s="39"/>
      <c r="J24" s="39"/>
      <c r="K24" s="49">
        <v>0</v>
      </c>
      <c r="L24">
        <v>221</v>
      </c>
      <c r="O24" s="43" t="s">
        <v>109</v>
      </c>
      <c r="P24" s="45">
        <f>U11</f>
        <v>5</v>
      </c>
      <c r="Q24" s="45">
        <f>Z11</f>
        <v>2</v>
      </c>
      <c r="R24" s="45">
        <f>AE11</f>
        <v>9</v>
      </c>
      <c r="S24" s="45">
        <f>AJ11</f>
        <v>5</v>
      </c>
      <c r="T24" s="45">
        <f>AO11</f>
        <v>7</v>
      </c>
      <c r="U24" s="45">
        <f>AT11</f>
        <v>12</v>
      </c>
      <c r="V24" s="43"/>
    </row>
    <row r="25" spans="1:22" x14ac:dyDescent="0.25">
      <c r="A25" s="57">
        <v>21</v>
      </c>
      <c r="B25" s="57">
        <v>2420</v>
      </c>
      <c r="C25" s="60">
        <v>22</v>
      </c>
      <c r="D25" s="57">
        <v>2441</v>
      </c>
      <c r="E25" s="60">
        <v>13</v>
      </c>
      <c r="F25" s="57">
        <v>2449</v>
      </c>
      <c r="G25" s="63"/>
      <c r="H25" s="63"/>
      <c r="I25" s="39"/>
      <c r="J25" s="39"/>
      <c r="K25" s="49">
        <v>0</v>
      </c>
      <c r="L25">
        <v>221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2570</v>
      </c>
      <c r="C26" s="60">
        <v>13</v>
      </c>
      <c r="D26" s="57">
        <v>2576</v>
      </c>
      <c r="E26" s="60">
        <v>13</v>
      </c>
      <c r="F26" s="57">
        <v>2583</v>
      </c>
      <c r="G26" s="63"/>
      <c r="H26" s="63"/>
      <c r="I26" s="39"/>
      <c r="J26" s="39"/>
      <c r="K26" s="49">
        <v>0</v>
      </c>
      <c r="L26">
        <v>111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2691</v>
      </c>
      <c r="C27" s="60">
        <v>22</v>
      </c>
      <c r="D27" s="57">
        <v>2698</v>
      </c>
      <c r="E27" s="60">
        <v>13</v>
      </c>
      <c r="F27" s="57">
        <v>2720</v>
      </c>
      <c r="G27" s="63"/>
      <c r="H27" s="63"/>
      <c r="I27" s="39"/>
      <c r="J27" s="39"/>
      <c r="K27" s="49">
        <v>0</v>
      </c>
      <c r="L27">
        <v>221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2846</v>
      </c>
      <c r="C28" s="60">
        <v>13</v>
      </c>
      <c r="D28" s="57">
        <v>2850</v>
      </c>
      <c r="E28" s="60">
        <v>13</v>
      </c>
      <c r="F28" s="57">
        <v>2856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F23/P20</f>
        <v>128.8235294117647</v>
      </c>
      <c r="Q28">
        <f>(F40-F23)/Q20</f>
        <v>133.29411764705881</v>
      </c>
      <c r="R28">
        <f>(F57-F40)/R20</f>
        <v>126.58823529411765</v>
      </c>
      <c r="S28">
        <f>(F74-F57)/S20</f>
        <v>129.88235294117646</v>
      </c>
      <c r="T28">
        <f>(F91-F74)/T20</f>
        <v>129.52941176470588</v>
      </c>
      <c r="U28">
        <f>(F108-F91)/U20</f>
        <v>124.17647058823529</v>
      </c>
    </row>
    <row r="29" spans="1:22" x14ac:dyDescent="0.25">
      <c r="A29" s="57">
        <v>12</v>
      </c>
      <c r="B29" s="57">
        <v>2976</v>
      </c>
      <c r="C29" s="60">
        <v>13</v>
      </c>
      <c r="D29" s="57">
        <v>2982</v>
      </c>
      <c r="E29" s="60">
        <v>13</v>
      </c>
      <c r="F29" s="57">
        <v>2990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21</v>
      </c>
      <c r="B30" s="57">
        <v>3107</v>
      </c>
      <c r="C30" s="60">
        <v>22</v>
      </c>
      <c r="D30" s="57">
        <v>3114</v>
      </c>
      <c r="E30" s="60">
        <v>13</v>
      </c>
      <c r="F30" s="57">
        <v>3127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25">
      <c r="A31" s="57">
        <v>21</v>
      </c>
      <c r="B31" s="57">
        <v>3234</v>
      </c>
      <c r="C31" s="60">
        <v>22</v>
      </c>
      <c r="D31" s="57">
        <v>3241</v>
      </c>
      <c r="E31" s="60">
        <v>13</v>
      </c>
      <c r="F31" s="57">
        <v>3258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25">
      <c r="A32" s="57">
        <v>21</v>
      </c>
      <c r="B32" s="57">
        <v>3393</v>
      </c>
      <c r="C32" s="60">
        <v>22</v>
      </c>
      <c r="D32" s="57">
        <v>3401</v>
      </c>
      <c r="E32" s="60">
        <v>13</v>
      </c>
      <c r="F32" s="57">
        <v>3409</v>
      </c>
      <c r="G32" s="63"/>
      <c r="H32" s="63"/>
      <c r="I32" s="39"/>
      <c r="J32" s="39"/>
      <c r="K32" s="49">
        <v>0</v>
      </c>
      <c r="L32">
        <v>221</v>
      </c>
    </row>
    <row r="33" spans="1:12" x14ac:dyDescent="0.25">
      <c r="A33" s="57">
        <v>21</v>
      </c>
      <c r="B33" s="57">
        <v>3523</v>
      </c>
      <c r="C33" s="60">
        <v>22</v>
      </c>
      <c r="D33" s="57">
        <v>3530</v>
      </c>
      <c r="E33" s="60">
        <v>13</v>
      </c>
      <c r="F33" s="57">
        <v>3551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25">
      <c r="A34" s="57">
        <v>21</v>
      </c>
      <c r="B34" s="57">
        <v>3657</v>
      </c>
      <c r="C34" s="60">
        <v>22</v>
      </c>
      <c r="D34" s="57">
        <v>3665</v>
      </c>
      <c r="E34" s="60">
        <v>24</v>
      </c>
      <c r="F34" s="57">
        <v>3671</v>
      </c>
      <c r="G34" s="63"/>
      <c r="H34" s="63"/>
      <c r="I34" s="39"/>
      <c r="J34" s="39"/>
      <c r="K34" s="49">
        <v>0</v>
      </c>
      <c r="L34">
        <v>222</v>
      </c>
    </row>
    <row r="35" spans="1:12" x14ac:dyDescent="0.25">
      <c r="A35" s="57">
        <v>21</v>
      </c>
      <c r="B35" s="57">
        <v>3772</v>
      </c>
      <c r="C35" s="60">
        <v>22</v>
      </c>
      <c r="D35" s="57">
        <v>3777</v>
      </c>
      <c r="E35" s="60">
        <v>13</v>
      </c>
      <c r="F35" s="57">
        <v>3803</v>
      </c>
      <c r="G35" s="63"/>
      <c r="H35" s="63"/>
      <c r="I35" s="39"/>
      <c r="J35" s="39"/>
      <c r="K35" s="49">
        <v>0</v>
      </c>
      <c r="L35">
        <v>221</v>
      </c>
    </row>
    <row r="36" spans="1:12" x14ac:dyDescent="0.25">
      <c r="A36" s="57">
        <v>21</v>
      </c>
      <c r="B36" s="57">
        <v>3908</v>
      </c>
      <c r="C36" s="60">
        <v>22</v>
      </c>
      <c r="D36" s="57">
        <v>3929</v>
      </c>
      <c r="E36" s="60">
        <v>24</v>
      </c>
      <c r="F36" s="57">
        <v>3934</v>
      </c>
      <c r="G36" s="63"/>
      <c r="H36" s="63"/>
      <c r="I36" s="39"/>
      <c r="J36" s="39"/>
      <c r="K36" s="49">
        <v>0</v>
      </c>
      <c r="L36">
        <v>222</v>
      </c>
    </row>
    <row r="37" spans="1:12" x14ac:dyDescent="0.25">
      <c r="A37" s="57">
        <v>21</v>
      </c>
      <c r="B37" s="57">
        <v>4050</v>
      </c>
      <c r="C37" s="60">
        <v>11</v>
      </c>
      <c r="D37" s="57">
        <v>4072</v>
      </c>
      <c r="E37" s="60">
        <v>11</v>
      </c>
      <c r="F37" s="57">
        <v>4078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7">
        <v>21</v>
      </c>
      <c r="B38" s="57">
        <v>4172</v>
      </c>
      <c r="C38" s="60">
        <v>11</v>
      </c>
      <c r="D38" s="57">
        <v>4188</v>
      </c>
      <c r="E38" s="60">
        <v>11</v>
      </c>
      <c r="F38" s="57">
        <v>4194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7">
        <v>12</v>
      </c>
      <c r="B39" s="57">
        <v>4305</v>
      </c>
      <c r="C39" s="60">
        <v>13</v>
      </c>
      <c r="D39" s="57">
        <v>4309</v>
      </c>
      <c r="E39" s="60">
        <v>13</v>
      </c>
      <c r="F39" s="57">
        <v>4316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21</v>
      </c>
      <c r="B40" s="57">
        <v>4426</v>
      </c>
      <c r="C40" s="60">
        <v>22</v>
      </c>
      <c r="D40" s="57">
        <v>4431</v>
      </c>
      <c r="E40" s="60">
        <v>13</v>
      </c>
      <c r="F40" s="57">
        <v>4456</v>
      </c>
      <c r="G40" s="63"/>
      <c r="H40" s="63"/>
      <c r="I40" s="39"/>
      <c r="J40" s="39"/>
      <c r="K40" s="49">
        <v>0</v>
      </c>
      <c r="L40">
        <v>221</v>
      </c>
    </row>
    <row r="41" spans="1:12" x14ac:dyDescent="0.25">
      <c r="A41" s="56">
        <v>21</v>
      </c>
      <c r="B41" s="56">
        <v>4559</v>
      </c>
      <c r="C41" s="59">
        <v>11</v>
      </c>
      <c r="D41" s="56">
        <v>4574</v>
      </c>
      <c r="E41" s="59">
        <v>11</v>
      </c>
      <c r="F41" s="56">
        <v>4580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4676</v>
      </c>
      <c r="C42" s="59">
        <v>11</v>
      </c>
      <c r="D42" s="56">
        <v>4696</v>
      </c>
      <c r="E42" s="59">
        <v>11</v>
      </c>
      <c r="F42" s="56">
        <v>4703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21</v>
      </c>
      <c r="B43" s="56">
        <v>4797</v>
      </c>
      <c r="C43" s="59">
        <v>11</v>
      </c>
      <c r="D43" s="56">
        <v>4815</v>
      </c>
      <c r="E43" s="59">
        <v>11</v>
      </c>
      <c r="F43" s="56">
        <v>4820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21</v>
      </c>
      <c r="B44" s="56">
        <v>4908</v>
      </c>
      <c r="C44" s="59">
        <v>22</v>
      </c>
      <c r="D44" s="56">
        <v>4917</v>
      </c>
      <c r="E44" s="59">
        <v>13</v>
      </c>
      <c r="F44" s="56">
        <v>4929</v>
      </c>
      <c r="G44" s="62"/>
      <c r="H44" s="62"/>
      <c r="I44" s="40"/>
      <c r="J44" s="40"/>
      <c r="K44" s="41">
        <v>0</v>
      </c>
      <c r="L44">
        <v>221</v>
      </c>
    </row>
    <row r="45" spans="1:12" x14ac:dyDescent="0.25">
      <c r="A45" s="56">
        <v>21</v>
      </c>
      <c r="B45" s="56">
        <v>5031</v>
      </c>
      <c r="C45" s="59">
        <v>22</v>
      </c>
      <c r="D45" s="56">
        <v>5039</v>
      </c>
      <c r="E45" s="59">
        <v>24</v>
      </c>
      <c r="F45" s="56">
        <v>5045</v>
      </c>
      <c r="G45" s="62"/>
      <c r="H45" s="62"/>
      <c r="I45" s="40"/>
      <c r="J45" s="40"/>
      <c r="K45" s="41">
        <v>0</v>
      </c>
      <c r="L45">
        <v>222</v>
      </c>
    </row>
    <row r="46" spans="1:12" x14ac:dyDescent="0.25">
      <c r="A46" s="56">
        <v>12</v>
      </c>
      <c r="B46" s="56">
        <v>5170</v>
      </c>
      <c r="C46" s="59">
        <v>13</v>
      </c>
      <c r="D46" s="56">
        <v>5176</v>
      </c>
      <c r="E46" s="59">
        <v>13</v>
      </c>
      <c r="F46" s="56">
        <v>5183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12</v>
      </c>
      <c r="B47" s="56">
        <v>5319</v>
      </c>
      <c r="C47" s="59">
        <v>13</v>
      </c>
      <c r="D47" s="56">
        <v>5325</v>
      </c>
      <c r="E47" s="59">
        <v>13</v>
      </c>
      <c r="F47" s="56">
        <v>5332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12</v>
      </c>
      <c r="B48" s="56">
        <v>5459</v>
      </c>
      <c r="C48" s="59">
        <v>13</v>
      </c>
      <c r="D48" s="56">
        <v>5464</v>
      </c>
      <c r="E48" s="59">
        <v>13</v>
      </c>
      <c r="F48" s="56">
        <v>5470</v>
      </c>
      <c r="G48" s="62"/>
      <c r="H48" s="62"/>
      <c r="I48" s="40"/>
      <c r="J48" s="40"/>
      <c r="K48" s="41">
        <v>0</v>
      </c>
      <c r="L48">
        <v>111</v>
      </c>
    </row>
    <row r="49" spans="1:12" x14ac:dyDescent="0.25">
      <c r="A49" s="56">
        <v>21</v>
      </c>
      <c r="B49" s="56">
        <v>5583</v>
      </c>
      <c r="C49" s="59">
        <v>22</v>
      </c>
      <c r="D49" s="56">
        <v>5608</v>
      </c>
      <c r="E49" s="59">
        <v>13</v>
      </c>
      <c r="F49" s="56">
        <v>5618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25">
      <c r="A50" s="56">
        <v>12</v>
      </c>
      <c r="B50" s="56">
        <v>5740</v>
      </c>
      <c r="C50" s="59">
        <v>13</v>
      </c>
      <c r="D50" s="56">
        <v>5747</v>
      </c>
      <c r="E50" s="59">
        <v>13</v>
      </c>
      <c r="F50" s="56">
        <v>5755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21</v>
      </c>
      <c r="B51" s="56">
        <v>5861</v>
      </c>
      <c r="C51" s="59">
        <v>22</v>
      </c>
      <c r="D51" s="56">
        <v>5883</v>
      </c>
      <c r="E51" s="59">
        <v>24</v>
      </c>
      <c r="F51" s="56">
        <v>5888</v>
      </c>
      <c r="G51" s="62"/>
      <c r="H51" s="62"/>
      <c r="I51" s="40"/>
      <c r="J51" s="40"/>
      <c r="K51" s="41">
        <v>0</v>
      </c>
      <c r="L51">
        <v>222</v>
      </c>
    </row>
    <row r="52" spans="1:12" x14ac:dyDescent="0.25">
      <c r="A52" s="56">
        <v>21</v>
      </c>
      <c r="B52" s="56">
        <v>5997</v>
      </c>
      <c r="C52" s="59">
        <v>11</v>
      </c>
      <c r="D52" s="56">
        <v>6016</v>
      </c>
      <c r="E52" s="59">
        <v>11</v>
      </c>
      <c r="F52" s="56">
        <v>6020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25">
      <c r="A53" s="56">
        <v>21</v>
      </c>
      <c r="B53" s="56">
        <v>6115</v>
      </c>
      <c r="C53" s="59">
        <v>11</v>
      </c>
      <c r="D53" s="56">
        <v>6133</v>
      </c>
      <c r="E53" s="59">
        <v>11</v>
      </c>
      <c r="F53" s="56">
        <v>6138</v>
      </c>
      <c r="G53" s="62"/>
      <c r="H53" s="62"/>
      <c r="I53" s="40"/>
      <c r="J53" s="40"/>
      <c r="K53" s="41">
        <v>0</v>
      </c>
      <c r="L53">
        <v>211</v>
      </c>
    </row>
    <row r="54" spans="1:12" x14ac:dyDescent="0.25">
      <c r="A54" s="56">
        <v>21</v>
      </c>
      <c r="B54" s="56">
        <v>6229</v>
      </c>
      <c r="C54" s="59">
        <v>11</v>
      </c>
      <c r="D54" s="56">
        <v>6246</v>
      </c>
      <c r="E54" s="59">
        <v>11</v>
      </c>
      <c r="F54" s="56">
        <v>6251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21</v>
      </c>
      <c r="B55" s="56">
        <v>6349</v>
      </c>
      <c r="C55" s="59">
        <v>11</v>
      </c>
      <c r="D55" s="56">
        <v>6368</v>
      </c>
      <c r="E55" s="59">
        <v>11</v>
      </c>
      <c r="F55" s="56">
        <v>6373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25">
      <c r="A56" s="56">
        <v>21</v>
      </c>
      <c r="B56" s="56">
        <v>6464</v>
      </c>
      <c r="C56" s="59">
        <v>11</v>
      </c>
      <c r="D56" s="56">
        <v>6478</v>
      </c>
      <c r="E56" s="59">
        <v>11</v>
      </c>
      <c r="F56" s="56">
        <v>6481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25">
      <c r="A57" s="56">
        <v>21</v>
      </c>
      <c r="B57" s="56">
        <v>6590</v>
      </c>
      <c r="C57" s="59">
        <v>11</v>
      </c>
      <c r="D57" s="56">
        <v>6602</v>
      </c>
      <c r="E57" s="59">
        <v>11</v>
      </c>
      <c r="F57" s="56">
        <v>6608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7">
        <v>12</v>
      </c>
      <c r="B58" s="57">
        <v>6715</v>
      </c>
      <c r="C58" s="60">
        <v>13</v>
      </c>
      <c r="D58" s="57">
        <v>6721</v>
      </c>
      <c r="E58" s="60">
        <v>13</v>
      </c>
      <c r="F58" s="57">
        <v>6727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7">
        <v>12</v>
      </c>
      <c r="B59" s="57">
        <v>6840</v>
      </c>
      <c r="C59" s="60">
        <v>13</v>
      </c>
      <c r="D59" s="57">
        <v>6847</v>
      </c>
      <c r="E59" s="60">
        <v>13</v>
      </c>
      <c r="F59" s="57">
        <v>6854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21</v>
      </c>
      <c r="B60" s="57">
        <v>6953</v>
      </c>
      <c r="C60" s="60">
        <v>11</v>
      </c>
      <c r="D60" s="57">
        <v>6979</v>
      </c>
      <c r="E60" s="60">
        <v>11</v>
      </c>
      <c r="F60" s="57">
        <v>6985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12</v>
      </c>
      <c r="B61" s="57">
        <v>7097</v>
      </c>
      <c r="C61" s="60">
        <v>13</v>
      </c>
      <c r="D61" s="57">
        <v>7103</v>
      </c>
      <c r="E61" s="60">
        <v>13</v>
      </c>
      <c r="F61" s="57">
        <v>7109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12</v>
      </c>
      <c r="B62" s="57">
        <v>7238</v>
      </c>
      <c r="C62" s="60">
        <v>13</v>
      </c>
      <c r="D62" s="57">
        <v>7242</v>
      </c>
      <c r="E62" s="60">
        <v>13</v>
      </c>
      <c r="F62" s="57">
        <v>7249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21</v>
      </c>
      <c r="B63" s="57">
        <v>7365</v>
      </c>
      <c r="C63" s="60">
        <v>22</v>
      </c>
      <c r="D63" s="57">
        <v>7371</v>
      </c>
      <c r="E63" s="60">
        <v>13</v>
      </c>
      <c r="F63" s="57">
        <v>7389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25">
      <c r="A64" s="57">
        <v>21</v>
      </c>
      <c r="B64" s="57">
        <v>7493</v>
      </c>
      <c r="C64" s="60">
        <v>22</v>
      </c>
      <c r="D64" s="57">
        <v>7501</v>
      </c>
      <c r="E64" s="60">
        <v>13</v>
      </c>
      <c r="F64" s="57">
        <v>7520</v>
      </c>
      <c r="G64" s="63"/>
      <c r="H64" s="63"/>
      <c r="I64" s="39"/>
      <c r="J64" s="39"/>
      <c r="K64" s="49">
        <v>0</v>
      </c>
      <c r="L64">
        <v>221</v>
      </c>
    </row>
    <row r="65" spans="1:12" x14ac:dyDescent="0.25">
      <c r="A65" s="57">
        <v>21</v>
      </c>
      <c r="B65" s="57">
        <v>7642</v>
      </c>
      <c r="C65" s="60">
        <v>11</v>
      </c>
      <c r="D65" s="57">
        <v>7657</v>
      </c>
      <c r="E65" s="60">
        <v>11</v>
      </c>
      <c r="F65" s="57">
        <v>7663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7759</v>
      </c>
      <c r="C66" s="60">
        <v>11</v>
      </c>
      <c r="D66" s="57">
        <v>7779</v>
      </c>
      <c r="E66" s="60">
        <v>11</v>
      </c>
      <c r="F66" s="57">
        <v>7785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12</v>
      </c>
      <c r="B67" s="57">
        <v>7900</v>
      </c>
      <c r="C67" s="60">
        <v>13</v>
      </c>
      <c r="D67" s="57">
        <v>7905</v>
      </c>
      <c r="E67" s="60">
        <v>13</v>
      </c>
      <c r="F67" s="57">
        <v>7912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12</v>
      </c>
      <c r="B68" s="57">
        <v>8029</v>
      </c>
      <c r="C68" s="60">
        <v>13</v>
      </c>
      <c r="D68" s="57">
        <v>8035</v>
      </c>
      <c r="E68" s="60">
        <v>13</v>
      </c>
      <c r="F68" s="57">
        <v>8041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25">
      <c r="A69" s="57">
        <v>12</v>
      </c>
      <c r="B69" s="57">
        <v>8172</v>
      </c>
      <c r="C69" s="60">
        <v>13</v>
      </c>
      <c r="D69" s="57">
        <v>8178</v>
      </c>
      <c r="E69" s="60">
        <v>13</v>
      </c>
      <c r="F69" s="57">
        <v>8184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7">
        <v>21</v>
      </c>
      <c r="B70" s="57">
        <v>8291</v>
      </c>
      <c r="C70" s="60">
        <v>11</v>
      </c>
      <c r="D70" s="57">
        <v>8307</v>
      </c>
      <c r="E70" s="60">
        <v>11</v>
      </c>
      <c r="F70" s="57">
        <v>8313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12</v>
      </c>
      <c r="B71" s="57">
        <v>8421</v>
      </c>
      <c r="C71" s="60">
        <v>13</v>
      </c>
      <c r="D71" s="57">
        <v>8425</v>
      </c>
      <c r="E71" s="60">
        <v>13</v>
      </c>
      <c r="F71" s="57">
        <v>8431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21</v>
      </c>
      <c r="B72" s="57">
        <v>8539</v>
      </c>
      <c r="C72" s="60">
        <v>11</v>
      </c>
      <c r="D72" s="57">
        <v>8562</v>
      </c>
      <c r="E72" s="60">
        <v>11</v>
      </c>
      <c r="F72" s="57">
        <v>8566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25">
      <c r="A73" s="57">
        <v>12</v>
      </c>
      <c r="B73" s="57">
        <v>8677</v>
      </c>
      <c r="C73" s="60">
        <v>13</v>
      </c>
      <c r="D73" s="57">
        <v>8683</v>
      </c>
      <c r="E73" s="60">
        <v>13</v>
      </c>
      <c r="F73" s="57">
        <v>8690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12</v>
      </c>
      <c r="B74" s="57">
        <v>8806</v>
      </c>
      <c r="C74" s="60">
        <v>13</v>
      </c>
      <c r="D74" s="57">
        <v>8810</v>
      </c>
      <c r="E74" s="60">
        <v>13</v>
      </c>
      <c r="F74" s="57">
        <v>8816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6">
        <v>12</v>
      </c>
      <c r="B75" s="56">
        <v>8927</v>
      </c>
      <c r="C75" s="59">
        <v>13</v>
      </c>
      <c r="D75" s="56">
        <v>8937</v>
      </c>
      <c r="E75" s="59">
        <v>13</v>
      </c>
      <c r="F75" s="56">
        <v>8944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9048</v>
      </c>
      <c r="C76" s="59">
        <v>11</v>
      </c>
      <c r="D76" s="56">
        <v>9074</v>
      </c>
      <c r="E76" s="59">
        <v>11</v>
      </c>
      <c r="F76" s="56">
        <v>9080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12</v>
      </c>
      <c r="B77" s="56">
        <v>9189</v>
      </c>
      <c r="C77" s="59">
        <v>24</v>
      </c>
      <c r="D77" s="56">
        <v>9199</v>
      </c>
      <c r="E77" s="59">
        <v>13</v>
      </c>
      <c r="F77" s="56">
        <v>9217</v>
      </c>
      <c r="G77" s="62"/>
      <c r="H77" s="62"/>
      <c r="I77" s="40"/>
      <c r="J77" s="40"/>
      <c r="K77" s="41">
        <v>0</v>
      </c>
      <c r="L77">
        <v>121</v>
      </c>
    </row>
    <row r="78" spans="1:12" x14ac:dyDescent="0.25">
      <c r="A78" s="56">
        <v>21</v>
      </c>
      <c r="B78" s="56">
        <v>9335</v>
      </c>
      <c r="C78" s="59">
        <v>22</v>
      </c>
      <c r="D78" s="56">
        <v>9341</v>
      </c>
      <c r="E78" s="59">
        <v>13</v>
      </c>
      <c r="F78" s="56">
        <v>9358</v>
      </c>
      <c r="G78" s="62"/>
      <c r="H78" s="62"/>
      <c r="I78" s="40"/>
      <c r="J78" s="40"/>
      <c r="K78" s="41">
        <v>0</v>
      </c>
      <c r="L78">
        <v>221</v>
      </c>
    </row>
    <row r="79" spans="1:12" x14ac:dyDescent="0.25">
      <c r="A79" s="56">
        <v>21</v>
      </c>
      <c r="B79" s="56">
        <v>9455</v>
      </c>
      <c r="C79" s="59">
        <v>22</v>
      </c>
      <c r="D79" s="56">
        <v>9477</v>
      </c>
      <c r="E79" s="59">
        <v>24</v>
      </c>
      <c r="F79" s="56">
        <v>9484</v>
      </c>
      <c r="G79" s="62"/>
      <c r="H79" s="62"/>
      <c r="I79" s="40"/>
      <c r="J79" s="40"/>
      <c r="K79" s="41">
        <v>0</v>
      </c>
      <c r="L79">
        <v>222</v>
      </c>
    </row>
    <row r="80" spans="1:12" x14ac:dyDescent="0.25">
      <c r="A80" s="56">
        <v>21</v>
      </c>
      <c r="B80" s="56">
        <v>9598</v>
      </c>
      <c r="C80" s="59">
        <v>11</v>
      </c>
      <c r="D80" s="56">
        <v>9619</v>
      </c>
      <c r="E80" s="59">
        <v>11</v>
      </c>
      <c r="F80" s="56">
        <v>9626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12</v>
      </c>
      <c r="B81" s="56">
        <v>9733</v>
      </c>
      <c r="C81" s="59">
        <v>13</v>
      </c>
      <c r="D81" s="56">
        <v>9737</v>
      </c>
      <c r="E81" s="59">
        <v>13</v>
      </c>
      <c r="F81" s="56">
        <v>9743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21</v>
      </c>
      <c r="B82" s="56">
        <v>9845</v>
      </c>
      <c r="C82" s="59">
        <v>22</v>
      </c>
      <c r="D82" s="56">
        <v>9853</v>
      </c>
      <c r="E82" s="59">
        <v>13</v>
      </c>
      <c r="F82" s="56">
        <v>9873</v>
      </c>
      <c r="G82" s="62"/>
      <c r="H82" s="62"/>
      <c r="I82" s="40"/>
      <c r="J82" s="40"/>
      <c r="K82" s="41">
        <v>0</v>
      </c>
      <c r="L82">
        <v>221</v>
      </c>
    </row>
    <row r="83" spans="1:12" x14ac:dyDescent="0.25">
      <c r="A83" s="56">
        <v>21</v>
      </c>
      <c r="B83" s="56">
        <v>9978</v>
      </c>
      <c r="C83" s="59">
        <v>22</v>
      </c>
      <c r="D83" s="56">
        <v>9998</v>
      </c>
      <c r="E83" s="59">
        <v>13</v>
      </c>
      <c r="F83" s="56">
        <v>10014</v>
      </c>
      <c r="G83" s="62"/>
      <c r="H83" s="62"/>
      <c r="I83" s="40"/>
      <c r="J83" s="40"/>
      <c r="K83" s="41">
        <v>0</v>
      </c>
      <c r="L83">
        <v>221</v>
      </c>
    </row>
    <row r="84" spans="1:12" x14ac:dyDescent="0.25">
      <c r="A84" s="56">
        <v>21</v>
      </c>
      <c r="B84" s="56">
        <v>10132</v>
      </c>
      <c r="C84" s="59">
        <v>22</v>
      </c>
      <c r="D84" s="56">
        <v>10139</v>
      </c>
      <c r="E84" s="59">
        <v>13</v>
      </c>
      <c r="F84" s="56">
        <v>10149</v>
      </c>
      <c r="G84" s="62"/>
      <c r="H84" s="62"/>
      <c r="I84" s="40"/>
      <c r="J84" s="40"/>
      <c r="K84" s="41">
        <v>0</v>
      </c>
      <c r="L84">
        <v>221</v>
      </c>
    </row>
    <row r="85" spans="1:12" x14ac:dyDescent="0.25">
      <c r="A85" s="56">
        <v>21</v>
      </c>
      <c r="B85" s="56">
        <v>10255</v>
      </c>
      <c r="C85" s="59">
        <v>11</v>
      </c>
      <c r="D85" s="56">
        <v>10278</v>
      </c>
      <c r="E85" s="59">
        <v>11</v>
      </c>
      <c r="F85" s="56">
        <v>10282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25">
      <c r="A86" s="56">
        <v>21</v>
      </c>
      <c r="B86" s="56">
        <v>10381</v>
      </c>
      <c r="C86" s="59">
        <v>11</v>
      </c>
      <c r="D86" s="56">
        <v>10404</v>
      </c>
      <c r="E86" s="59">
        <v>11</v>
      </c>
      <c r="F86" s="56">
        <v>10411</v>
      </c>
      <c r="G86" s="62"/>
      <c r="H86" s="62"/>
      <c r="I86" s="40"/>
      <c r="J86" s="40"/>
      <c r="K86" s="41">
        <v>0</v>
      </c>
      <c r="L86">
        <v>211</v>
      </c>
    </row>
    <row r="87" spans="1:12" x14ac:dyDescent="0.25">
      <c r="A87" s="56">
        <v>21</v>
      </c>
      <c r="B87" s="56">
        <v>10510</v>
      </c>
      <c r="C87" s="59">
        <v>11</v>
      </c>
      <c r="D87" s="56">
        <v>10524</v>
      </c>
      <c r="E87" s="59">
        <v>11</v>
      </c>
      <c r="F87" s="56">
        <v>10528</v>
      </c>
      <c r="G87" s="62"/>
      <c r="H87" s="62"/>
      <c r="I87" s="40"/>
      <c r="J87" s="40"/>
      <c r="K87" s="41">
        <v>0</v>
      </c>
      <c r="L87">
        <v>211</v>
      </c>
    </row>
    <row r="88" spans="1:12" x14ac:dyDescent="0.25">
      <c r="A88" s="56">
        <v>21</v>
      </c>
      <c r="B88" s="56">
        <v>10627</v>
      </c>
      <c r="C88" s="59">
        <v>11</v>
      </c>
      <c r="D88" s="56">
        <v>10644</v>
      </c>
      <c r="E88" s="59">
        <v>11</v>
      </c>
      <c r="F88" s="56">
        <v>10651</v>
      </c>
      <c r="G88" s="62"/>
      <c r="H88" s="62"/>
      <c r="I88" s="40"/>
      <c r="J88" s="40"/>
      <c r="K88" s="41">
        <v>0</v>
      </c>
      <c r="L88">
        <v>211</v>
      </c>
    </row>
    <row r="89" spans="1:12" x14ac:dyDescent="0.25">
      <c r="A89" s="56">
        <v>12</v>
      </c>
      <c r="B89" s="56">
        <v>10756</v>
      </c>
      <c r="C89" s="59">
        <v>13</v>
      </c>
      <c r="D89" s="56">
        <v>10762</v>
      </c>
      <c r="E89" s="59">
        <v>13</v>
      </c>
      <c r="F89" s="56">
        <v>10769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25">
      <c r="A90" s="56">
        <v>21</v>
      </c>
      <c r="B90" s="56">
        <v>10879</v>
      </c>
      <c r="C90" s="59">
        <v>22</v>
      </c>
      <c r="D90" s="56">
        <v>10886</v>
      </c>
      <c r="E90" s="59">
        <v>24</v>
      </c>
      <c r="F90" s="56">
        <v>10893</v>
      </c>
      <c r="G90" s="62"/>
      <c r="H90" s="62"/>
      <c r="I90" s="40"/>
      <c r="J90" s="40"/>
      <c r="K90" s="41">
        <v>0</v>
      </c>
      <c r="L90">
        <v>222</v>
      </c>
    </row>
    <row r="91" spans="1:12" x14ac:dyDescent="0.25">
      <c r="A91" s="56">
        <v>21</v>
      </c>
      <c r="B91" s="56">
        <v>10999</v>
      </c>
      <c r="C91" s="59">
        <v>11</v>
      </c>
      <c r="D91" s="56">
        <v>11014</v>
      </c>
      <c r="E91" s="59">
        <v>11</v>
      </c>
      <c r="F91" s="56">
        <v>11018</v>
      </c>
      <c r="G91" s="62"/>
      <c r="H91" s="62"/>
      <c r="I91" s="40"/>
      <c r="J91" s="40"/>
      <c r="K91" s="41">
        <v>0</v>
      </c>
      <c r="L91">
        <v>211</v>
      </c>
    </row>
    <row r="92" spans="1:12" x14ac:dyDescent="0.25">
      <c r="A92" s="57">
        <v>21</v>
      </c>
      <c r="B92" s="57">
        <v>11109</v>
      </c>
      <c r="C92" s="60">
        <v>11</v>
      </c>
      <c r="D92" s="57">
        <v>11132</v>
      </c>
      <c r="E92" s="60">
        <v>11</v>
      </c>
      <c r="F92" s="57">
        <v>11138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21</v>
      </c>
      <c r="B93" s="57">
        <v>11230</v>
      </c>
      <c r="C93" s="60">
        <v>11</v>
      </c>
      <c r="D93" s="57">
        <v>11250</v>
      </c>
      <c r="E93" s="60">
        <v>11</v>
      </c>
      <c r="F93" s="57">
        <v>11256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12</v>
      </c>
      <c r="B94" s="57">
        <v>11361</v>
      </c>
      <c r="C94" s="60">
        <v>13</v>
      </c>
      <c r="D94" s="57">
        <v>11364</v>
      </c>
      <c r="E94" s="60">
        <v>13</v>
      </c>
      <c r="F94" s="57">
        <v>11371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21</v>
      </c>
      <c r="B95" s="57">
        <v>11479</v>
      </c>
      <c r="C95" s="60">
        <v>11</v>
      </c>
      <c r="D95" s="57">
        <v>11501</v>
      </c>
      <c r="E95" s="60">
        <v>11</v>
      </c>
      <c r="F95" s="57">
        <v>11505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21</v>
      </c>
      <c r="B96" s="57">
        <v>11600</v>
      </c>
      <c r="C96" s="60">
        <v>11</v>
      </c>
      <c r="D96" s="57">
        <v>11620</v>
      </c>
      <c r="E96" s="60">
        <v>11</v>
      </c>
      <c r="F96" s="57">
        <v>11624</v>
      </c>
      <c r="G96" s="63"/>
      <c r="H96" s="63"/>
      <c r="I96" s="39"/>
      <c r="J96" s="39"/>
      <c r="K96" s="49">
        <v>0</v>
      </c>
      <c r="L96">
        <v>211</v>
      </c>
    </row>
    <row r="97" spans="1:12" x14ac:dyDescent="0.25">
      <c r="A97" s="57">
        <v>21</v>
      </c>
      <c r="B97" s="57">
        <v>11722</v>
      </c>
      <c r="C97" s="60">
        <v>11</v>
      </c>
      <c r="D97" s="57">
        <v>11742</v>
      </c>
      <c r="E97" s="60">
        <v>11</v>
      </c>
      <c r="F97" s="57">
        <v>11749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21</v>
      </c>
      <c r="B98" s="57">
        <v>11839</v>
      </c>
      <c r="C98" s="60">
        <v>11</v>
      </c>
      <c r="D98" s="57">
        <v>11859</v>
      </c>
      <c r="E98" s="60">
        <v>11</v>
      </c>
      <c r="F98" s="57">
        <v>11864</v>
      </c>
      <c r="G98" s="63"/>
      <c r="H98" s="63"/>
      <c r="I98" s="39"/>
      <c r="J98" s="39"/>
      <c r="K98" s="49">
        <v>0</v>
      </c>
      <c r="L98">
        <v>211</v>
      </c>
    </row>
    <row r="99" spans="1:12" x14ac:dyDescent="0.25">
      <c r="A99" s="57">
        <v>12</v>
      </c>
      <c r="B99" s="57">
        <v>11979</v>
      </c>
      <c r="C99" s="60">
        <v>13</v>
      </c>
      <c r="D99" s="57">
        <v>11985</v>
      </c>
      <c r="E99" s="60">
        <v>13</v>
      </c>
      <c r="F99" s="57">
        <v>11995</v>
      </c>
      <c r="G99" s="63"/>
      <c r="H99" s="63"/>
      <c r="I99" s="39"/>
      <c r="J99" s="39"/>
      <c r="K99" s="49">
        <v>0</v>
      </c>
      <c r="L99">
        <v>111</v>
      </c>
    </row>
    <row r="100" spans="1:12" x14ac:dyDescent="0.25">
      <c r="A100" s="57">
        <v>12</v>
      </c>
      <c r="B100" s="57">
        <v>12113</v>
      </c>
      <c r="C100" s="60">
        <v>13</v>
      </c>
      <c r="D100" s="57">
        <v>12119</v>
      </c>
      <c r="E100" s="60">
        <v>13</v>
      </c>
      <c r="F100" s="57">
        <v>12126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12229</v>
      </c>
      <c r="C101" s="60">
        <v>11</v>
      </c>
      <c r="D101" s="57">
        <v>12250</v>
      </c>
      <c r="E101" s="60">
        <v>11</v>
      </c>
      <c r="F101" s="57">
        <v>12254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25">
      <c r="A102" s="57">
        <v>21</v>
      </c>
      <c r="B102" s="57">
        <v>12343</v>
      </c>
      <c r="C102" s="60">
        <v>11</v>
      </c>
      <c r="D102" s="57">
        <v>12361</v>
      </c>
      <c r="E102" s="60">
        <v>11</v>
      </c>
      <c r="F102" s="57">
        <v>12364</v>
      </c>
      <c r="G102" s="63"/>
      <c r="H102" s="63"/>
      <c r="I102" s="39"/>
      <c r="J102" s="39"/>
      <c r="K102" s="49">
        <v>0</v>
      </c>
      <c r="L102">
        <v>211</v>
      </c>
    </row>
    <row r="103" spans="1:12" x14ac:dyDescent="0.25">
      <c r="A103" s="57">
        <v>21</v>
      </c>
      <c r="B103" s="57">
        <v>12453</v>
      </c>
      <c r="C103" s="60">
        <v>22</v>
      </c>
      <c r="D103" s="57">
        <v>12460</v>
      </c>
      <c r="E103" s="60">
        <v>13</v>
      </c>
      <c r="F103" s="57">
        <v>12488</v>
      </c>
      <c r="G103" s="63"/>
      <c r="H103" s="63"/>
      <c r="I103" s="39"/>
      <c r="J103" s="39"/>
      <c r="K103" s="49">
        <v>0</v>
      </c>
      <c r="L103">
        <v>221</v>
      </c>
    </row>
    <row r="104" spans="1:12" x14ac:dyDescent="0.25">
      <c r="A104" s="57">
        <v>12</v>
      </c>
      <c r="B104" s="57">
        <v>12614</v>
      </c>
      <c r="C104" s="60">
        <v>13</v>
      </c>
      <c r="D104" s="57">
        <v>12625</v>
      </c>
      <c r="E104" s="60">
        <v>13</v>
      </c>
      <c r="F104" s="57">
        <v>12635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21</v>
      </c>
      <c r="B105" s="57">
        <v>12739</v>
      </c>
      <c r="C105" s="60">
        <v>11</v>
      </c>
      <c r="D105" s="57">
        <v>12760</v>
      </c>
      <c r="E105" s="60">
        <v>11</v>
      </c>
      <c r="F105" s="57">
        <v>12767</v>
      </c>
      <c r="G105" s="63"/>
      <c r="H105" s="63"/>
      <c r="I105" s="39"/>
      <c r="J105" s="39"/>
      <c r="K105" s="49">
        <v>0</v>
      </c>
      <c r="L105">
        <v>211</v>
      </c>
    </row>
    <row r="106" spans="1:12" x14ac:dyDescent="0.25">
      <c r="A106" s="57">
        <v>21</v>
      </c>
      <c r="B106" s="57">
        <v>12855</v>
      </c>
      <c r="C106" s="60">
        <v>11</v>
      </c>
      <c r="D106" s="57">
        <v>12879</v>
      </c>
      <c r="E106" s="60">
        <v>11</v>
      </c>
      <c r="F106" s="57">
        <v>12886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21</v>
      </c>
      <c r="B107" s="57">
        <v>12976</v>
      </c>
      <c r="C107" s="60">
        <v>11</v>
      </c>
      <c r="D107" s="57">
        <v>12996</v>
      </c>
      <c r="E107" s="60">
        <v>11</v>
      </c>
      <c r="F107" s="57">
        <v>13000</v>
      </c>
      <c r="G107" s="63"/>
      <c r="H107" s="63"/>
      <c r="I107" s="39"/>
      <c r="J107" s="39"/>
      <c r="K107" s="49">
        <v>0</v>
      </c>
      <c r="L107">
        <v>211</v>
      </c>
    </row>
    <row r="108" spans="1:12" x14ac:dyDescent="0.25">
      <c r="A108" s="57">
        <v>21</v>
      </c>
      <c r="B108" s="57">
        <v>13092</v>
      </c>
      <c r="C108" s="60">
        <v>11</v>
      </c>
      <c r="D108" s="57">
        <v>13122</v>
      </c>
      <c r="E108" s="60">
        <v>11</v>
      </c>
      <c r="F108" s="57">
        <v>13129</v>
      </c>
      <c r="G108" s="63"/>
      <c r="H108" s="63"/>
      <c r="I108" s="39"/>
      <c r="J108" s="39"/>
      <c r="K108" s="49">
        <v>1</v>
      </c>
      <c r="L108">
        <v>211</v>
      </c>
    </row>
    <row r="109" spans="1:12" x14ac:dyDescent="0.25">
      <c r="A109" s="17"/>
      <c r="B109" s="17"/>
      <c r="C109" s="17"/>
      <c r="D109" s="17"/>
      <c r="E109" s="17"/>
      <c r="F109" s="17"/>
      <c r="G109" s="17"/>
      <c r="H10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148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81</v>
      </c>
      <c r="V3" s="25" t="s">
        <v>121</v>
      </c>
      <c r="W3">
        <f>COUNTA(L7:L20)</f>
        <v>14</v>
      </c>
      <c r="AA3" s="25" t="s">
        <v>121</v>
      </c>
      <c r="AB3">
        <f>COUNTA(L21:L33)</f>
        <v>13</v>
      </c>
      <c r="AF3" s="25" t="s">
        <v>121</v>
      </c>
      <c r="AG3">
        <f>COUNTA(L34:L47)</f>
        <v>14</v>
      </c>
      <c r="AK3" s="25" t="s">
        <v>121</v>
      </c>
      <c r="AL3">
        <f>COUNTA(L48:L60)</f>
        <v>13</v>
      </c>
      <c r="AP3" s="25" t="s">
        <v>121</v>
      </c>
      <c r="AQ3">
        <f>COUNTA(L61:L74)</f>
        <v>14</v>
      </c>
      <c r="AU3" s="25" t="s">
        <v>121</v>
      </c>
      <c r="AV3">
        <f>COUNTA(L75:L87)</f>
        <v>13</v>
      </c>
    </row>
    <row r="4" spans="1:48" x14ac:dyDescent="0.25">
      <c r="P4" s="25" t="s">
        <v>89</v>
      </c>
      <c r="Q4" s="26">
        <f>SUM(O7:O14)</f>
        <v>81</v>
      </c>
      <c r="V4" s="25" t="s">
        <v>122</v>
      </c>
      <c r="W4">
        <f>SUM(U7:U14)</f>
        <v>14</v>
      </c>
      <c r="AA4" s="25" t="s">
        <v>122</v>
      </c>
      <c r="AB4">
        <f>SUM(Z7:Z14)</f>
        <v>13</v>
      </c>
      <c r="AF4" s="25" t="s">
        <v>122</v>
      </c>
      <c r="AG4">
        <f>SUM(AE7:AE14)</f>
        <v>14</v>
      </c>
      <c r="AK4" s="25" t="s">
        <v>122</v>
      </c>
      <c r="AL4">
        <f>SUM(AJ7:AJ14)</f>
        <v>13</v>
      </c>
      <c r="AP4" s="25" t="s">
        <v>122</v>
      </c>
      <c r="AQ4">
        <f>SUM(AO7:AO14)</f>
        <v>14</v>
      </c>
      <c r="AU4" s="25" t="s">
        <v>122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13</v>
      </c>
      <c r="C7" s="58">
        <v>22</v>
      </c>
      <c r="D7" s="55">
        <v>32</v>
      </c>
      <c r="E7" s="58">
        <v>13</v>
      </c>
      <c r="F7" s="55">
        <v>50</v>
      </c>
      <c r="G7" s="61"/>
      <c r="H7" s="61"/>
      <c r="I7" s="40"/>
      <c r="J7" s="40"/>
      <c r="K7" s="41">
        <v>0</v>
      </c>
      <c r="L7">
        <v>221</v>
      </c>
      <c r="N7" s="34">
        <v>111</v>
      </c>
      <c r="O7" s="34">
        <f>COUNTIF($L$7:$L$500,N7)</f>
        <v>28</v>
      </c>
      <c r="P7" s="34">
        <f>O7/$Q$4</f>
        <v>0.34567901234567899</v>
      </c>
      <c r="Q7" s="34">
        <f>IF(P7=0,0,(P7*((LOG(P7))/LOG(2))))</f>
        <v>-0.52975138596489602</v>
      </c>
      <c r="T7" s="34">
        <f>N7</f>
        <v>111</v>
      </c>
      <c r="U7" s="34">
        <f>COUNTIF(L7:L20,T7)</f>
        <v>2</v>
      </c>
      <c r="V7" s="34">
        <f>U7/(W4-U11)</f>
        <v>0.33333333333333331</v>
      </c>
      <c r="W7" s="34">
        <f>IF(V7=0,0,(V7*((LOG(V7))/LOG(2))))</f>
        <v>-0.52832083357371862</v>
      </c>
      <c r="Y7" s="34">
        <f>N7</f>
        <v>111</v>
      </c>
      <c r="Z7" s="34">
        <f>COUNTIF(L21:L33,Y7)</f>
        <v>5</v>
      </c>
      <c r="AA7" s="34">
        <f>Z7/(AB4-Z11)</f>
        <v>0.7142857142857143</v>
      </c>
      <c r="AB7" s="34">
        <f>IF(AA7=0,0,(AA7*((LOG(AA7))/LOG(2))))</f>
        <v>-0.34673344797874411</v>
      </c>
      <c r="AD7" s="34">
        <f>N7</f>
        <v>111</v>
      </c>
      <c r="AE7" s="34">
        <f>COUNTIF(L34:L47,AD7)</f>
        <v>7</v>
      </c>
      <c r="AF7" s="34">
        <f>AE7/(AG4-AE11)</f>
        <v>0.875</v>
      </c>
      <c r="AG7" s="34">
        <f>IF(AF7=0,0,(AF7*((LOG(AF7))/LOG(2))))</f>
        <v>-0.1685644431995964</v>
      </c>
      <c r="AI7" s="34">
        <f>N7</f>
        <v>111</v>
      </c>
      <c r="AJ7" s="34">
        <f>COUNTIF(L48:L60,AI7)</f>
        <v>3</v>
      </c>
      <c r="AK7" s="34">
        <f>AJ7/(AL4-AJ11)</f>
        <v>0.75</v>
      </c>
      <c r="AL7" s="34">
        <f>IF(AK7=0,0,(AK7*((LOG(AK7))/LOG(2))))</f>
        <v>-0.31127812445913283</v>
      </c>
      <c r="AN7" s="34">
        <f>N7</f>
        <v>111</v>
      </c>
      <c r="AO7" s="34">
        <f>COUNTIF(L61:L74,AN7)</f>
        <v>8</v>
      </c>
      <c r="AP7" s="34">
        <f>AO7/(AQ4-AO11)</f>
        <v>0.66666666666666663</v>
      </c>
      <c r="AQ7" s="34">
        <f>IF(AP7=0,0,(AP7*((LOG(AP7))/LOG(2))))</f>
        <v>-0.38997500048077083</v>
      </c>
      <c r="AS7" s="34">
        <f>N7</f>
        <v>111</v>
      </c>
      <c r="AT7" s="34">
        <f>COUNTIF(L75:L87,AS7)</f>
        <v>3</v>
      </c>
      <c r="AU7" s="34">
        <f>AT7/(AV4-AT11)</f>
        <v>0.75</v>
      </c>
      <c r="AV7" s="34">
        <f>IF(AU7=0,0,(AU7*((LOG(AU7))/LOG(2))))</f>
        <v>-0.31127812445913283</v>
      </c>
    </row>
    <row r="8" spans="1:48" x14ac:dyDescent="0.25">
      <c r="A8" s="56">
        <v>21</v>
      </c>
      <c r="B8" s="56">
        <v>149</v>
      </c>
      <c r="C8" s="59">
        <v>22</v>
      </c>
      <c r="D8" s="56">
        <v>154</v>
      </c>
      <c r="E8" s="59">
        <v>24</v>
      </c>
      <c r="F8" s="56">
        <v>161</v>
      </c>
      <c r="G8" s="62"/>
      <c r="H8" s="62"/>
      <c r="I8" s="40"/>
      <c r="J8" s="40"/>
      <c r="K8" s="41">
        <v>0</v>
      </c>
      <c r="L8">
        <v>222</v>
      </c>
      <c r="N8" s="34">
        <v>112</v>
      </c>
      <c r="O8" s="34">
        <f>COUNTIF($L$7:$L$500,N8)</f>
        <v>4</v>
      </c>
      <c r="P8" s="34">
        <f>O8/$Q$4</f>
        <v>4.9382716049382713E-2</v>
      </c>
      <c r="Q8" s="34">
        <f>IF(P8=0,0,(P8*((LOG(P8))/LOG(2))))</f>
        <v>-0.21431358038936418</v>
      </c>
      <c r="T8" s="34">
        <f>N8</f>
        <v>112</v>
      </c>
      <c r="U8" s="34">
        <f>COUNTIF(L7:L20,T8)</f>
        <v>1</v>
      </c>
      <c r="V8" s="34">
        <f>U8/(W4-U11)</f>
        <v>0.16666666666666666</v>
      </c>
      <c r="W8" s="34">
        <f>IF(V8=0,0,(V8*((LOG(V8))/LOG(2))))</f>
        <v>-0.43082708345352599</v>
      </c>
      <c r="Y8" s="34">
        <f>N8</f>
        <v>112</v>
      </c>
      <c r="Z8" s="34">
        <f>COUNTIF(L21:L33,Y8)</f>
        <v>1</v>
      </c>
      <c r="AA8" s="34">
        <f>Z8/(AB4-Z11)</f>
        <v>0.14285714285714285</v>
      </c>
      <c r="AB8" s="34">
        <f>IF(AA8=0,0,(AA8*((LOG(AA8))/LOG(2))))</f>
        <v>-0.40105070315108626</v>
      </c>
      <c r="AD8" s="34">
        <f>N8</f>
        <v>112</v>
      </c>
      <c r="AE8" s="34">
        <f>COUNTIF(L34:L47,AD8)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COUNTIF(L48:L60,AI8)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COUNTIF(L61:L74,AN8)</f>
        <v>1</v>
      </c>
      <c r="AP8" s="34">
        <f>AO8/(AQ4-AO11)</f>
        <v>8.3333333333333329E-2</v>
      </c>
      <c r="AQ8" s="34">
        <f>IF(AP8=0,0,(AP8*((LOG(AP8))/LOG(2))))</f>
        <v>-0.29874687506009634</v>
      </c>
      <c r="AS8" s="34">
        <f>N8</f>
        <v>112</v>
      </c>
      <c r="AT8" s="34">
        <f>COUNTIF(L75:L87,AS8)</f>
        <v>1</v>
      </c>
      <c r="AU8" s="34">
        <f>AT8/(AV4-AT11)</f>
        <v>0.25</v>
      </c>
      <c r="AV8" s="34">
        <f>IF(AU8=0,0,(AU8*((LOG(AU8))/LOG(2))))</f>
        <v>-0.5</v>
      </c>
    </row>
    <row r="9" spans="1:48" x14ac:dyDescent="0.25">
      <c r="A9" s="56">
        <v>21</v>
      </c>
      <c r="B9" s="56">
        <v>262</v>
      </c>
      <c r="C9" s="59">
        <v>11</v>
      </c>
      <c r="D9" s="56">
        <v>273</v>
      </c>
      <c r="E9" s="59">
        <v>11</v>
      </c>
      <c r="F9" s="56">
        <v>278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1.2345679012345678E-2</v>
      </c>
      <c r="Q9" s="34">
        <f>IF(P9=0,0,(P9*((LOG(P9))/LOG(2))))</f>
        <v>-7.8269753122032396E-2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COUNTIF(L21:L33,Y9)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COUNTIF(L34:L47,AD9)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COUNTIF(L48:L60,AI9)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COUNTIF(L61:L74,AN9)</f>
        <v>1</v>
      </c>
      <c r="AP9" s="34">
        <f>AO9/(AQ4-AO11)</f>
        <v>8.3333333333333329E-2</v>
      </c>
      <c r="AQ9" s="34">
        <f>IF(AP9=0,0,(AP9*((LOG(AP9))/LOG(2))))</f>
        <v>-0.29874687506009634</v>
      </c>
      <c r="AS9" s="34">
        <f>N9</f>
        <v>121</v>
      </c>
      <c r="AT9" s="34">
        <f>COUNTIF(L75:L87,AS9)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388</v>
      </c>
      <c r="C10" s="59">
        <v>22</v>
      </c>
      <c r="D10" s="56">
        <v>395</v>
      </c>
      <c r="E10" s="59">
        <v>13</v>
      </c>
      <c r="F10" s="56">
        <v>406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COUNTIF(L21:L33,Y10)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COUNTIF(L34:L47,AD10)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COUNTIF(L48:L60,AI10)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COUNTIF(L61:L74,AN10)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COUNTIF(L75:L87,AS10)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536</v>
      </c>
      <c r="C11" s="59">
        <v>11</v>
      </c>
      <c r="D11" s="56">
        <v>548</v>
      </c>
      <c r="E11" s="59">
        <v>11</v>
      </c>
      <c r="F11" s="56">
        <v>553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0.49382716049382713</v>
      </c>
      <c r="Q11" s="34">
        <f>IF(P11=0,0,(P11*((LOG(P11))/LOG(2))))</f>
        <v>-0.50267748543074697</v>
      </c>
      <c r="T11" s="34">
        <f>N11</f>
        <v>211</v>
      </c>
      <c r="U11" s="34">
        <f>COUNTIF(L7:L20,T11)</f>
        <v>8</v>
      </c>
      <c r="V11" s="53"/>
      <c r="W11" s="54"/>
      <c r="Y11" s="34">
        <f>N11</f>
        <v>211</v>
      </c>
      <c r="Z11" s="34">
        <f>COUNTIF(L21:L33,Y11)</f>
        <v>6</v>
      </c>
      <c r="AA11" s="53"/>
      <c r="AB11" s="54"/>
      <c r="AD11" s="34">
        <f>N11</f>
        <v>211</v>
      </c>
      <c r="AE11" s="34">
        <f>COUNTIF(L34:L47,AD11)</f>
        <v>6</v>
      </c>
      <c r="AF11" s="53"/>
      <c r="AG11" s="54"/>
      <c r="AI11" s="34">
        <f>N11</f>
        <v>211</v>
      </c>
      <c r="AJ11" s="34">
        <f>COUNTIF(L48:L60,AI11)</f>
        <v>9</v>
      </c>
      <c r="AK11" s="53"/>
      <c r="AL11" s="54"/>
      <c r="AN11" s="34">
        <f>N11</f>
        <v>211</v>
      </c>
      <c r="AO11" s="34">
        <f>COUNTIF(L61:L74,AN11)</f>
        <v>2</v>
      </c>
      <c r="AP11" s="53"/>
      <c r="AQ11" s="54"/>
      <c r="AS11" s="34">
        <f>N11</f>
        <v>211</v>
      </c>
      <c r="AT11" s="34">
        <f>COUNTIF(L75:L87,AS11)</f>
        <v>9</v>
      </c>
      <c r="AU11" s="53"/>
      <c r="AV11" s="54"/>
    </row>
    <row r="12" spans="1:48" x14ac:dyDescent="0.25">
      <c r="A12" s="56">
        <v>21</v>
      </c>
      <c r="B12" s="56">
        <v>660</v>
      </c>
      <c r="C12" s="59">
        <v>11</v>
      </c>
      <c r="D12" s="56">
        <v>677</v>
      </c>
      <c r="E12" s="59">
        <v>11</v>
      </c>
      <c r="F12" s="56">
        <v>683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COUNTIF(L21:L33,Y12)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COUNTIF(L34:L47,AD12)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COUNTIF(L48:L60,AI12)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COUNTIF(L61:L74,AN12)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COUNTIF(L75:L87,AS12)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796</v>
      </c>
      <c r="C13" s="59">
        <v>11</v>
      </c>
      <c r="D13" s="56">
        <v>814</v>
      </c>
      <c r="E13" s="59">
        <v>11</v>
      </c>
      <c r="F13" s="56">
        <v>820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6</v>
      </c>
      <c r="P13" s="34">
        <f>O13/$Q$4</f>
        <v>7.407407407407407E-2</v>
      </c>
      <c r="Q13" s="34">
        <f>IF(P13=0,0,(P13*((LOG(P13))/LOG(2))))</f>
        <v>-0.27813981497507173</v>
      </c>
      <c r="T13" s="34">
        <f>N13</f>
        <v>221</v>
      </c>
      <c r="U13" s="34">
        <f>COUNTIF(L7:L20,T13)</f>
        <v>2</v>
      </c>
      <c r="V13" s="34">
        <f>U13/(W4-U11)</f>
        <v>0.33333333333333331</v>
      </c>
      <c r="W13" s="34">
        <f>IF(V13=0,0,(V13*((LOG(V13))/LOG(2))))</f>
        <v>-0.52832083357371862</v>
      </c>
      <c r="Y13" s="34">
        <f>N13</f>
        <v>221</v>
      </c>
      <c r="Z13" s="34">
        <f>COUNTIF(L21:L33,Y13)</f>
        <v>1</v>
      </c>
      <c r="AA13" s="34">
        <f>Z13/(AB4-Z11)</f>
        <v>0.14285714285714285</v>
      </c>
      <c r="AB13" s="34">
        <f>IF(AA13=0,0,(AA13*((LOG(AA13))/LOG(2))))</f>
        <v>-0.40105070315108626</v>
      </c>
      <c r="AD13" s="34">
        <f>N13</f>
        <v>221</v>
      </c>
      <c r="AE13" s="34">
        <f>COUNTIF(L34:L47,AD13)</f>
        <v>1</v>
      </c>
      <c r="AF13" s="34">
        <f>AE13/(AG4-AE11)</f>
        <v>0.125</v>
      </c>
      <c r="AG13" s="34">
        <f>IF(AF13=0,0,(AF13*((LOG(AF13))/LOG(2))))</f>
        <v>-0.375</v>
      </c>
      <c r="AI13" s="34">
        <f>N13</f>
        <v>221</v>
      </c>
      <c r="AJ13" s="34">
        <f>COUNTIF(L48:L60,AI13)</f>
        <v>1</v>
      </c>
      <c r="AK13" s="34">
        <f>AJ13/(AL4-AJ11)</f>
        <v>0.25</v>
      </c>
      <c r="AL13" s="34">
        <f>IF(AK13=0,0,(AK13*((LOG(AK13))/LOG(2))))</f>
        <v>-0.5</v>
      </c>
      <c r="AN13" s="34">
        <f>N13</f>
        <v>221</v>
      </c>
      <c r="AO13" s="34">
        <f>COUNTIF(L61:L74,AN13)</f>
        <v>1</v>
      </c>
      <c r="AP13" s="34">
        <f>AO13/(AQ4-AO11)</f>
        <v>8.3333333333333329E-2</v>
      </c>
      <c r="AQ13" s="34">
        <f>IF(AP13=0,0,(AP13*((LOG(AP13))/LOG(2))))</f>
        <v>-0.29874687506009634</v>
      </c>
      <c r="AS13" s="34">
        <f>N13</f>
        <v>221</v>
      </c>
      <c r="AT13" s="34">
        <f>COUNTIF(L75:L87,AS13)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21</v>
      </c>
      <c r="B14" s="56">
        <v>913</v>
      </c>
      <c r="C14" s="59">
        <v>11</v>
      </c>
      <c r="D14" s="56">
        <v>932</v>
      </c>
      <c r="E14" s="59">
        <v>11</v>
      </c>
      <c r="F14" s="56">
        <v>936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2</v>
      </c>
      <c r="P14" s="34">
        <f>O14/$Q$4</f>
        <v>2.4691358024691357E-2</v>
      </c>
      <c r="Q14" s="34">
        <f>IF(P14=0,0,(P14*((LOG(P14))/LOG(2))))</f>
        <v>-0.13184814821937343</v>
      </c>
      <c r="T14" s="34">
        <f>N14</f>
        <v>222</v>
      </c>
      <c r="U14" s="34">
        <f>COUNTIF(L7:L20,T14)</f>
        <v>1</v>
      </c>
      <c r="V14" s="34">
        <f>U14/(W4-U11)</f>
        <v>0.16666666666666666</v>
      </c>
      <c r="W14" s="34">
        <f>IF(V14=0,0,(V14*((LOG(V14))/LOG(2))))</f>
        <v>-0.43082708345352599</v>
      </c>
      <c r="Y14" s="34">
        <f>N14</f>
        <v>222</v>
      </c>
      <c r="Z14" s="34">
        <f>COUNTIF(L21:L33,Y14)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COUNTIF(L34:L47,AD14)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COUNTIF(L48:L60,AI14)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COUNTIF(L61:L74,AN14)</f>
        <v>1</v>
      </c>
      <c r="AP14" s="34">
        <f>AO14/(AQ4-AO11)</f>
        <v>8.3333333333333329E-2</v>
      </c>
      <c r="AQ14" s="34">
        <f>IF(AP14=0,0,(AP14*((LOG(AP14))/LOG(2))))</f>
        <v>-0.29874687506009634</v>
      </c>
      <c r="AS14" s="34">
        <f>N14</f>
        <v>222</v>
      </c>
      <c r="AT14" s="34">
        <f>COUNTIF(L75:L87,AS14)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1040</v>
      </c>
      <c r="C15" s="59">
        <v>11</v>
      </c>
      <c r="D15" s="56">
        <v>1055</v>
      </c>
      <c r="E15" s="59">
        <v>11</v>
      </c>
      <c r="F15" s="56">
        <v>1059</v>
      </c>
      <c r="G15" s="62"/>
      <c r="H15" s="62"/>
      <c r="I15" s="40"/>
      <c r="J15" s="40"/>
      <c r="K15" s="41">
        <v>0</v>
      </c>
      <c r="L15">
        <v>211</v>
      </c>
      <c r="P15">
        <f>SUM(P7:P14)</f>
        <v>1</v>
      </c>
      <c r="Q15">
        <f>-SUM(Q7:Q14)</f>
        <v>1.7350001681014848</v>
      </c>
      <c r="V15">
        <f>SUM(V7:V14)</f>
        <v>0.99999999999999989</v>
      </c>
      <c r="W15">
        <f>-SUM(W7:W14)</f>
        <v>1.9182958340544891</v>
      </c>
      <c r="AA15">
        <f>SUM(AA7:AA14)</f>
        <v>1</v>
      </c>
      <c r="AB15">
        <f>-SUM(AB7:AB14)</f>
        <v>1.1488348542809166</v>
      </c>
      <c r="AF15">
        <f>SUM(AF7:AF14)</f>
        <v>1</v>
      </c>
      <c r="AG15">
        <f>-SUM(AG7:AG14)</f>
        <v>0.5435644431995964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1.5849625007211561</v>
      </c>
      <c r="AU15">
        <f>SUM(AU7:AU14)</f>
        <v>1</v>
      </c>
      <c r="AV15">
        <f>-SUM(AV7:AV14)</f>
        <v>0.81127812445913283</v>
      </c>
    </row>
    <row r="16" spans="1:48" x14ac:dyDescent="0.25">
      <c r="A16" s="56">
        <v>21</v>
      </c>
      <c r="B16" s="56">
        <v>1150</v>
      </c>
      <c r="C16" s="59">
        <v>11</v>
      </c>
      <c r="D16" s="56">
        <v>1164</v>
      </c>
      <c r="E16" s="59">
        <v>11</v>
      </c>
      <c r="F16" s="56">
        <v>1171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0.27366580712667676</v>
      </c>
      <c r="V16" s="27" t="s">
        <v>120</v>
      </c>
      <c r="W16" s="27">
        <f>W15/(LOG(W4)/LOG(2))</f>
        <v>0.50383950887819706</v>
      </c>
      <c r="AA16" s="27" t="s">
        <v>123</v>
      </c>
      <c r="AB16" s="27">
        <f>AB15/(LOG(AB4)/LOG(2))</f>
        <v>0.3104590107626537</v>
      </c>
      <c r="AF16" s="27" t="s">
        <v>124</v>
      </c>
      <c r="AG16" s="27">
        <f>AG15/(LOG(AG4)/LOG(2))</f>
        <v>0.142766948269125</v>
      </c>
      <c r="AK16" s="27" t="s">
        <v>125</v>
      </c>
      <c r="AL16" s="27">
        <f>AL15/(LOG(AL4)/LOG(2))</f>
        <v>0.21923830308109346</v>
      </c>
      <c r="AP16" s="27" t="s">
        <v>126</v>
      </c>
      <c r="AQ16" s="27">
        <f>AQ15/(LOG(AQ4)/LOG(2))</f>
        <v>0.41628966386579924</v>
      </c>
      <c r="AU16" s="27" t="s">
        <v>127</v>
      </c>
      <c r="AV16" s="27">
        <f>AV15/(LOG(AV4)/LOG(2))</f>
        <v>0.21923830308109346</v>
      </c>
    </row>
    <row r="17" spans="1:22" x14ac:dyDescent="0.25">
      <c r="A17" s="56">
        <v>12</v>
      </c>
      <c r="B17" s="56">
        <v>1280</v>
      </c>
      <c r="C17" s="59">
        <v>13</v>
      </c>
      <c r="D17" s="56">
        <v>1288</v>
      </c>
      <c r="E17" s="59">
        <v>24</v>
      </c>
      <c r="F17" s="56">
        <v>1300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25">
      <c r="A18" s="56">
        <v>12</v>
      </c>
      <c r="B18" s="56">
        <v>1408</v>
      </c>
      <c r="C18" s="59">
        <v>13</v>
      </c>
      <c r="D18" s="56">
        <v>1411</v>
      </c>
      <c r="E18" s="59">
        <v>13</v>
      </c>
      <c r="F18" s="56">
        <v>1418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1521</v>
      </c>
      <c r="C19" s="59">
        <v>11</v>
      </c>
      <c r="D19" s="56">
        <v>1541</v>
      </c>
      <c r="E19" s="59">
        <v>11</v>
      </c>
      <c r="F19" s="56">
        <v>1547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1654</v>
      </c>
      <c r="C20" s="59">
        <v>13</v>
      </c>
      <c r="D20" s="56">
        <v>1658</v>
      </c>
      <c r="E20" s="59">
        <v>13</v>
      </c>
      <c r="F20" s="56">
        <v>1664</v>
      </c>
      <c r="G20" s="62"/>
      <c r="H20" s="62"/>
      <c r="I20" s="40"/>
      <c r="J20" s="40"/>
      <c r="K20" s="41">
        <v>0</v>
      </c>
      <c r="L20">
        <v>111</v>
      </c>
      <c r="N20" s="38">
        <f>COUNTIF(L7:L87,G3)</f>
        <v>40</v>
      </c>
      <c r="O20" s="38"/>
      <c r="P20" s="45">
        <v>14</v>
      </c>
      <c r="Q20" s="45">
        <v>13</v>
      </c>
      <c r="R20" s="45">
        <v>14</v>
      </c>
      <c r="S20" s="45">
        <v>13</v>
      </c>
      <c r="T20" s="45">
        <v>14</v>
      </c>
      <c r="U20" s="45">
        <v>13</v>
      </c>
      <c r="V20" s="44"/>
    </row>
    <row r="21" spans="1:22" x14ac:dyDescent="0.25">
      <c r="A21" s="57">
        <v>12</v>
      </c>
      <c r="B21" s="57">
        <v>1791</v>
      </c>
      <c r="C21" s="60">
        <v>13</v>
      </c>
      <c r="D21" s="57">
        <v>1797</v>
      </c>
      <c r="E21" s="60">
        <v>13</v>
      </c>
      <c r="F21" s="57">
        <v>1804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1919</v>
      </c>
      <c r="C22" s="60">
        <v>11</v>
      </c>
      <c r="D22" s="57">
        <v>1941</v>
      </c>
      <c r="E22" s="60">
        <v>11</v>
      </c>
      <c r="F22" s="57">
        <v>1945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2046</v>
      </c>
      <c r="C23" s="60">
        <v>11</v>
      </c>
      <c r="D23" s="57">
        <v>2066</v>
      </c>
      <c r="E23" s="60">
        <v>11</v>
      </c>
      <c r="F23" s="57">
        <v>2071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2182</v>
      </c>
      <c r="C24" s="60">
        <v>13</v>
      </c>
      <c r="D24" s="57">
        <v>2186</v>
      </c>
      <c r="E24" s="60">
        <v>13</v>
      </c>
      <c r="F24" s="57">
        <v>2192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8</v>
      </c>
      <c r="Q24" s="45">
        <f>Z11</f>
        <v>6</v>
      </c>
      <c r="R24" s="45">
        <f>AE11</f>
        <v>6</v>
      </c>
      <c r="S24" s="45">
        <f>AJ11</f>
        <v>9</v>
      </c>
      <c r="T24" s="45">
        <f>AO11</f>
        <v>2</v>
      </c>
      <c r="U24" s="45">
        <f>AT11</f>
        <v>9</v>
      </c>
      <c r="V24" s="43"/>
    </row>
    <row r="25" spans="1:22" x14ac:dyDescent="0.25">
      <c r="A25" s="57">
        <v>21</v>
      </c>
      <c r="B25" s="57">
        <v>2307</v>
      </c>
      <c r="C25" s="60">
        <v>22</v>
      </c>
      <c r="D25" s="57">
        <v>2313</v>
      </c>
      <c r="E25" s="60">
        <v>13</v>
      </c>
      <c r="F25" s="57">
        <v>2326</v>
      </c>
      <c r="G25" s="63"/>
      <c r="H25" s="63"/>
      <c r="I25" s="39"/>
      <c r="J25" s="39"/>
      <c r="K25" s="49">
        <v>0</v>
      </c>
      <c r="L25">
        <v>221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2428</v>
      </c>
      <c r="C26" s="60">
        <v>11</v>
      </c>
      <c r="D26" s="57">
        <v>2452</v>
      </c>
      <c r="E26" s="60">
        <v>11</v>
      </c>
      <c r="F26" s="57">
        <v>2455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2560</v>
      </c>
      <c r="C27" s="60">
        <v>11</v>
      </c>
      <c r="D27" s="57">
        <v>2576</v>
      </c>
      <c r="E27" s="60">
        <v>11</v>
      </c>
      <c r="F27" s="57">
        <v>2579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2693</v>
      </c>
      <c r="C28" s="60">
        <v>13</v>
      </c>
      <c r="D28" s="57">
        <v>2697</v>
      </c>
      <c r="E28" s="60">
        <v>13</v>
      </c>
      <c r="F28" s="57">
        <v>2703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F20/P20</f>
        <v>118.85714285714286</v>
      </c>
      <c r="Q28">
        <f>(F33-F20)/Q20</f>
        <v>128.76923076923077</v>
      </c>
      <c r="R28">
        <f>(F47-F33)/R20</f>
        <v>122.85714285714286</v>
      </c>
      <c r="S28">
        <f>(F60-F47)/S20</f>
        <v>118.76923076923077</v>
      </c>
      <c r="T28">
        <f>(F74-F60)/T20</f>
        <v>128.64285714285714</v>
      </c>
      <c r="U28">
        <f>(F87-F74)/U20</f>
        <v>118.53846153846153</v>
      </c>
    </row>
    <row r="29" spans="1:22" x14ac:dyDescent="0.25">
      <c r="A29" s="57">
        <v>12</v>
      </c>
      <c r="B29" s="57">
        <v>2823</v>
      </c>
      <c r="C29" s="60">
        <v>13</v>
      </c>
      <c r="D29" s="57">
        <v>2829</v>
      </c>
      <c r="E29" s="60">
        <v>13</v>
      </c>
      <c r="F29" s="57">
        <v>2835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2962</v>
      </c>
      <c r="C30" s="60">
        <v>13</v>
      </c>
      <c r="D30" s="57">
        <v>2966</v>
      </c>
      <c r="E30" s="60">
        <v>13</v>
      </c>
      <c r="F30" s="57">
        <v>2972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21</v>
      </c>
      <c r="B31" s="57">
        <v>3071</v>
      </c>
      <c r="C31" s="60">
        <v>11</v>
      </c>
      <c r="D31" s="57">
        <v>3100</v>
      </c>
      <c r="E31" s="60">
        <v>11</v>
      </c>
      <c r="F31" s="57">
        <v>3105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21</v>
      </c>
      <c r="B32" s="57">
        <v>3198</v>
      </c>
      <c r="C32" s="60">
        <v>11</v>
      </c>
      <c r="D32" s="57">
        <v>3211</v>
      </c>
      <c r="E32" s="60">
        <v>11</v>
      </c>
      <c r="F32" s="57">
        <v>3215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12</v>
      </c>
      <c r="B33" s="57">
        <v>3320</v>
      </c>
      <c r="C33" s="60">
        <v>13</v>
      </c>
      <c r="D33" s="57">
        <v>3324</v>
      </c>
      <c r="E33" s="60">
        <v>24</v>
      </c>
      <c r="F33" s="57">
        <v>3338</v>
      </c>
      <c r="G33" s="63"/>
      <c r="H33" s="63"/>
      <c r="I33" s="39"/>
      <c r="J33" s="39"/>
      <c r="K33" s="49">
        <v>0</v>
      </c>
      <c r="L33">
        <v>112</v>
      </c>
    </row>
    <row r="34" spans="1:12" x14ac:dyDescent="0.25">
      <c r="A34" s="56">
        <v>21</v>
      </c>
      <c r="B34" s="56">
        <v>3435</v>
      </c>
      <c r="C34" s="59">
        <v>11</v>
      </c>
      <c r="D34" s="56">
        <v>3454</v>
      </c>
      <c r="E34" s="59">
        <v>11</v>
      </c>
      <c r="F34" s="56">
        <v>3458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12</v>
      </c>
      <c r="B35" s="56">
        <v>3561</v>
      </c>
      <c r="C35" s="59">
        <v>13</v>
      </c>
      <c r="D35" s="56">
        <v>3564</v>
      </c>
      <c r="E35" s="59">
        <v>13</v>
      </c>
      <c r="F35" s="56">
        <v>3571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21</v>
      </c>
      <c r="B36" s="56">
        <v>3681</v>
      </c>
      <c r="C36" s="59">
        <v>11</v>
      </c>
      <c r="D36" s="56">
        <v>3698</v>
      </c>
      <c r="E36" s="59">
        <v>11</v>
      </c>
      <c r="F36" s="56">
        <v>3704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3795</v>
      </c>
      <c r="C37" s="59">
        <v>11</v>
      </c>
      <c r="D37" s="56">
        <v>3813</v>
      </c>
      <c r="E37" s="59">
        <v>11</v>
      </c>
      <c r="F37" s="56">
        <v>3819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3908</v>
      </c>
      <c r="C38" s="59">
        <v>11</v>
      </c>
      <c r="D38" s="56">
        <v>3928</v>
      </c>
      <c r="E38" s="59">
        <v>11</v>
      </c>
      <c r="F38" s="56">
        <v>3934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12</v>
      </c>
      <c r="B39" s="56">
        <v>4039</v>
      </c>
      <c r="C39" s="59">
        <v>13</v>
      </c>
      <c r="D39" s="56">
        <v>4043</v>
      </c>
      <c r="E39" s="59">
        <v>13</v>
      </c>
      <c r="F39" s="56">
        <v>4052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12</v>
      </c>
      <c r="B40" s="56">
        <v>4172</v>
      </c>
      <c r="C40" s="59">
        <v>13</v>
      </c>
      <c r="D40" s="56">
        <v>4176</v>
      </c>
      <c r="E40" s="59">
        <v>13</v>
      </c>
      <c r="F40" s="56">
        <v>4182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12</v>
      </c>
      <c r="B41" s="56">
        <v>4296</v>
      </c>
      <c r="C41" s="59">
        <v>13</v>
      </c>
      <c r="D41" s="56">
        <v>4300</v>
      </c>
      <c r="E41" s="59">
        <v>13</v>
      </c>
      <c r="F41" s="56">
        <v>4305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25">
      <c r="A42" s="56">
        <v>12</v>
      </c>
      <c r="B42" s="56">
        <v>4425</v>
      </c>
      <c r="C42" s="59">
        <v>13</v>
      </c>
      <c r="D42" s="56">
        <v>4429</v>
      </c>
      <c r="E42" s="59">
        <v>13</v>
      </c>
      <c r="F42" s="56">
        <v>4436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21</v>
      </c>
      <c r="B43" s="56">
        <v>4542</v>
      </c>
      <c r="C43" s="59">
        <v>11</v>
      </c>
      <c r="D43" s="56">
        <v>4561</v>
      </c>
      <c r="E43" s="59">
        <v>11</v>
      </c>
      <c r="F43" s="56">
        <v>4567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12</v>
      </c>
      <c r="B44" s="56">
        <v>4666</v>
      </c>
      <c r="C44" s="59">
        <v>13</v>
      </c>
      <c r="D44" s="56">
        <v>4670</v>
      </c>
      <c r="E44" s="59">
        <v>13</v>
      </c>
      <c r="F44" s="56">
        <v>4677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12</v>
      </c>
      <c r="B45" s="56">
        <v>4791</v>
      </c>
      <c r="C45" s="59">
        <v>13</v>
      </c>
      <c r="D45" s="56">
        <v>4795</v>
      </c>
      <c r="E45" s="59">
        <v>13</v>
      </c>
      <c r="F45" s="56">
        <v>4800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4922</v>
      </c>
      <c r="C46" s="59">
        <v>11</v>
      </c>
      <c r="D46" s="56">
        <v>4936</v>
      </c>
      <c r="E46" s="59">
        <v>11</v>
      </c>
      <c r="F46" s="56">
        <v>4940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21</v>
      </c>
      <c r="B47" s="56">
        <v>5033</v>
      </c>
      <c r="C47" s="59">
        <v>22</v>
      </c>
      <c r="D47" s="56">
        <v>5041</v>
      </c>
      <c r="E47" s="59">
        <v>13</v>
      </c>
      <c r="F47" s="56">
        <v>5058</v>
      </c>
      <c r="G47" s="62"/>
      <c r="H47" s="62"/>
      <c r="I47" s="40"/>
      <c r="J47" s="40"/>
      <c r="K47" s="41">
        <v>0</v>
      </c>
      <c r="L47">
        <v>221</v>
      </c>
    </row>
    <row r="48" spans="1:12" x14ac:dyDescent="0.25">
      <c r="A48" s="57">
        <v>21</v>
      </c>
      <c r="B48" s="57">
        <v>5160</v>
      </c>
      <c r="C48" s="60">
        <v>11</v>
      </c>
      <c r="D48" s="57">
        <v>5177</v>
      </c>
      <c r="E48" s="60">
        <v>11</v>
      </c>
      <c r="F48" s="57">
        <v>5181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5275</v>
      </c>
      <c r="C49" s="60">
        <v>11</v>
      </c>
      <c r="D49" s="57">
        <v>5296</v>
      </c>
      <c r="E49" s="60">
        <v>11</v>
      </c>
      <c r="F49" s="57">
        <v>5301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12</v>
      </c>
      <c r="B50" s="57">
        <v>5403</v>
      </c>
      <c r="C50" s="60">
        <v>13</v>
      </c>
      <c r="D50" s="57">
        <v>5407</v>
      </c>
      <c r="E50" s="60">
        <v>13</v>
      </c>
      <c r="F50" s="57">
        <v>5413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12</v>
      </c>
      <c r="B51" s="57">
        <v>5525</v>
      </c>
      <c r="C51" s="60">
        <v>13</v>
      </c>
      <c r="D51" s="57">
        <v>5531</v>
      </c>
      <c r="E51" s="60">
        <v>13</v>
      </c>
      <c r="F51" s="57">
        <v>5538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21</v>
      </c>
      <c r="B52" s="57">
        <v>5653</v>
      </c>
      <c r="C52" s="60">
        <v>22</v>
      </c>
      <c r="D52" s="57">
        <v>5661</v>
      </c>
      <c r="E52" s="60">
        <v>13</v>
      </c>
      <c r="F52" s="57">
        <v>5680</v>
      </c>
      <c r="G52" s="63"/>
      <c r="H52" s="63"/>
      <c r="I52" s="39"/>
      <c r="J52" s="39"/>
      <c r="K52" s="49">
        <v>0</v>
      </c>
      <c r="L52">
        <v>221</v>
      </c>
    </row>
    <row r="53" spans="1:12" x14ac:dyDescent="0.25">
      <c r="A53" s="57">
        <v>21</v>
      </c>
      <c r="B53" s="57">
        <v>5784</v>
      </c>
      <c r="C53" s="60">
        <v>11</v>
      </c>
      <c r="D53" s="57">
        <v>5801</v>
      </c>
      <c r="E53" s="60">
        <v>11</v>
      </c>
      <c r="F53" s="57">
        <v>5805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21</v>
      </c>
      <c r="B54" s="57">
        <v>5899</v>
      </c>
      <c r="C54" s="60">
        <v>11</v>
      </c>
      <c r="D54" s="57">
        <v>5920</v>
      </c>
      <c r="E54" s="60">
        <v>11</v>
      </c>
      <c r="F54" s="57">
        <v>5926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21</v>
      </c>
      <c r="B55" s="57">
        <v>6018</v>
      </c>
      <c r="C55" s="60">
        <v>11</v>
      </c>
      <c r="D55" s="57">
        <v>6036</v>
      </c>
      <c r="E55" s="60">
        <v>11</v>
      </c>
      <c r="F55" s="57">
        <v>6042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7">
        <v>21</v>
      </c>
      <c r="B56" s="57">
        <v>6131</v>
      </c>
      <c r="C56" s="60">
        <v>11</v>
      </c>
      <c r="D56" s="57">
        <v>6150</v>
      </c>
      <c r="E56" s="60">
        <v>11</v>
      </c>
      <c r="F56" s="57">
        <v>6154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21</v>
      </c>
      <c r="B57" s="57">
        <v>6249</v>
      </c>
      <c r="C57" s="60">
        <v>11</v>
      </c>
      <c r="D57" s="57">
        <v>6259</v>
      </c>
      <c r="E57" s="60">
        <v>11</v>
      </c>
      <c r="F57" s="57">
        <v>6264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21</v>
      </c>
      <c r="B58" s="57">
        <v>6350</v>
      </c>
      <c r="C58" s="60">
        <v>11</v>
      </c>
      <c r="D58" s="57">
        <v>6366</v>
      </c>
      <c r="E58" s="60">
        <v>11</v>
      </c>
      <c r="F58" s="57">
        <v>6370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6461</v>
      </c>
      <c r="C59" s="60">
        <v>11</v>
      </c>
      <c r="D59" s="57">
        <v>6473</v>
      </c>
      <c r="E59" s="60">
        <v>11</v>
      </c>
      <c r="F59" s="57">
        <v>6477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12</v>
      </c>
      <c r="B60" s="57">
        <v>6587</v>
      </c>
      <c r="C60" s="60">
        <v>13</v>
      </c>
      <c r="D60" s="57">
        <v>6593</v>
      </c>
      <c r="E60" s="60">
        <v>13</v>
      </c>
      <c r="F60" s="57">
        <v>6602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25">
      <c r="A61" s="56">
        <v>12</v>
      </c>
      <c r="B61" s="56">
        <v>6721</v>
      </c>
      <c r="C61" s="59">
        <v>13</v>
      </c>
      <c r="D61" s="56">
        <v>6725</v>
      </c>
      <c r="E61" s="59">
        <v>13</v>
      </c>
      <c r="F61" s="56">
        <v>6732</v>
      </c>
      <c r="G61" s="62"/>
      <c r="H61" s="62"/>
      <c r="I61" s="40"/>
      <c r="J61" s="40"/>
      <c r="K61" s="41">
        <v>0</v>
      </c>
      <c r="L61">
        <v>111</v>
      </c>
    </row>
    <row r="62" spans="1:12" x14ac:dyDescent="0.25">
      <c r="A62" s="56">
        <v>12</v>
      </c>
      <c r="B62" s="56">
        <v>6844</v>
      </c>
      <c r="C62" s="59">
        <v>13</v>
      </c>
      <c r="D62" s="56">
        <v>6848</v>
      </c>
      <c r="E62" s="59">
        <v>13</v>
      </c>
      <c r="F62" s="56">
        <v>6854</v>
      </c>
      <c r="G62" s="62"/>
      <c r="H62" s="62"/>
      <c r="I62" s="40"/>
      <c r="J62" s="40"/>
      <c r="K62" s="41">
        <v>0</v>
      </c>
      <c r="L62">
        <v>111</v>
      </c>
    </row>
    <row r="63" spans="1:12" x14ac:dyDescent="0.25">
      <c r="A63" s="56">
        <v>12</v>
      </c>
      <c r="B63" s="56">
        <v>6984</v>
      </c>
      <c r="C63" s="59">
        <v>13</v>
      </c>
      <c r="D63" s="56">
        <v>6989</v>
      </c>
      <c r="E63" s="59">
        <v>13</v>
      </c>
      <c r="F63" s="56">
        <v>6996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12</v>
      </c>
      <c r="B64" s="56">
        <v>7116</v>
      </c>
      <c r="C64" s="59">
        <v>24</v>
      </c>
      <c r="D64" s="56">
        <v>7132</v>
      </c>
      <c r="E64" s="59">
        <v>13</v>
      </c>
      <c r="F64" s="56">
        <v>7142</v>
      </c>
      <c r="G64" s="62"/>
      <c r="H64" s="62"/>
      <c r="I64" s="40"/>
      <c r="J64" s="40"/>
      <c r="K64" s="41">
        <v>0</v>
      </c>
      <c r="L64">
        <v>121</v>
      </c>
    </row>
    <row r="65" spans="1:12" x14ac:dyDescent="0.25">
      <c r="A65" s="56">
        <v>12</v>
      </c>
      <c r="B65" s="56">
        <v>7243</v>
      </c>
      <c r="C65" s="59">
        <v>13</v>
      </c>
      <c r="D65" s="56">
        <v>7247</v>
      </c>
      <c r="E65" s="59">
        <v>13</v>
      </c>
      <c r="F65" s="56">
        <v>7252</v>
      </c>
      <c r="G65" s="62"/>
      <c r="H65" s="62"/>
      <c r="I65" s="40"/>
      <c r="J65" s="40"/>
      <c r="K65" s="41">
        <v>0</v>
      </c>
      <c r="L65">
        <v>111</v>
      </c>
    </row>
    <row r="66" spans="1:12" x14ac:dyDescent="0.25">
      <c r="A66" s="56">
        <v>12</v>
      </c>
      <c r="B66" s="56">
        <v>7370</v>
      </c>
      <c r="C66" s="59">
        <v>13</v>
      </c>
      <c r="D66" s="56">
        <v>7374</v>
      </c>
      <c r="E66" s="59">
        <v>24</v>
      </c>
      <c r="F66" s="56">
        <v>7386</v>
      </c>
      <c r="G66" s="62"/>
      <c r="H66" s="62"/>
      <c r="I66" s="40"/>
      <c r="J66" s="40"/>
      <c r="K66" s="41">
        <v>0</v>
      </c>
      <c r="L66">
        <v>112</v>
      </c>
    </row>
    <row r="67" spans="1:12" x14ac:dyDescent="0.25">
      <c r="A67" s="56">
        <v>21</v>
      </c>
      <c r="B67" s="56">
        <v>7495</v>
      </c>
      <c r="C67" s="59">
        <v>11</v>
      </c>
      <c r="D67" s="56">
        <v>7518</v>
      </c>
      <c r="E67" s="59">
        <v>11</v>
      </c>
      <c r="F67" s="56">
        <v>7524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21</v>
      </c>
      <c r="B68" s="56">
        <v>7612</v>
      </c>
      <c r="C68" s="59">
        <v>22</v>
      </c>
      <c r="D68" s="56">
        <v>7620</v>
      </c>
      <c r="E68" s="59">
        <v>13</v>
      </c>
      <c r="F68" s="56">
        <v>7634</v>
      </c>
      <c r="G68" s="62"/>
      <c r="H68" s="62"/>
      <c r="I68" s="40"/>
      <c r="J68" s="40"/>
      <c r="K68" s="41">
        <v>0</v>
      </c>
      <c r="L68">
        <v>221</v>
      </c>
    </row>
    <row r="69" spans="1:12" x14ac:dyDescent="0.25">
      <c r="A69" s="56">
        <v>21</v>
      </c>
      <c r="B69" s="56">
        <v>7732</v>
      </c>
      <c r="C69" s="59">
        <v>22</v>
      </c>
      <c r="D69" s="56">
        <v>7740</v>
      </c>
      <c r="E69" s="59">
        <v>24</v>
      </c>
      <c r="F69" s="56">
        <v>7748</v>
      </c>
      <c r="G69" s="62"/>
      <c r="H69" s="62"/>
      <c r="I69" s="40"/>
      <c r="J69" s="40"/>
      <c r="K69" s="41">
        <v>0</v>
      </c>
      <c r="L69">
        <v>222</v>
      </c>
    </row>
    <row r="70" spans="1:12" x14ac:dyDescent="0.25">
      <c r="A70" s="56">
        <v>12</v>
      </c>
      <c r="B70" s="56">
        <v>7873</v>
      </c>
      <c r="C70" s="59">
        <v>13</v>
      </c>
      <c r="D70" s="56">
        <v>7877</v>
      </c>
      <c r="E70" s="59">
        <v>13</v>
      </c>
      <c r="F70" s="56">
        <v>7884</v>
      </c>
      <c r="G70" s="62"/>
      <c r="H70" s="62"/>
      <c r="I70" s="40"/>
      <c r="J70" s="40"/>
      <c r="K70" s="41">
        <v>0</v>
      </c>
      <c r="L70">
        <v>111</v>
      </c>
    </row>
    <row r="71" spans="1:12" x14ac:dyDescent="0.25">
      <c r="A71" s="56">
        <v>12</v>
      </c>
      <c r="B71" s="56">
        <v>8006</v>
      </c>
      <c r="C71" s="59">
        <v>13</v>
      </c>
      <c r="D71" s="56">
        <v>8012</v>
      </c>
      <c r="E71" s="59">
        <v>13</v>
      </c>
      <c r="F71" s="56">
        <v>8020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8132</v>
      </c>
      <c r="C72" s="59">
        <v>13</v>
      </c>
      <c r="D72" s="56">
        <v>8136</v>
      </c>
      <c r="E72" s="59">
        <v>13</v>
      </c>
      <c r="F72" s="56">
        <v>8142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8257</v>
      </c>
      <c r="C73" s="59">
        <v>13</v>
      </c>
      <c r="D73" s="56">
        <v>8261</v>
      </c>
      <c r="E73" s="59">
        <v>13</v>
      </c>
      <c r="F73" s="56">
        <v>8267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21</v>
      </c>
      <c r="B74" s="56">
        <v>8377</v>
      </c>
      <c r="C74" s="59">
        <v>11</v>
      </c>
      <c r="D74" s="56">
        <v>8399</v>
      </c>
      <c r="E74" s="59">
        <v>11</v>
      </c>
      <c r="F74" s="56">
        <v>8403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7">
        <v>21</v>
      </c>
      <c r="B75" s="57">
        <v>8494</v>
      </c>
      <c r="C75" s="60">
        <v>11</v>
      </c>
      <c r="D75" s="57">
        <v>8511</v>
      </c>
      <c r="E75" s="60">
        <v>11</v>
      </c>
      <c r="F75" s="57">
        <v>8517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8610</v>
      </c>
      <c r="C76" s="60">
        <v>11</v>
      </c>
      <c r="D76" s="57">
        <v>8623</v>
      </c>
      <c r="E76" s="60">
        <v>11</v>
      </c>
      <c r="F76" s="57">
        <v>8627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25">
      <c r="A77" s="57">
        <v>12</v>
      </c>
      <c r="B77" s="57">
        <v>8731</v>
      </c>
      <c r="C77" s="60">
        <v>13</v>
      </c>
      <c r="D77" s="57">
        <v>8737</v>
      </c>
      <c r="E77" s="60">
        <v>24</v>
      </c>
      <c r="F77" s="57">
        <v>8751</v>
      </c>
      <c r="G77" s="63"/>
      <c r="H77" s="63"/>
      <c r="I77" s="39"/>
      <c r="J77" s="39"/>
      <c r="K77" s="49">
        <v>0</v>
      </c>
      <c r="L77">
        <v>112</v>
      </c>
    </row>
    <row r="78" spans="1:12" x14ac:dyDescent="0.25">
      <c r="A78" s="57">
        <v>21</v>
      </c>
      <c r="B78" s="57">
        <v>8851</v>
      </c>
      <c r="C78" s="60">
        <v>11</v>
      </c>
      <c r="D78" s="57">
        <v>8869</v>
      </c>
      <c r="E78" s="60">
        <v>11</v>
      </c>
      <c r="F78" s="57">
        <v>8873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21</v>
      </c>
      <c r="B79" s="57">
        <v>8966</v>
      </c>
      <c r="C79" s="60">
        <v>11</v>
      </c>
      <c r="D79" s="57">
        <v>8983</v>
      </c>
      <c r="E79" s="60">
        <v>11</v>
      </c>
      <c r="F79" s="57">
        <v>8990</v>
      </c>
      <c r="G79" s="63"/>
      <c r="H79" s="63"/>
      <c r="I79" s="39"/>
      <c r="J79" s="39"/>
      <c r="K79" s="49">
        <v>0</v>
      </c>
      <c r="L79">
        <v>211</v>
      </c>
    </row>
    <row r="80" spans="1:12" x14ac:dyDescent="0.25">
      <c r="A80" s="57">
        <v>21</v>
      </c>
      <c r="B80" s="57">
        <v>9084</v>
      </c>
      <c r="C80" s="60">
        <v>11</v>
      </c>
      <c r="D80" s="57">
        <v>9096</v>
      </c>
      <c r="E80" s="60">
        <v>11</v>
      </c>
      <c r="F80" s="57">
        <v>9100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21</v>
      </c>
      <c r="B81" s="57">
        <v>9190</v>
      </c>
      <c r="C81" s="60">
        <v>11</v>
      </c>
      <c r="D81" s="57">
        <v>9199</v>
      </c>
      <c r="E81" s="60">
        <v>11</v>
      </c>
      <c r="F81" s="57">
        <v>9203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25">
      <c r="A82" s="57">
        <v>12</v>
      </c>
      <c r="B82" s="57">
        <v>9309</v>
      </c>
      <c r="C82" s="60">
        <v>13</v>
      </c>
      <c r="D82" s="57">
        <v>9313</v>
      </c>
      <c r="E82" s="60">
        <v>13</v>
      </c>
      <c r="F82" s="57">
        <v>9320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9438</v>
      </c>
      <c r="C83" s="60">
        <v>13</v>
      </c>
      <c r="D83" s="57">
        <v>9443</v>
      </c>
      <c r="E83" s="60">
        <v>13</v>
      </c>
      <c r="F83" s="57">
        <v>9451</v>
      </c>
      <c r="G83" s="63"/>
      <c r="H83" s="63"/>
      <c r="I83" s="39"/>
      <c r="J83" s="39"/>
      <c r="K83" s="49">
        <v>0</v>
      </c>
      <c r="L83">
        <v>111</v>
      </c>
    </row>
    <row r="84" spans="1:12" x14ac:dyDescent="0.25">
      <c r="A84" s="57">
        <v>12</v>
      </c>
      <c r="B84" s="57">
        <v>9573</v>
      </c>
      <c r="C84" s="60">
        <v>13</v>
      </c>
      <c r="D84" s="57">
        <v>9580</v>
      </c>
      <c r="E84" s="60">
        <v>13</v>
      </c>
      <c r="F84" s="57">
        <v>9587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21</v>
      </c>
      <c r="B85" s="57">
        <v>9686</v>
      </c>
      <c r="C85" s="60">
        <v>11</v>
      </c>
      <c r="D85" s="57">
        <v>9711</v>
      </c>
      <c r="E85" s="60">
        <v>11</v>
      </c>
      <c r="F85" s="57">
        <v>9715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21</v>
      </c>
      <c r="B86" s="57">
        <v>9815</v>
      </c>
      <c r="C86" s="60">
        <v>11</v>
      </c>
      <c r="D86" s="57">
        <v>9827</v>
      </c>
      <c r="E86" s="60">
        <v>11</v>
      </c>
      <c r="F86" s="57">
        <v>9831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21</v>
      </c>
      <c r="B87" s="57">
        <v>9919</v>
      </c>
      <c r="C87" s="60">
        <v>11</v>
      </c>
      <c r="D87" s="57">
        <v>9938</v>
      </c>
      <c r="E87" s="60">
        <v>11</v>
      </c>
      <c r="F87" s="57">
        <v>9944</v>
      </c>
      <c r="G87" s="63"/>
      <c r="H87" s="63"/>
      <c r="I87" s="39"/>
      <c r="J87" s="39"/>
      <c r="K87" s="49">
        <v>1</v>
      </c>
      <c r="L87">
        <v>211</v>
      </c>
    </row>
    <row r="88" spans="1:12" x14ac:dyDescent="0.25">
      <c r="A88" s="17"/>
      <c r="B88" s="17"/>
      <c r="C88" s="17"/>
      <c r="D88" s="17"/>
      <c r="E88" s="17"/>
      <c r="F88" s="17"/>
      <c r="G88" s="17"/>
      <c r="H8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149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73</v>
      </c>
      <c r="V3" s="25" t="s">
        <v>121</v>
      </c>
      <c r="W3">
        <f>COUNTA(L7:L18)</f>
        <v>12</v>
      </c>
      <c r="AA3" s="25" t="s">
        <v>121</v>
      </c>
      <c r="AB3">
        <f>COUNTA(L19:L30)</f>
        <v>12</v>
      </c>
      <c r="AF3" s="25" t="s">
        <v>121</v>
      </c>
      <c r="AG3">
        <f>COUNTA(L31:L43)</f>
        <v>13</v>
      </c>
      <c r="AK3" s="25" t="s">
        <v>121</v>
      </c>
      <c r="AL3">
        <f>COUNTA(L44:L55)</f>
        <v>12</v>
      </c>
      <c r="AP3" s="25" t="s">
        <v>121</v>
      </c>
      <c r="AQ3">
        <f>COUNTA(L56:L67)</f>
        <v>12</v>
      </c>
      <c r="AU3" s="25" t="s">
        <v>121</v>
      </c>
      <c r="AV3">
        <f>COUNTA(L68:L79)</f>
        <v>12</v>
      </c>
    </row>
    <row r="4" spans="1:48" x14ac:dyDescent="0.25">
      <c r="P4" s="25" t="s">
        <v>89</v>
      </c>
      <c r="Q4" s="26">
        <f>SUM(O7:O14)</f>
        <v>73</v>
      </c>
      <c r="V4" s="25" t="s">
        <v>122</v>
      </c>
      <c r="W4">
        <f>SUM(U7:U14)</f>
        <v>12</v>
      </c>
      <c r="AA4" s="25" t="s">
        <v>122</v>
      </c>
      <c r="AB4">
        <f>SUM(Z7:Z14)</f>
        <v>12</v>
      </c>
      <c r="AF4" s="25" t="s">
        <v>122</v>
      </c>
      <c r="AG4">
        <f>SUM(AE7:AE14)</f>
        <v>13</v>
      </c>
      <c r="AK4" s="25" t="s">
        <v>122</v>
      </c>
      <c r="AL4">
        <f>SUM(AJ7:AJ14)</f>
        <v>12</v>
      </c>
      <c r="AP4" s="25" t="s">
        <v>122</v>
      </c>
      <c r="AQ4">
        <f>SUM(AO7:AO14)</f>
        <v>12</v>
      </c>
      <c r="AU4" s="25" t="s">
        <v>122</v>
      </c>
      <c r="AV4">
        <f>SUM(AT7:AT14)</f>
        <v>12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22</v>
      </c>
      <c r="C7" s="58">
        <v>11</v>
      </c>
      <c r="D7" s="55">
        <v>37</v>
      </c>
      <c r="E7" s="58">
        <v>22</v>
      </c>
      <c r="F7" s="55">
        <v>50</v>
      </c>
      <c r="G7" s="61"/>
      <c r="H7" s="61"/>
      <c r="I7" s="40"/>
      <c r="J7" s="40"/>
      <c r="K7" s="41">
        <v>0</v>
      </c>
      <c r="L7">
        <v>212</v>
      </c>
      <c r="N7" s="34">
        <v>111</v>
      </c>
      <c r="O7" s="34">
        <f>COUNTIF($L$7:$L$500,N7)</f>
        <v>18</v>
      </c>
      <c r="P7" s="34">
        <f>O7/$Q$4</f>
        <v>0.24657534246575341</v>
      </c>
      <c r="Q7" s="34">
        <f>IF(P7=0,0,(P7*((LOG(P7))/LOG(2))))</f>
        <v>-0.49805742512162587</v>
      </c>
      <c r="T7" s="34">
        <f>N7</f>
        <v>111</v>
      </c>
      <c r="U7" s="34">
        <f>COUNTIF(L7:L18,T7)</f>
        <v>1</v>
      </c>
      <c r="V7" s="34">
        <f>U7/(W4-U11)</f>
        <v>0.2</v>
      </c>
      <c r="W7" s="34">
        <f>IF(V7=0,0,(V7*((LOG(V7))/LOG(2))))</f>
        <v>-0.46438561897747244</v>
      </c>
      <c r="Y7" s="34">
        <f>N7</f>
        <v>111</v>
      </c>
      <c r="Z7" s="34">
        <f>COUNTIF(L19:L30,Y7)</f>
        <v>6</v>
      </c>
      <c r="AA7" s="34">
        <f>Z7/(AB4-Z11)</f>
        <v>1</v>
      </c>
      <c r="AB7" s="34">
        <f>IF(AA7=0,0,(AA7*((LOG(AA7))/LOG(2))))</f>
        <v>0</v>
      </c>
      <c r="AD7" s="34">
        <f>N7</f>
        <v>111</v>
      </c>
      <c r="AE7" s="34">
        <f>COUNTIF(L31:L43,AD7)</f>
        <v>5</v>
      </c>
      <c r="AF7" s="34">
        <f>AE7/(AG4-AE11)</f>
        <v>0.7142857142857143</v>
      </c>
      <c r="AG7" s="34">
        <f>IF(AF7=0,0,(AF7*((LOG(AF7))/LOG(2))))</f>
        <v>-0.34673344797874411</v>
      </c>
      <c r="AI7" s="34">
        <f>N7</f>
        <v>111</v>
      </c>
      <c r="AJ7" s="34">
        <f>COUNTIF(L44:L55,AI7)</f>
        <v>2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COUNTIF(L56:L67,AN7)</f>
        <v>4</v>
      </c>
      <c r="AP7" s="34">
        <f>AO7/(AQ4-AO11)</f>
        <v>0.8</v>
      </c>
      <c r="AQ7" s="34">
        <f>IF(AP7=0,0,(AP7*((LOG(AP7))/LOG(2))))</f>
        <v>-0.25754247590988982</v>
      </c>
      <c r="AS7" s="34">
        <f>N7</f>
        <v>111</v>
      </c>
      <c r="AT7" s="34">
        <f>COUNTIF(L68:L79,AS7)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171</v>
      </c>
      <c r="C8" s="59">
        <v>13</v>
      </c>
      <c r="D8" s="56">
        <v>177</v>
      </c>
      <c r="E8" s="59">
        <v>13</v>
      </c>
      <c r="F8" s="56">
        <v>184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4</v>
      </c>
      <c r="P8" s="34">
        <f>O8/$Q$4</f>
        <v>5.4794520547945202E-2</v>
      </c>
      <c r="Q8" s="34">
        <f>IF(P8=0,0,(P8*((LOG(P8))/LOG(2))))</f>
        <v>-0.22957942788383656</v>
      </c>
      <c r="T8" s="34">
        <f>N8</f>
        <v>112</v>
      </c>
      <c r="U8" s="34">
        <f>COUNTIF(L7:L18,T8)</f>
        <v>2</v>
      </c>
      <c r="V8" s="34">
        <f>U8/(W4-U11)</f>
        <v>0.4</v>
      </c>
      <c r="W8" s="34">
        <f>IF(V8=0,0,(V8*((LOG(V8))/LOG(2))))</f>
        <v>-0.52877123795494496</v>
      </c>
      <c r="Y8" s="34">
        <f>N8</f>
        <v>112</v>
      </c>
      <c r="Z8" s="34">
        <f>COUNTIF(L19:L30,Y8)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COUNTIF(L31:L43,AD8)</f>
        <v>1</v>
      </c>
      <c r="AF8" s="34">
        <f>AE8/(AG4-AE11)</f>
        <v>0.14285714285714285</v>
      </c>
      <c r="AG8" s="34">
        <f>IF(AF8=0,0,(AF8*((LOG(AF8))/LOG(2))))</f>
        <v>-0.40105070315108626</v>
      </c>
      <c r="AI8" s="34">
        <f>N8</f>
        <v>112</v>
      </c>
      <c r="AJ8" s="34">
        <f>COUNTIF(L44:L55,AI8)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COUNTIF(L56:L67,AN8)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COUNTIF(L68:L79,AS8)</f>
        <v>1</v>
      </c>
      <c r="AU8" s="34">
        <f>AT8/(AV4-AT11)</f>
        <v>0.14285714285714285</v>
      </c>
      <c r="AV8" s="34">
        <f>IF(AU8=0,0,(AU8*((LOG(AU8))/LOG(2))))</f>
        <v>-0.40105070315108626</v>
      </c>
    </row>
    <row r="9" spans="1:48" x14ac:dyDescent="0.25">
      <c r="A9" s="56">
        <v>21</v>
      </c>
      <c r="B9" s="56">
        <v>299</v>
      </c>
      <c r="C9" s="59">
        <v>11</v>
      </c>
      <c r="D9" s="56">
        <v>313</v>
      </c>
      <c r="E9" s="59">
        <v>11</v>
      </c>
      <c r="F9" s="56">
        <v>319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4</v>
      </c>
      <c r="P9" s="34">
        <f>O9/$Q$4</f>
        <v>5.4794520547945202E-2</v>
      </c>
      <c r="Q9" s="34">
        <f>IF(P9=0,0,(P9*((LOG(P9))/LOG(2))))</f>
        <v>-0.22957942788383656</v>
      </c>
      <c r="T9" s="34">
        <f>N9</f>
        <v>121</v>
      </c>
      <c r="U9" s="34">
        <f>COUNTIF(L7:L18,T9)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COUNTIF(L19:L30,Y9)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COUNTIF(L31:L43,AD9)</f>
        <v>1</v>
      </c>
      <c r="AF9" s="34">
        <f>AE9/(AG4-AE11)</f>
        <v>0.14285714285714285</v>
      </c>
      <c r="AG9" s="34">
        <f>IF(AF9=0,0,(AF9*((LOG(AF9))/LOG(2))))</f>
        <v>-0.40105070315108626</v>
      </c>
      <c r="AI9" s="34">
        <f>N9</f>
        <v>121</v>
      </c>
      <c r="AJ9" s="34">
        <f>COUNTIF(L44:L55,AI9)</f>
        <v>1</v>
      </c>
      <c r="AK9" s="34">
        <f>AJ9/(AL4-AJ11)</f>
        <v>0.33333333333333331</v>
      </c>
      <c r="AL9" s="34">
        <f>IF(AK9=0,0,(AK9*((LOG(AK9))/LOG(2))))</f>
        <v>-0.52832083357371862</v>
      </c>
      <c r="AN9" s="34">
        <f>N9</f>
        <v>121</v>
      </c>
      <c r="AO9" s="34">
        <f>COUNTIF(L56:L67,AN9)</f>
        <v>1</v>
      </c>
      <c r="AP9" s="34">
        <f>AO9/(AQ4-AO11)</f>
        <v>0.2</v>
      </c>
      <c r="AQ9" s="34">
        <f>IF(AP9=0,0,(AP9*((LOG(AP9))/LOG(2))))</f>
        <v>-0.46438561897747244</v>
      </c>
      <c r="AS9" s="34">
        <f>N9</f>
        <v>121</v>
      </c>
      <c r="AT9" s="34">
        <f>COUNTIF(L68:L79,AS9)</f>
        <v>1</v>
      </c>
      <c r="AU9" s="34">
        <f>AT9/(AV4-AT11)</f>
        <v>0.14285714285714285</v>
      </c>
      <c r="AV9" s="34">
        <f>IF(AU9=0,0,(AU9*((LOG(AU9))/LOG(2))))</f>
        <v>-0.40105070315108626</v>
      </c>
    </row>
    <row r="10" spans="1:48" x14ac:dyDescent="0.25">
      <c r="A10" s="56">
        <v>21</v>
      </c>
      <c r="B10" s="56">
        <v>429</v>
      </c>
      <c r="C10" s="59">
        <v>11</v>
      </c>
      <c r="D10" s="56">
        <v>449</v>
      </c>
      <c r="E10" s="59">
        <v>11</v>
      </c>
      <c r="F10" s="56">
        <v>456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COUNTIF(L19:L30,Y10)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COUNTIF(L31:L43,AD10)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COUNTIF(L44:L55,AI10)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COUNTIF(L56:L67,AN10)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COUNTIF(L68:L79,AS10)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569</v>
      </c>
      <c r="C11" s="59">
        <v>13</v>
      </c>
      <c r="D11" s="56">
        <v>573</v>
      </c>
      <c r="E11" s="59">
        <v>24</v>
      </c>
      <c r="F11" s="56">
        <v>587</v>
      </c>
      <c r="G11" s="62"/>
      <c r="H11" s="62"/>
      <c r="I11" s="40"/>
      <c r="J11" s="40"/>
      <c r="K11" s="41">
        <v>0</v>
      </c>
      <c r="L11">
        <v>112</v>
      </c>
      <c r="N11" s="34">
        <v>211</v>
      </c>
      <c r="O11" s="34">
        <f>COUNTIF($L$7:$L$500,N11)</f>
        <v>40</v>
      </c>
      <c r="P11" s="34">
        <f>O11/$Q$4</f>
        <v>0.54794520547945202</v>
      </c>
      <c r="Q11" s="34">
        <f>IF(P11=0,0,(P11*((LOG(P11))/LOG(2))))</f>
        <v>-0.47555970629734517</v>
      </c>
      <c r="T11" s="34">
        <f>N11</f>
        <v>211</v>
      </c>
      <c r="U11" s="34">
        <f>COUNTIF(L7:L18,T11)</f>
        <v>7</v>
      </c>
      <c r="V11" s="53"/>
      <c r="W11" s="54"/>
      <c r="Y11" s="34">
        <f>N11</f>
        <v>211</v>
      </c>
      <c r="Z11" s="34">
        <f>COUNTIF(L19:L30,Y11)</f>
        <v>6</v>
      </c>
      <c r="AA11" s="53"/>
      <c r="AB11" s="54"/>
      <c r="AD11" s="34">
        <f>N11</f>
        <v>211</v>
      </c>
      <c r="AE11" s="34">
        <f>COUNTIF(L31:L43,AD11)</f>
        <v>6</v>
      </c>
      <c r="AF11" s="53"/>
      <c r="AG11" s="54"/>
      <c r="AI11" s="34">
        <f>N11</f>
        <v>211</v>
      </c>
      <c r="AJ11" s="34">
        <f>COUNTIF(L44:L55,AI11)</f>
        <v>9</v>
      </c>
      <c r="AK11" s="53"/>
      <c r="AL11" s="54"/>
      <c r="AN11" s="34">
        <f>N11</f>
        <v>211</v>
      </c>
      <c r="AO11" s="34">
        <f>COUNTIF(L56:L67,AN11)</f>
        <v>7</v>
      </c>
      <c r="AP11" s="53"/>
      <c r="AQ11" s="54"/>
      <c r="AS11" s="34">
        <f>N11</f>
        <v>211</v>
      </c>
      <c r="AT11" s="34">
        <f>COUNTIF(L68:L79,AS11)</f>
        <v>5</v>
      </c>
      <c r="AU11" s="53"/>
      <c r="AV11" s="54"/>
    </row>
    <row r="12" spans="1:48" x14ac:dyDescent="0.25">
      <c r="A12" s="56">
        <v>21</v>
      </c>
      <c r="B12" s="56">
        <v>687</v>
      </c>
      <c r="C12" s="59">
        <v>22</v>
      </c>
      <c r="D12" s="56">
        <v>703</v>
      </c>
      <c r="E12" s="59">
        <v>13</v>
      </c>
      <c r="F12" s="56">
        <v>711</v>
      </c>
      <c r="G12" s="62"/>
      <c r="H12" s="62"/>
      <c r="I12" s="40"/>
      <c r="J12" s="40"/>
      <c r="K12" s="41">
        <v>0</v>
      </c>
      <c r="L12">
        <v>221</v>
      </c>
      <c r="N12" s="34">
        <v>212</v>
      </c>
      <c r="O12" s="34">
        <f>COUNTIF($L$7:$L$500,N12)</f>
        <v>1</v>
      </c>
      <c r="P12" s="34">
        <f>O12/$Q$4</f>
        <v>1.3698630136986301E-2</v>
      </c>
      <c r="Q12" s="34">
        <f>IF(P12=0,0,(P12*((LOG(P12))/LOG(2))))</f>
        <v>-8.4792117244931728E-2</v>
      </c>
      <c r="T12" s="34">
        <f>N12</f>
        <v>212</v>
      </c>
      <c r="U12" s="34">
        <f>COUNTIF(L7:L18,T12)</f>
        <v>1</v>
      </c>
      <c r="V12" s="34">
        <f>U12/(W4-U11)</f>
        <v>0.2</v>
      </c>
      <c r="W12" s="34">
        <f>IF(V12=0,0,(V12*((LOG(V12))/LOG(2))))</f>
        <v>-0.46438561897747244</v>
      </c>
      <c r="Y12" s="34">
        <f>N12</f>
        <v>212</v>
      </c>
      <c r="Z12" s="34">
        <f>COUNTIF(L19:L30,Y12)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COUNTIF(L31:L43,AD12)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COUNTIF(L44:L55,AI12)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COUNTIF(L56:L67,AN12)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COUNTIF(L68:L79,AS12)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819</v>
      </c>
      <c r="C13" s="59">
        <v>11</v>
      </c>
      <c r="D13" s="56">
        <v>827</v>
      </c>
      <c r="E13" s="59">
        <v>11</v>
      </c>
      <c r="F13" s="56">
        <v>831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6</v>
      </c>
      <c r="P13" s="34">
        <f>O13/$Q$4</f>
        <v>8.2191780821917804E-2</v>
      </c>
      <c r="Q13" s="34">
        <f>IF(P13=0,0,(P13*((LOG(P13))/LOG(2))))</f>
        <v>-0.2962900321774406</v>
      </c>
      <c r="T13" s="34">
        <f>N13</f>
        <v>221</v>
      </c>
      <c r="U13" s="34">
        <f>COUNTIF(L7:L18,T13)</f>
        <v>1</v>
      </c>
      <c r="V13" s="34">
        <f>U13/(W4-U11)</f>
        <v>0.2</v>
      </c>
      <c r="W13" s="34">
        <f>IF(V13=0,0,(V13*((LOG(V13))/LOG(2))))</f>
        <v>-0.46438561897747244</v>
      </c>
      <c r="Y13" s="34">
        <f>N13</f>
        <v>221</v>
      </c>
      <c r="Z13" s="34">
        <f>COUNTIF(L19:L30,Y13)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COUNTIF(L31:L43,AD13)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COUNTIF(L44:L55,AI13)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COUNTIF(L56:L67,AN13)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COUNTIF(L68:L79,AS13)</f>
        <v>5</v>
      </c>
      <c r="AU13" s="34">
        <f>AT13/(AV4-AT11)</f>
        <v>0.7142857142857143</v>
      </c>
      <c r="AV13" s="34">
        <f>IF(AU13=0,0,(AU13*((LOG(AU13))/LOG(2))))</f>
        <v>-0.34673344797874411</v>
      </c>
    </row>
    <row r="14" spans="1:48" x14ac:dyDescent="0.25">
      <c r="A14" s="56">
        <v>21</v>
      </c>
      <c r="B14" s="56">
        <v>939</v>
      </c>
      <c r="C14" s="59">
        <v>11</v>
      </c>
      <c r="D14" s="56">
        <v>954</v>
      </c>
      <c r="E14" s="59">
        <v>11</v>
      </c>
      <c r="F14" s="56">
        <v>960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COUNTIF(L19:L30,Y14)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COUNTIF(L31:L43,AD14)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COUNTIF(L44:L55,AI14)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COUNTIF(L56:L67,AN14)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COUNTIF(L68:L79,AS14)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1062</v>
      </c>
      <c r="C15" s="59">
        <v>11</v>
      </c>
      <c r="D15" s="56">
        <v>1069</v>
      </c>
      <c r="E15" s="59">
        <v>11</v>
      </c>
      <c r="F15" s="56">
        <v>1075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1.8138581366090165</v>
      </c>
      <c r="V15">
        <f>SUM(V7:V14)</f>
        <v>1</v>
      </c>
      <c r="W15">
        <f>-SUM(W7:W14)</f>
        <v>1.9219280948873623</v>
      </c>
      <c r="AA15">
        <f>SUM(AA7:AA14)</f>
        <v>1</v>
      </c>
      <c r="AB15">
        <f>-SUM(AB7:AB14)</f>
        <v>0</v>
      </c>
      <c r="AF15">
        <f>SUM(AF7:AF14)</f>
        <v>1</v>
      </c>
      <c r="AG15">
        <f>-SUM(AG7:AG14)</f>
        <v>1.1488348542809166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1.1488348542809166</v>
      </c>
    </row>
    <row r="16" spans="1:48" x14ac:dyDescent="0.25">
      <c r="A16" s="56">
        <v>21</v>
      </c>
      <c r="B16" s="56">
        <v>1181</v>
      </c>
      <c r="C16" s="59">
        <v>11</v>
      </c>
      <c r="D16" s="56">
        <v>1191</v>
      </c>
      <c r="E16" s="59">
        <v>11</v>
      </c>
      <c r="F16" s="56">
        <v>1199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0.29303869913515207</v>
      </c>
      <c r="V16" s="27" t="s">
        <v>120</v>
      </c>
      <c r="W16" s="27">
        <f>W15/(LOG(W4)/LOG(2))</f>
        <v>0.53610828411754496</v>
      </c>
      <c r="AA16" s="27" t="s">
        <v>123</v>
      </c>
      <c r="AB16" s="27">
        <f>AB15/(LOG(AB4)/LOG(2))</f>
        <v>0</v>
      </c>
      <c r="AF16" s="27" t="s">
        <v>124</v>
      </c>
      <c r="AG16" s="27">
        <f>AG15/(LOG(AG4)/LOG(2))</f>
        <v>0.3104590107626537</v>
      </c>
      <c r="AK16" s="27" t="s">
        <v>125</v>
      </c>
      <c r="AL16" s="27">
        <f>AL15/(LOG(AL4)/LOG(2))</f>
        <v>0.2561521449303204</v>
      </c>
      <c r="AP16" s="27" t="s">
        <v>126</v>
      </c>
      <c r="AQ16" s="27">
        <f>AQ15/(LOG(AQ4)/LOG(2))</f>
        <v>0.20137674933618921</v>
      </c>
      <c r="AU16" s="27" t="s">
        <v>127</v>
      </c>
      <c r="AV16" s="27">
        <f>AV15/(LOG(AV4)/LOG(2))</f>
        <v>0.32045937831980537</v>
      </c>
    </row>
    <row r="17" spans="1:22" x14ac:dyDescent="0.25">
      <c r="A17" s="56">
        <v>12</v>
      </c>
      <c r="B17" s="56">
        <v>1314</v>
      </c>
      <c r="C17" s="59">
        <v>13</v>
      </c>
      <c r="D17" s="56">
        <v>1320</v>
      </c>
      <c r="E17" s="59">
        <v>24</v>
      </c>
      <c r="F17" s="56">
        <v>1330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25">
      <c r="A18" s="56">
        <v>21</v>
      </c>
      <c r="B18" s="56">
        <v>1445</v>
      </c>
      <c r="C18" s="59">
        <v>11</v>
      </c>
      <c r="D18" s="56">
        <v>1460</v>
      </c>
      <c r="E18" s="59">
        <v>11</v>
      </c>
      <c r="F18" s="56">
        <v>1466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7">
        <v>21</v>
      </c>
      <c r="B19" s="57">
        <v>1570</v>
      </c>
      <c r="C19" s="60">
        <v>11</v>
      </c>
      <c r="D19" s="57">
        <v>1590</v>
      </c>
      <c r="E19" s="60">
        <v>11</v>
      </c>
      <c r="F19" s="57">
        <v>1596</v>
      </c>
      <c r="G19" s="63"/>
      <c r="H19" s="63"/>
      <c r="I19" s="39"/>
      <c r="J19" s="39"/>
      <c r="K19" s="49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1707</v>
      </c>
      <c r="C20" s="60">
        <v>11</v>
      </c>
      <c r="D20" s="57">
        <v>1717</v>
      </c>
      <c r="E20" s="60">
        <v>11</v>
      </c>
      <c r="F20" s="57">
        <v>1721</v>
      </c>
      <c r="G20" s="63"/>
      <c r="H20" s="63"/>
      <c r="I20" s="39"/>
      <c r="J20" s="39"/>
      <c r="K20" s="49">
        <v>0</v>
      </c>
      <c r="L20">
        <v>211</v>
      </c>
      <c r="N20" s="38">
        <f>COUNTIF(L7:L79,G3)</f>
        <v>40</v>
      </c>
      <c r="O20" s="38"/>
      <c r="P20" s="45">
        <v>12</v>
      </c>
      <c r="Q20" s="45">
        <v>12</v>
      </c>
      <c r="R20" s="45">
        <v>13</v>
      </c>
      <c r="S20" s="45">
        <v>12</v>
      </c>
      <c r="T20" s="45">
        <v>12</v>
      </c>
      <c r="U20" s="45">
        <v>12</v>
      </c>
      <c r="V20" s="44"/>
    </row>
    <row r="21" spans="1:22" x14ac:dyDescent="0.25">
      <c r="A21" s="57">
        <v>21</v>
      </c>
      <c r="B21" s="57">
        <v>1828</v>
      </c>
      <c r="C21" s="60">
        <v>11</v>
      </c>
      <c r="D21" s="57">
        <v>1841</v>
      </c>
      <c r="E21" s="60">
        <v>11</v>
      </c>
      <c r="F21" s="57">
        <v>1850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1955</v>
      </c>
      <c r="C22" s="60">
        <v>11</v>
      </c>
      <c r="D22" s="57">
        <v>1977</v>
      </c>
      <c r="E22" s="60">
        <v>11</v>
      </c>
      <c r="F22" s="57">
        <v>1986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2095</v>
      </c>
      <c r="C23" s="60">
        <v>11</v>
      </c>
      <c r="D23" s="57">
        <v>2101</v>
      </c>
      <c r="E23" s="60">
        <v>11</v>
      </c>
      <c r="F23" s="57">
        <v>2107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2207</v>
      </c>
      <c r="C24" s="60">
        <v>13</v>
      </c>
      <c r="D24" s="57">
        <v>2212</v>
      </c>
      <c r="E24" s="60">
        <v>13</v>
      </c>
      <c r="F24" s="57">
        <v>2221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7</v>
      </c>
      <c r="Q24" s="45">
        <f>Z11</f>
        <v>6</v>
      </c>
      <c r="R24" s="45">
        <f>AE11</f>
        <v>6</v>
      </c>
      <c r="S24" s="45">
        <f>AJ11</f>
        <v>9</v>
      </c>
      <c r="T24" s="45">
        <f>AO11</f>
        <v>7</v>
      </c>
      <c r="U24" s="45">
        <f>AT11</f>
        <v>5</v>
      </c>
      <c r="V24" s="43"/>
    </row>
    <row r="25" spans="1:22" x14ac:dyDescent="0.25">
      <c r="A25" s="57">
        <v>12</v>
      </c>
      <c r="B25" s="57">
        <v>2346</v>
      </c>
      <c r="C25" s="60">
        <v>13</v>
      </c>
      <c r="D25" s="57">
        <v>2350</v>
      </c>
      <c r="E25" s="60">
        <v>13</v>
      </c>
      <c r="F25" s="57">
        <v>2356</v>
      </c>
      <c r="G25" s="63"/>
      <c r="H25" s="63"/>
      <c r="I25" s="39"/>
      <c r="J25" s="39"/>
      <c r="K25" s="49">
        <v>0</v>
      </c>
      <c r="L25">
        <v>111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12</v>
      </c>
      <c r="B26" s="57">
        <v>2464</v>
      </c>
      <c r="C26" s="60">
        <v>13</v>
      </c>
      <c r="D26" s="57">
        <v>2468</v>
      </c>
      <c r="E26" s="60">
        <v>13</v>
      </c>
      <c r="F26" s="57">
        <v>2473</v>
      </c>
      <c r="G26" s="63"/>
      <c r="H26" s="63"/>
      <c r="I26" s="39"/>
      <c r="J26" s="39"/>
      <c r="K26" s="49">
        <v>0</v>
      </c>
      <c r="L26">
        <v>111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2601</v>
      </c>
      <c r="C27" s="60">
        <v>13</v>
      </c>
      <c r="D27" s="57">
        <v>2605</v>
      </c>
      <c r="E27" s="60">
        <v>13</v>
      </c>
      <c r="F27" s="57">
        <v>2610</v>
      </c>
      <c r="G27" s="63"/>
      <c r="H27" s="63"/>
      <c r="I27" s="39"/>
      <c r="J27" s="39"/>
      <c r="K27" s="49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2724</v>
      </c>
      <c r="C28" s="60">
        <v>13</v>
      </c>
      <c r="D28" s="57">
        <v>2730</v>
      </c>
      <c r="E28" s="60">
        <v>13</v>
      </c>
      <c r="F28" s="57">
        <v>2736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F18/P20</f>
        <v>122.16666666666667</v>
      </c>
      <c r="Q28">
        <f>(F30-F18)/Q20</f>
        <v>127.5</v>
      </c>
      <c r="R28">
        <f>(F43-F30)/R20</f>
        <v>122.53846153846153</v>
      </c>
      <c r="S28">
        <f>(F55-F43)/S20</f>
        <v>111.16666666666667</v>
      </c>
      <c r="T28">
        <f>(F67-F55)/T20</f>
        <v>118.41666666666667</v>
      </c>
      <c r="U28">
        <f>(F79-F67)/U20</f>
        <v>121.41666666666667</v>
      </c>
    </row>
    <row r="29" spans="1:22" x14ac:dyDescent="0.25">
      <c r="A29" s="57">
        <v>21</v>
      </c>
      <c r="B29" s="57">
        <v>2868</v>
      </c>
      <c r="C29" s="60">
        <v>11</v>
      </c>
      <c r="D29" s="57">
        <v>2875</v>
      </c>
      <c r="E29" s="60">
        <v>11</v>
      </c>
      <c r="F29" s="57">
        <v>2881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12</v>
      </c>
      <c r="B30" s="57">
        <v>2987</v>
      </c>
      <c r="C30" s="60">
        <v>13</v>
      </c>
      <c r="D30" s="57">
        <v>2993</v>
      </c>
      <c r="E30" s="60">
        <v>13</v>
      </c>
      <c r="F30" s="57">
        <v>2996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6">
        <v>12</v>
      </c>
      <c r="B31" s="56">
        <v>3115</v>
      </c>
      <c r="C31" s="59">
        <v>13</v>
      </c>
      <c r="D31" s="56">
        <v>3119</v>
      </c>
      <c r="E31" s="59">
        <v>13</v>
      </c>
      <c r="F31" s="56">
        <v>3124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12</v>
      </c>
      <c r="B32" s="56">
        <v>3238</v>
      </c>
      <c r="C32" s="59">
        <v>13</v>
      </c>
      <c r="D32" s="56">
        <v>3242</v>
      </c>
      <c r="E32" s="59">
        <v>13</v>
      </c>
      <c r="F32" s="56">
        <v>3248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6">
        <v>21</v>
      </c>
      <c r="B33" s="56">
        <v>3371</v>
      </c>
      <c r="C33" s="59">
        <v>11</v>
      </c>
      <c r="D33" s="56">
        <v>3380</v>
      </c>
      <c r="E33" s="59">
        <v>11</v>
      </c>
      <c r="F33" s="56">
        <v>3385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25">
      <c r="A34" s="56">
        <v>12</v>
      </c>
      <c r="B34" s="56">
        <v>3492</v>
      </c>
      <c r="C34" s="59">
        <v>13</v>
      </c>
      <c r="D34" s="56">
        <v>3496</v>
      </c>
      <c r="E34" s="59">
        <v>13</v>
      </c>
      <c r="F34" s="56">
        <v>3502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21</v>
      </c>
      <c r="B35" s="56">
        <v>3620</v>
      </c>
      <c r="C35" s="59">
        <v>11</v>
      </c>
      <c r="D35" s="56">
        <v>3628</v>
      </c>
      <c r="E35" s="59">
        <v>11</v>
      </c>
      <c r="F35" s="56">
        <v>3632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12</v>
      </c>
      <c r="B36" s="56">
        <v>3744</v>
      </c>
      <c r="C36" s="59">
        <v>13</v>
      </c>
      <c r="D36" s="56">
        <v>3748</v>
      </c>
      <c r="E36" s="59">
        <v>13</v>
      </c>
      <c r="F36" s="56">
        <v>3754</v>
      </c>
      <c r="G36" s="62"/>
      <c r="H36" s="62"/>
      <c r="I36" s="40"/>
      <c r="J36" s="40"/>
      <c r="K36" s="41">
        <v>0</v>
      </c>
      <c r="L36">
        <v>111</v>
      </c>
    </row>
    <row r="37" spans="1:12" x14ac:dyDescent="0.25">
      <c r="A37" s="56">
        <v>12</v>
      </c>
      <c r="B37" s="56">
        <v>3875</v>
      </c>
      <c r="C37" s="59">
        <v>13</v>
      </c>
      <c r="D37" s="56">
        <v>3882</v>
      </c>
      <c r="E37" s="59">
        <v>24</v>
      </c>
      <c r="F37" s="56">
        <v>3894</v>
      </c>
      <c r="G37" s="62"/>
      <c r="H37" s="62"/>
      <c r="I37" s="40"/>
      <c r="J37" s="40"/>
      <c r="K37" s="41">
        <v>0</v>
      </c>
      <c r="L37">
        <v>112</v>
      </c>
    </row>
    <row r="38" spans="1:12" x14ac:dyDescent="0.25">
      <c r="A38" s="56">
        <v>12</v>
      </c>
      <c r="B38" s="56">
        <v>4005</v>
      </c>
      <c r="C38" s="59">
        <v>24</v>
      </c>
      <c r="D38" s="56">
        <v>4015</v>
      </c>
      <c r="E38" s="59">
        <v>13</v>
      </c>
      <c r="F38" s="56">
        <v>4023</v>
      </c>
      <c r="G38" s="62"/>
      <c r="H38" s="62"/>
      <c r="I38" s="40"/>
      <c r="J38" s="40"/>
      <c r="K38" s="41">
        <v>0</v>
      </c>
      <c r="L38">
        <v>121</v>
      </c>
    </row>
    <row r="39" spans="1:12" x14ac:dyDescent="0.25">
      <c r="A39" s="56">
        <v>12</v>
      </c>
      <c r="B39" s="56">
        <v>4130</v>
      </c>
      <c r="C39" s="59">
        <v>13</v>
      </c>
      <c r="D39" s="56">
        <v>4136</v>
      </c>
      <c r="E39" s="59">
        <v>13</v>
      </c>
      <c r="F39" s="56">
        <v>4143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21</v>
      </c>
      <c r="B40" s="56">
        <v>4248</v>
      </c>
      <c r="C40" s="59">
        <v>11</v>
      </c>
      <c r="D40" s="56">
        <v>4264</v>
      </c>
      <c r="E40" s="59">
        <v>11</v>
      </c>
      <c r="F40" s="56">
        <v>4267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4354</v>
      </c>
      <c r="C41" s="59">
        <v>11</v>
      </c>
      <c r="D41" s="56">
        <v>4367</v>
      </c>
      <c r="E41" s="59">
        <v>11</v>
      </c>
      <c r="F41" s="56">
        <v>4371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4464</v>
      </c>
      <c r="C42" s="59">
        <v>11</v>
      </c>
      <c r="D42" s="56">
        <v>4473</v>
      </c>
      <c r="E42" s="59">
        <v>11</v>
      </c>
      <c r="F42" s="56">
        <v>4479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21</v>
      </c>
      <c r="B43" s="56">
        <v>4567</v>
      </c>
      <c r="C43" s="59">
        <v>11</v>
      </c>
      <c r="D43" s="56">
        <v>4586</v>
      </c>
      <c r="E43" s="59">
        <v>11</v>
      </c>
      <c r="F43" s="56">
        <v>4589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7">
        <v>21</v>
      </c>
      <c r="B44" s="57">
        <v>4677</v>
      </c>
      <c r="C44" s="60">
        <v>11</v>
      </c>
      <c r="D44" s="57">
        <v>4689</v>
      </c>
      <c r="E44" s="60">
        <v>11</v>
      </c>
      <c r="F44" s="57">
        <v>4693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12</v>
      </c>
      <c r="B45" s="57">
        <v>4799</v>
      </c>
      <c r="C45" s="60">
        <v>13</v>
      </c>
      <c r="D45" s="57">
        <v>4805</v>
      </c>
      <c r="E45" s="60">
        <v>13</v>
      </c>
      <c r="F45" s="57">
        <v>4814</v>
      </c>
      <c r="G45" s="63"/>
      <c r="H45" s="63"/>
      <c r="I45" s="39"/>
      <c r="J45" s="39"/>
      <c r="K45" s="49">
        <v>0</v>
      </c>
      <c r="L45">
        <v>111</v>
      </c>
    </row>
    <row r="46" spans="1:12" x14ac:dyDescent="0.25">
      <c r="A46" s="57">
        <v>21</v>
      </c>
      <c r="B46" s="57">
        <v>4917</v>
      </c>
      <c r="C46" s="60">
        <v>11</v>
      </c>
      <c r="D46" s="57">
        <v>4933</v>
      </c>
      <c r="E46" s="60">
        <v>11</v>
      </c>
      <c r="F46" s="57">
        <v>4937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21</v>
      </c>
      <c r="B47" s="57">
        <v>5025</v>
      </c>
      <c r="C47" s="60">
        <v>11</v>
      </c>
      <c r="D47" s="57">
        <v>5034</v>
      </c>
      <c r="E47" s="60">
        <v>11</v>
      </c>
      <c r="F47" s="57">
        <v>5038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21</v>
      </c>
      <c r="B48" s="57">
        <v>5126</v>
      </c>
      <c r="C48" s="60">
        <v>11</v>
      </c>
      <c r="D48" s="57">
        <v>5138</v>
      </c>
      <c r="E48" s="60">
        <v>11</v>
      </c>
      <c r="F48" s="57">
        <v>5142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5229</v>
      </c>
      <c r="C49" s="60">
        <v>11</v>
      </c>
      <c r="D49" s="57">
        <v>5244</v>
      </c>
      <c r="E49" s="60">
        <v>11</v>
      </c>
      <c r="F49" s="57">
        <v>5250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21</v>
      </c>
      <c r="B50" s="57">
        <v>5341</v>
      </c>
      <c r="C50" s="60">
        <v>11</v>
      </c>
      <c r="D50" s="57">
        <v>5353</v>
      </c>
      <c r="E50" s="60">
        <v>11</v>
      </c>
      <c r="F50" s="57">
        <v>5357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7">
        <v>12</v>
      </c>
      <c r="B51" s="57">
        <v>5445</v>
      </c>
      <c r="C51" s="60">
        <v>24</v>
      </c>
      <c r="D51" s="57">
        <v>5453</v>
      </c>
      <c r="E51" s="60">
        <v>13</v>
      </c>
      <c r="F51" s="57">
        <v>5464</v>
      </c>
      <c r="G51" s="63"/>
      <c r="H51" s="63"/>
      <c r="I51" s="39"/>
      <c r="J51" s="39"/>
      <c r="K51" s="49">
        <v>0</v>
      </c>
      <c r="L51">
        <v>121</v>
      </c>
    </row>
    <row r="52" spans="1:12" x14ac:dyDescent="0.25">
      <c r="A52" s="57">
        <v>12</v>
      </c>
      <c r="B52" s="57">
        <v>5579</v>
      </c>
      <c r="C52" s="60">
        <v>13</v>
      </c>
      <c r="D52" s="57">
        <v>5583</v>
      </c>
      <c r="E52" s="60">
        <v>13</v>
      </c>
      <c r="F52" s="57">
        <v>5589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5689</v>
      </c>
      <c r="C53" s="60">
        <v>11</v>
      </c>
      <c r="D53" s="57">
        <v>5700</v>
      </c>
      <c r="E53" s="60">
        <v>11</v>
      </c>
      <c r="F53" s="57">
        <v>5704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21</v>
      </c>
      <c r="B54" s="57">
        <v>5790</v>
      </c>
      <c r="C54" s="60">
        <v>11</v>
      </c>
      <c r="D54" s="57">
        <v>5806</v>
      </c>
      <c r="E54" s="60">
        <v>11</v>
      </c>
      <c r="F54" s="57">
        <v>5810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21</v>
      </c>
      <c r="B55" s="57">
        <v>5905</v>
      </c>
      <c r="C55" s="60">
        <v>11</v>
      </c>
      <c r="D55" s="57">
        <v>5918</v>
      </c>
      <c r="E55" s="60">
        <v>11</v>
      </c>
      <c r="F55" s="57">
        <v>5923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6">
        <v>12</v>
      </c>
      <c r="B56" s="56">
        <v>6049</v>
      </c>
      <c r="C56" s="59">
        <v>13</v>
      </c>
      <c r="D56" s="56">
        <v>6055</v>
      </c>
      <c r="E56" s="59">
        <v>13</v>
      </c>
      <c r="F56" s="56">
        <v>6062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6179</v>
      </c>
      <c r="C57" s="59">
        <v>13</v>
      </c>
      <c r="D57" s="56">
        <v>6183</v>
      </c>
      <c r="E57" s="59">
        <v>13</v>
      </c>
      <c r="F57" s="56">
        <v>6189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21</v>
      </c>
      <c r="B58" s="56">
        <v>6301</v>
      </c>
      <c r="C58" s="59">
        <v>11</v>
      </c>
      <c r="D58" s="56">
        <v>6320</v>
      </c>
      <c r="E58" s="59">
        <v>11</v>
      </c>
      <c r="F58" s="56">
        <v>6326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21</v>
      </c>
      <c r="B59" s="56">
        <v>6416</v>
      </c>
      <c r="C59" s="59">
        <v>11</v>
      </c>
      <c r="D59" s="56">
        <v>6424</v>
      </c>
      <c r="E59" s="59">
        <v>11</v>
      </c>
      <c r="F59" s="56">
        <v>6427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21</v>
      </c>
      <c r="B60" s="56">
        <v>6517</v>
      </c>
      <c r="C60" s="59">
        <v>11</v>
      </c>
      <c r="D60" s="56">
        <v>6525</v>
      </c>
      <c r="E60" s="59">
        <v>11</v>
      </c>
      <c r="F60" s="56">
        <v>6528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6615</v>
      </c>
      <c r="C61" s="59">
        <v>11</v>
      </c>
      <c r="D61" s="56">
        <v>6633</v>
      </c>
      <c r="E61" s="59">
        <v>11</v>
      </c>
      <c r="F61" s="56">
        <v>6637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21</v>
      </c>
      <c r="B62" s="56">
        <v>6726</v>
      </c>
      <c r="C62" s="59">
        <v>11</v>
      </c>
      <c r="D62" s="56">
        <v>6744</v>
      </c>
      <c r="E62" s="59">
        <v>11</v>
      </c>
      <c r="F62" s="56">
        <v>6747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12</v>
      </c>
      <c r="B63" s="56">
        <v>6849</v>
      </c>
      <c r="C63" s="59">
        <v>13</v>
      </c>
      <c r="D63" s="56">
        <v>6853</v>
      </c>
      <c r="E63" s="59">
        <v>13</v>
      </c>
      <c r="F63" s="56">
        <v>6858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21</v>
      </c>
      <c r="B64" s="56">
        <v>6970</v>
      </c>
      <c r="C64" s="59">
        <v>11</v>
      </c>
      <c r="D64" s="56">
        <v>6988</v>
      </c>
      <c r="E64" s="59">
        <v>11</v>
      </c>
      <c r="F64" s="56">
        <v>6992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12</v>
      </c>
      <c r="B65" s="56">
        <v>7080</v>
      </c>
      <c r="C65" s="59">
        <v>24</v>
      </c>
      <c r="D65" s="56">
        <v>7090</v>
      </c>
      <c r="E65" s="59">
        <v>13</v>
      </c>
      <c r="F65" s="56">
        <v>7099</v>
      </c>
      <c r="G65" s="62"/>
      <c r="H65" s="62"/>
      <c r="I65" s="40"/>
      <c r="J65" s="40"/>
      <c r="K65" s="41">
        <v>0</v>
      </c>
      <c r="L65">
        <v>121</v>
      </c>
    </row>
    <row r="66" spans="1:12" x14ac:dyDescent="0.25">
      <c r="A66" s="56">
        <v>12</v>
      </c>
      <c r="B66" s="56">
        <v>7213</v>
      </c>
      <c r="C66" s="59">
        <v>13</v>
      </c>
      <c r="D66" s="56">
        <v>7217</v>
      </c>
      <c r="E66" s="59">
        <v>13</v>
      </c>
      <c r="F66" s="56">
        <v>7223</v>
      </c>
      <c r="G66" s="62"/>
      <c r="H66" s="62"/>
      <c r="I66" s="40"/>
      <c r="J66" s="40"/>
      <c r="K66" s="41">
        <v>0</v>
      </c>
      <c r="L66">
        <v>111</v>
      </c>
    </row>
    <row r="67" spans="1:12" x14ac:dyDescent="0.25">
      <c r="A67" s="56">
        <v>21</v>
      </c>
      <c r="B67" s="56">
        <v>7325</v>
      </c>
      <c r="C67" s="59">
        <v>11</v>
      </c>
      <c r="D67" s="56">
        <v>7340</v>
      </c>
      <c r="E67" s="59">
        <v>11</v>
      </c>
      <c r="F67" s="56">
        <v>7344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7">
        <v>21</v>
      </c>
      <c r="B68" s="57">
        <v>7435</v>
      </c>
      <c r="C68" s="60">
        <v>22</v>
      </c>
      <c r="D68" s="57">
        <v>7442</v>
      </c>
      <c r="E68" s="60">
        <v>13</v>
      </c>
      <c r="F68" s="57">
        <v>7463</v>
      </c>
      <c r="G68" s="63"/>
      <c r="H68" s="63"/>
      <c r="I68" s="39"/>
      <c r="J68" s="39"/>
      <c r="K68" s="49">
        <v>0</v>
      </c>
      <c r="L68">
        <v>221</v>
      </c>
    </row>
    <row r="69" spans="1:12" x14ac:dyDescent="0.25">
      <c r="A69" s="57">
        <v>21</v>
      </c>
      <c r="B69" s="57">
        <v>7565</v>
      </c>
      <c r="C69" s="60">
        <v>22</v>
      </c>
      <c r="D69" s="57">
        <v>7572</v>
      </c>
      <c r="E69" s="60">
        <v>13</v>
      </c>
      <c r="F69" s="57">
        <v>7589</v>
      </c>
      <c r="G69" s="63"/>
      <c r="H69" s="63"/>
      <c r="I69" s="39"/>
      <c r="J69" s="39"/>
      <c r="K69" s="49">
        <v>0</v>
      </c>
      <c r="L69">
        <v>221</v>
      </c>
    </row>
    <row r="70" spans="1:12" x14ac:dyDescent="0.25">
      <c r="A70" s="57">
        <v>21</v>
      </c>
      <c r="B70" s="57">
        <v>7694</v>
      </c>
      <c r="C70" s="60">
        <v>11</v>
      </c>
      <c r="D70" s="57">
        <v>7712</v>
      </c>
      <c r="E70" s="60">
        <v>11</v>
      </c>
      <c r="F70" s="57">
        <v>7716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12</v>
      </c>
      <c r="B71" s="57">
        <v>7798</v>
      </c>
      <c r="C71" s="60">
        <v>24</v>
      </c>
      <c r="D71" s="57">
        <v>7809</v>
      </c>
      <c r="E71" s="60">
        <v>13</v>
      </c>
      <c r="F71" s="57">
        <v>7821</v>
      </c>
      <c r="G71" s="63"/>
      <c r="H71" s="63"/>
      <c r="I71" s="39"/>
      <c r="J71" s="39"/>
      <c r="K71" s="49">
        <v>0</v>
      </c>
      <c r="L71">
        <v>121</v>
      </c>
    </row>
    <row r="72" spans="1:12" x14ac:dyDescent="0.25">
      <c r="A72" s="57">
        <v>21</v>
      </c>
      <c r="B72" s="57">
        <v>7945</v>
      </c>
      <c r="C72" s="60">
        <v>22</v>
      </c>
      <c r="D72" s="57">
        <v>7955</v>
      </c>
      <c r="E72" s="60">
        <v>13</v>
      </c>
      <c r="F72" s="57">
        <v>7964</v>
      </c>
      <c r="G72" s="63"/>
      <c r="H72" s="63"/>
      <c r="I72" s="39"/>
      <c r="J72" s="39"/>
      <c r="K72" s="49">
        <v>0</v>
      </c>
      <c r="L72">
        <v>221</v>
      </c>
    </row>
    <row r="73" spans="1:12" x14ac:dyDescent="0.25">
      <c r="A73" s="57">
        <v>21</v>
      </c>
      <c r="B73" s="57">
        <v>8064</v>
      </c>
      <c r="C73" s="60">
        <v>11</v>
      </c>
      <c r="D73" s="57">
        <v>8078</v>
      </c>
      <c r="E73" s="60">
        <v>11</v>
      </c>
      <c r="F73" s="57">
        <v>8081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21</v>
      </c>
      <c r="B74" s="57">
        <v>8170</v>
      </c>
      <c r="C74" s="60">
        <v>11</v>
      </c>
      <c r="D74" s="57">
        <v>8181</v>
      </c>
      <c r="E74" s="60">
        <v>11</v>
      </c>
      <c r="F74" s="57">
        <v>8187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21</v>
      </c>
      <c r="B75" s="57">
        <v>8274</v>
      </c>
      <c r="C75" s="60">
        <v>11</v>
      </c>
      <c r="D75" s="57">
        <v>8286</v>
      </c>
      <c r="E75" s="60">
        <v>11</v>
      </c>
      <c r="F75" s="57">
        <v>8292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8381</v>
      </c>
      <c r="C76" s="60">
        <v>22</v>
      </c>
      <c r="D76" s="57">
        <v>8387</v>
      </c>
      <c r="E76" s="60">
        <v>13</v>
      </c>
      <c r="F76" s="57">
        <v>8407</v>
      </c>
      <c r="G76" s="63"/>
      <c r="H76" s="63"/>
      <c r="I76" s="39"/>
      <c r="J76" s="39"/>
      <c r="K76" s="49">
        <v>0</v>
      </c>
      <c r="L76">
        <v>221</v>
      </c>
    </row>
    <row r="77" spans="1:12" x14ac:dyDescent="0.25">
      <c r="A77" s="57">
        <v>12</v>
      </c>
      <c r="B77" s="57">
        <v>8523</v>
      </c>
      <c r="C77" s="60">
        <v>13</v>
      </c>
      <c r="D77" s="57">
        <v>8529</v>
      </c>
      <c r="E77" s="60">
        <v>24</v>
      </c>
      <c r="F77" s="57">
        <v>8540</v>
      </c>
      <c r="G77" s="63"/>
      <c r="H77" s="63"/>
      <c r="I77" s="39"/>
      <c r="J77" s="39"/>
      <c r="K77" s="49">
        <v>0</v>
      </c>
      <c r="L77">
        <v>112</v>
      </c>
    </row>
    <row r="78" spans="1:12" x14ac:dyDescent="0.25">
      <c r="A78" s="57">
        <v>21</v>
      </c>
      <c r="B78" s="57">
        <v>8650</v>
      </c>
      <c r="C78" s="60">
        <v>22</v>
      </c>
      <c r="D78" s="57">
        <v>8657</v>
      </c>
      <c r="E78" s="60">
        <v>13</v>
      </c>
      <c r="F78" s="57">
        <v>8673</v>
      </c>
      <c r="G78" s="63"/>
      <c r="H78" s="63"/>
      <c r="I78" s="39"/>
      <c r="J78" s="39"/>
      <c r="K78" s="49">
        <v>0</v>
      </c>
      <c r="L78">
        <v>221</v>
      </c>
    </row>
    <row r="79" spans="1:12" x14ac:dyDescent="0.25">
      <c r="A79" s="57">
        <v>21</v>
      </c>
      <c r="B79" s="57">
        <v>8779</v>
      </c>
      <c r="C79" s="60">
        <v>11</v>
      </c>
      <c r="D79" s="57">
        <v>8796</v>
      </c>
      <c r="E79" s="60">
        <v>11</v>
      </c>
      <c r="F79" s="57">
        <v>8801</v>
      </c>
      <c r="G79" s="63"/>
      <c r="H79" s="63"/>
      <c r="I79" s="39"/>
      <c r="J79" s="39"/>
      <c r="K79" s="49">
        <v>1</v>
      </c>
      <c r="L79">
        <v>211</v>
      </c>
    </row>
    <row r="80" spans="1:12" x14ac:dyDescent="0.25">
      <c r="A80" s="17"/>
      <c r="B80" s="17"/>
      <c r="C80" s="17"/>
      <c r="D80" s="17"/>
      <c r="E80" s="17"/>
      <c r="F80" s="17"/>
      <c r="G80" s="17"/>
      <c r="H8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2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150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85</v>
      </c>
      <c r="V3" s="25" t="s">
        <v>121</v>
      </c>
      <c r="W3">
        <f>COUNTA(L7:L20)</f>
        <v>14</v>
      </c>
      <c r="AA3" s="25" t="s">
        <v>121</v>
      </c>
      <c r="AB3">
        <f>COUNTA(L21:L34)</f>
        <v>14</v>
      </c>
      <c r="AF3" s="25" t="s">
        <v>121</v>
      </c>
      <c r="AG3">
        <f>COUNTA(L35:L49)</f>
        <v>15</v>
      </c>
      <c r="AK3" s="25" t="s">
        <v>121</v>
      </c>
      <c r="AL3">
        <f>COUNTA(L50:L63)</f>
        <v>14</v>
      </c>
      <c r="AP3" s="25" t="s">
        <v>121</v>
      </c>
      <c r="AQ3">
        <f>COUNTA(L64:L77)</f>
        <v>14</v>
      </c>
      <c r="AU3" s="25" t="s">
        <v>121</v>
      </c>
      <c r="AV3">
        <f>COUNTA(L78:L91)</f>
        <v>14</v>
      </c>
    </row>
    <row r="4" spans="1:48" x14ac:dyDescent="0.25">
      <c r="P4" s="25" t="s">
        <v>89</v>
      </c>
      <c r="Q4" s="26">
        <f>SUM(O7:O14)</f>
        <v>85</v>
      </c>
      <c r="V4" s="25" t="s">
        <v>122</v>
      </c>
      <c r="W4">
        <f>SUM(U7:U14)</f>
        <v>14</v>
      </c>
      <c r="AA4" s="25" t="s">
        <v>122</v>
      </c>
      <c r="AB4">
        <f>SUM(Z7:Z14)</f>
        <v>14</v>
      </c>
      <c r="AF4" s="25" t="s">
        <v>122</v>
      </c>
      <c r="AG4">
        <f>SUM(AE7:AE14)</f>
        <v>15</v>
      </c>
      <c r="AK4" s="25" t="s">
        <v>122</v>
      </c>
      <c r="AL4">
        <f>SUM(AJ7:AJ14)</f>
        <v>14</v>
      </c>
      <c r="AP4" s="25" t="s">
        <v>122</v>
      </c>
      <c r="AQ4">
        <f>SUM(AO7:AO14)</f>
        <v>14</v>
      </c>
      <c r="AU4" s="25" t="s">
        <v>122</v>
      </c>
      <c r="AV4">
        <f>SUM(AT7:AT14)</f>
        <v>14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27</v>
      </c>
      <c r="C7" s="58">
        <v>11</v>
      </c>
      <c r="D7" s="55">
        <v>39</v>
      </c>
      <c r="E7" s="58">
        <v>11</v>
      </c>
      <c r="F7" s="55">
        <v>45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14</v>
      </c>
      <c r="P7" s="34">
        <f>O7/$Q$4</f>
        <v>0.16470588235294117</v>
      </c>
      <c r="Q7" s="34">
        <f>IF(P7=0,0,(P7*((LOG(P7))/LOG(2))))</f>
        <v>-0.42857063761319253</v>
      </c>
      <c r="T7" s="34">
        <f>N7</f>
        <v>111</v>
      </c>
      <c r="U7" s="34">
        <f>COUNTIF(L7:L20,T7)</f>
        <v>6</v>
      </c>
      <c r="V7" s="34">
        <f>U7/(W4-U11)</f>
        <v>0.8571428571428571</v>
      </c>
      <c r="W7" s="34">
        <f>IF(V7=0,0,(V7*((LOG(V7))/LOG(2))))</f>
        <v>-0.19062207543124113</v>
      </c>
      <c r="Y7" s="34">
        <f>N7</f>
        <v>111</v>
      </c>
      <c r="Z7" s="34">
        <f>COUNTIF(L21:L34,Y7)</f>
        <v>2</v>
      </c>
      <c r="AA7" s="34">
        <f>Z7/(AB4-Z11)</f>
        <v>0.5</v>
      </c>
      <c r="AB7" s="34">
        <f>IF(AA7=0,0,(AA7*((LOG(AA7))/LOG(2))))</f>
        <v>-0.5</v>
      </c>
      <c r="AD7" s="34">
        <f>N7</f>
        <v>111</v>
      </c>
      <c r="AE7" s="34">
        <f>COUNTIF(L35:L49,AD7)</f>
        <v>3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COUNTIF(L50:L63,AI7)</f>
        <v>3</v>
      </c>
      <c r="AK7" s="34">
        <f>AJ7/(AL4-AJ11)</f>
        <v>0.27272727272727271</v>
      </c>
      <c r="AL7" s="34">
        <f>IF(AK7=0,0,(AK7*((LOG(AK7))/LOG(2))))</f>
        <v>-0.51121885034076575</v>
      </c>
      <c r="AN7" s="34">
        <f>N7</f>
        <v>111</v>
      </c>
      <c r="AO7" s="34">
        <f>COUNTIF(L64:L77,AN7)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COUNTIF(L78:L91,AS7)</f>
        <v>0</v>
      </c>
      <c r="AU7" s="34">
        <f>AT7/(AV4-AT11)</f>
        <v>0</v>
      </c>
      <c r="AV7" s="34">
        <f>IF(AU7=0,0,(AU7*((LOG(AU7))/LOG(2))))</f>
        <v>0</v>
      </c>
    </row>
    <row r="8" spans="1:48" x14ac:dyDescent="0.25">
      <c r="A8" s="56">
        <v>12</v>
      </c>
      <c r="B8" s="56">
        <v>183</v>
      </c>
      <c r="C8" s="59">
        <v>13</v>
      </c>
      <c r="D8" s="56">
        <v>190</v>
      </c>
      <c r="E8" s="59">
        <v>24</v>
      </c>
      <c r="F8" s="56">
        <v>208</v>
      </c>
      <c r="G8" s="62"/>
      <c r="H8" s="62"/>
      <c r="I8" s="40"/>
      <c r="J8" s="40"/>
      <c r="K8" s="41">
        <v>0</v>
      </c>
      <c r="L8">
        <v>112</v>
      </c>
      <c r="N8" s="34">
        <v>112</v>
      </c>
      <c r="O8" s="34">
        <f>COUNTIF($L$7:$L$500,N8)</f>
        <v>2</v>
      </c>
      <c r="P8" s="34">
        <f>O8/$Q$4</f>
        <v>2.3529411764705882E-2</v>
      </c>
      <c r="Q8" s="34">
        <f>IF(P8=0,0,(P8*((LOG(P8))/LOG(2))))</f>
        <v>-0.12727978673265181</v>
      </c>
      <c r="T8" s="34">
        <f>N8</f>
        <v>112</v>
      </c>
      <c r="U8" s="34">
        <f>COUNTIF(L7:L20,T8)</f>
        <v>1</v>
      </c>
      <c r="V8" s="34">
        <f>U8/(W4-U11)</f>
        <v>0.14285714285714285</v>
      </c>
      <c r="W8" s="34">
        <f>IF(V8=0,0,(V8*((LOG(V8))/LOG(2))))</f>
        <v>-0.40105070315108626</v>
      </c>
      <c r="Y8" s="34">
        <f>N8</f>
        <v>112</v>
      </c>
      <c r="Z8" s="34">
        <f>COUNTIF(L21:L34,Y8)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COUNTIF(L35:L49,AD8)</f>
        <v>1</v>
      </c>
      <c r="AF8" s="34">
        <f>AE8/(AG4-AE11)</f>
        <v>0.1111111111111111</v>
      </c>
      <c r="AG8" s="34">
        <f>IF(AF8=0,0,(AF8*((LOG(AF8))/LOG(2))))</f>
        <v>-0.3522138890491458</v>
      </c>
      <c r="AI8" s="34">
        <f>N8</f>
        <v>112</v>
      </c>
      <c r="AJ8" s="34">
        <f>COUNTIF(L50:L63,AI8)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COUNTIF(L64:L77,AN8)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COUNTIF(L78:L91,AS8)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318</v>
      </c>
      <c r="C9" s="59">
        <v>11</v>
      </c>
      <c r="D9" s="56">
        <v>340</v>
      </c>
      <c r="E9" s="59">
        <v>11</v>
      </c>
      <c r="F9" s="56">
        <v>346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3</v>
      </c>
      <c r="P9" s="34">
        <f>O9/$Q$4</f>
        <v>3.5294117647058823E-2</v>
      </c>
      <c r="Q9" s="34">
        <f>IF(P9=0,0,(P9*((LOG(P9))/LOG(2))))</f>
        <v>-0.17027394477940749</v>
      </c>
      <c r="T9" s="34">
        <f>N9</f>
        <v>121</v>
      </c>
      <c r="U9" s="34">
        <f>COUNTIF(L7:L20,T9)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COUNTIF(L21:L34,Y9)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COUNTIF(L35:L49,AD9)</f>
        <v>1</v>
      </c>
      <c r="AF9" s="34">
        <f>AE9/(AG4-AE11)</f>
        <v>0.1111111111111111</v>
      </c>
      <c r="AG9" s="34">
        <f>IF(AF9=0,0,(AF9*((LOG(AF9))/LOG(2))))</f>
        <v>-0.3522138890491458</v>
      </c>
      <c r="AI9" s="34">
        <f>N9</f>
        <v>121</v>
      </c>
      <c r="AJ9" s="34">
        <f>COUNTIF(L50:L63,AI9)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COUNTIF(L64:L77,AN9)</f>
        <v>2</v>
      </c>
      <c r="AP9" s="34">
        <f>AO9/(AQ4-AO11)</f>
        <v>0.25</v>
      </c>
      <c r="AQ9" s="34">
        <f>IF(AP9=0,0,(AP9*((LOG(AP9))/LOG(2))))</f>
        <v>-0.5</v>
      </c>
      <c r="AS9" s="34">
        <f>N9</f>
        <v>121</v>
      </c>
      <c r="AT9" s="34">
        <f>COUNTIF(L78:L91,AS9)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465</v>
      </c>
      <c r="C10" s="59">
        <v>13</v>
      </c>
      <c r="D10" s="56">
        <v>469</v>
      </c>
      <c r="E10" s="59">
        <v>13</v>
      </c>
      <c r="F10" s="56">
        <v>474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COUNTIF(L7:L20,T10)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COUNTIF(L21:L34,Y10)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COUNTIF(L35:L49,AD10)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COUNTIF(L50:L63,AI10)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COUNTIF(L64:L77,AN10)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COUNTIF(L78:L91,AS10)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585</v>
      </c>
      <c r="C11" s="59">
        <v>11</v>
      </c>
      <c r="D11" s="56">
        <v>604</v>
      </c>
      <c r="E11" s="59">
        <v>11</v>
      </c>
      <c r="F11" s="56">
        <v>608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0.47058823529411764</v>
      </c>
      <c r="Q11" s="34">
        <f>IF(P11=0,0,(P11*((LOG(P11))/LOG(2))))</f>
        <v>-0.51174721941192436</v>
      </c>
      <c r="T11" s="34">
        <f>N11</f>
        <v>211</v>
      </c>
      <c r="U11" s="34">
        <f>COUNTIF(L7:L20,T11)</f>
        <v>7</v>
      </c>
      <c r="V11" s="53"/>
      <c r="W11" s="54"/>
      <c r="Y11" s="34">
        <f>N11</f>
        <v>211</v>
      </c>
      <c r="Z11" s="34">
        <f>COUNTIF(L21:L34,Y11)</f>
        <v>10</v>
      </c>
      <c r="AA11" s="53"/>
      <c r="AB11" s="54"/>
      <c r="AD11" s="34">
        <f>N11</f>
        <v>211</v>
      </c>
      <c r="AE11" s="34">
        <f>COUNTIF(L35:L49,AD11)</f>
        <v>6</v>
      </c>
      <c r="AF11" s="53"/>
      <c r="AG11" s="54"/>
      <c r="AI11" s="34">
        <f>N11</f>
        <v>211</v>
      </c>
      <c r="AJ11" s="34">
        <f>COUNTIF(L50:L63,AI11)</f>
        <v>3</v>
      </c>
      <c r="AK11" s="53"/>
      <c r="AL11" s="54"/>
      <c r="AN11" s="34">
        <f>N11</f>
        <v>211</v>
      </c>
      <c r="AO11" s="34">
        <f>COUNTIF(L64:L77,AN11)</f>
        <v>6</v>
      </c>
      <c r="AP11" s="53"/>
      <c r="AQ11" s="54"/>
      <c r="AS11" s="34">
        <f>N11</f>
        <v>211</v>
      </c>
      <c r="AT11" s="34">
        <f>COUNTIF(L78:L91,AS11)</f>
        <v>8</v>
      </c>
      <c r="AU11" s="53"/>
      <c r="AV11" s="54"/>
    </row>
    <row r="12" spans="1:48" x14ac:dyDescent="0.25">
      <c r="A12" s="56">
        <v>12</v>
      </c>
      <c r="B12" s="56">
        <v>747</v>
      </c>
      <c r="C12" s="59">
        <v>13</v>
      </c>
      <c r="D12" s="56">
        <v>751</v>
      </c>
      <c r="E12" s="59">
        <v>13</v>
      </c>
      <c r="F12" s="56">
        <v>757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COUNTIF(L7:L20,T12)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COUNTIF(L21:L34,Y12)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COUNTIF(L35:L49,AD12)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COUNTIF(L50:L63,AI12)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COUNTIF(L64:L77,AN12)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COUNTIF(L78:L91,AS12)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879</v>
      </c>
      <c r="C13" s="59">
        <v>11</v>
      </c>
      <c r="D13" s="56">
        <v>897</v>
      </c>
      <c r="E13" s="59">
        <v>11</v>
      </c>
      <c r="F13" s="56">
        <v>900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23</v>
      </c>
      <c r="P13" s="34">
        <f>O13/$Q$4</f>
        <v>0.27058823529411763</v>
      </c>
      <c r="Q13" s="34">
        <f>IF(P13=0,0,(P13*((LOG(P13))/LOG(2))))</f>
        <v>-0.51028313578653939</v>
      </c>
      <c r="T13" s="34">
        <f>N13</f>
        <v>221</v>
      </c>
      <c r="U13" s="34">
        <f>COUNTIF(L7:L20,T13)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COUNTIF(L21:L34,Y13)</f>
        <v>2</v>
      </c>
      <c r="AA13" s="34">
        <f>Z13/(AB4-Z11)</f>
        <v>0.5</v>
      </c>
      <c r="AB13" s="34">
        <f>IF(AA13=0,0,(AA13*((LOG(AA13))/LOG(2))))</f>
        <v>-0.5</v>
      </c>
      <c r="AD13" s="34">
        <f>N13</f>
        <v>221</v>
      </c>
      <c r="AE13" s="34">
        <f>COUNTIF(L35:L49,AD13)</f>
        <v>3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COUNTIF(L50:L63,AI13)</f>
        <v>6</v>
      </c>
      <c r="AK13" s="34">
        <f>AJ13/(AL4-AJ11)</f>
        <v>0.54545454545454541</v>
      </c>
      <c r="AL13" s="34">
        <f>IF(AK13=0,0,(AK13*((LOG(AK13))/LOG(2))))</f>
        <v>-0.47698315522698609</v>
      </c>
      <c r="AN13" s="34">
        <f>N13</f>
        <v>221</v>
      </c>
      <c r="AO13" s="34">
        <f>COUNTIF(L64:L77,AN13)</f>
        <v>6</v>
      </c>
      <c r="AP13" s="34">
        <f>AO13/(AQ4-AO11)</f>
        <v>0.75</v>
      </c>
      <c r="AQ13" s="34">
        <f>IF(AP13=0,0,(AP13*((LOG(AP13))/LOG(2))))</f>
        <v>-0.31127812445913283</v>
      </c>
      <c r="AS13" s="34">
        <f>N13</f>
        <v>221</v>
      </c>
      <c r="AT13" s="34">
        <f>COUNTIF(L78:L91,AS13)</f>
        <v>6</v>
      </c>
      <c r="AU13" s="34">
        <f>AT13/(AV4-AT11)</f>
        <v>1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1033</v>
      </c>
      <c r="C14" s="59">
        <v>13</v>
      </c>
      <c r="D14" s="56">
        <v>1037</v>
      </c>
      <c r="E14" s="59">
        <v>13</v>
      </c>
      <c r="F14" s="56">
        <v>1044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3</v>
      </c>
      <c r="P14" s="34">
        <f>O14/$Q$4</f>
        <v>3.5294117647058823E-2</v>
      </c>
      <c r="Q14" s="34">
        <f>IF(P14=0,0,(P14*((LOG(P14))/LOG(2))))</f>
        <v>-0.17027394477940749</v>
      </c>
      <c r="T14" s="34">
        <f>N14</f>
        <v>222</v>
      </c>
      <c r="U14" s="34">
        <f>COUNTIF(L7:L20,T14)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COUNTIF(L21:L34,Y14)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COUNTIF(L35:L49,AD14)</f>
        <v>1</v>
      </c>
      <c r="AF14" s="34">
        <f>AE14/(AG4-AE11)</f>
        <v>0.1111111111111111</v>
      </c>
      <c r="AG14" s="34">
        <f>IF(AF14=0,0,(AF14*((LOG(AF14))/LOG(2))))</f>
        <v>-0.3522138890491458</v>
      </c>
      <c r="AI14" s="34">
        <f>N14</f>
        <v>222</v>
      </c>
      <c r="AJ14" s="34">
        <f>COUNTIF(L50:L63,AI14)</f>
        <v>2</v>
      </c>
      <c r="AK14" s="34">
        <f>AJ14/(AL4-AJ11)</f>
        <v>0.18181818181818182</v>
      </c>
      <c r="AL14" s="34">
        <f>IF(AK14=0,0,(AK14*((LOG(AK14))/LOG(2))))</f>
        <v>-0.44716938520678134</v>
      </c>
      <c r="AN14" s="34">
        <f>N14</f>
        <v>222</v>
      </c>
      <c r="AO14" s="34">
        <f>COUNTIF(L64:L77,AN14)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COUNTIF(L78:L91,AS14)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1160</v>
      </c>
      <c r="C15" s="59">
        <v>11</v>
      </c>
      <c r="D15" s="56">
        <v>1186</v>
      </c>
      <c r="E15" s="59">
        <v>11</v>
      </c>
      <c r="F15" s="56">
        <v>1194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1.9184286691031229</v>
      </c>
      <c r="V15">
        <f>SUM(V7:V14)</f>
        <v>1</v>
      </c>
      <c r="W15">
        <f>-SUM(W7:W14)</f>
        <v>0.59167277858232736</v>
      </c>
      <c r="AA15">
        <f>SUM(AA7:AA14)</f>
        <v>1</v>
      </c>
      <c r="AB15">
        <f>-SUM(AB7:AB14)</f>
        <v>1</v>
      </c>
      <c r="AF15">
        <f>SUM(AF7:AF14)</f>
        <v>1</v>
      </c>
      <c r="AG15">
        <f>-SUM(AG7:AG14)</f>
        <v>2.1132833342948745</v>
      </c>
      <c r="AK15">
        <f>SUM(AK7:AK14)</f>
        <v>1</v>
      </c>
      <c r="AL15">
        <f>-SUM(AL7:AL14)</f>
        <v>1.4353713907745331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0</v>
      </c>
    </row>
    <row r="16" spans="1:48" x14ac:dyDescent="0.25">
      <c r="A16" s="56">
        <v>21</v>
      </c>
      <c r="B16" s="56">
        <v>1301</v>
      </c>
      <c r="C16" s="59">
        <v>11</v>
      </c>
      <c r="D16" s="56">
        <v>1318</v>
      </c>
      <c r="E16" s="59">
        <v>11</v>
      </c>
      <c r="F16" s="56">
        <v>1322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0.29931528412263891</v>
      </c>
      <c r="V16" s="27" t="s">
        <v>120</v>
      </c>
      <c r="W16" s="27">
        <f>W15/(LOG(W4)/LOG(2))</f>
        <v>0.15540258018881267</v>
      </c>
      <c r="AA16" s="27" t="s">
        <v>123</v>
      </c>
      <c r="AB16" s="27">
        <f>AB15/(LOG(AB4)/LOG(2))</f>
        <v>0.26264953503719357</v>
      </c>
      <c r="AF16" s="27" t="s">
        <v>124</v>
      </c>
      <c r="AG16" s="27">
        <f>AG15/(LOG(AG4)/LOG(2))</f>
        <v>0.54091182810961702</v>
      </c>
      <c r="AK16" s="27" t="s">
        <v>125</v>
      </c>
      <c r="AL16" s="27">
        <f>AL15/(LOG(AL4)/LOG(2))</f>
        <v>0.37699962839262102</v>
      </c>
      <c r="AP16" s="27" t="s">
        <v>126</v>
      </c>
      <c r="AQ16" s="27">
        <f>AQ15/(LOG(AQ4)/LOG(2))</f>
        <v>0.21308182217503771</v>
      </c>
      <c r="AU16" s="27" t="s">
        <v>127</v>
      </c>
      <c r="AV16" s="27">
        <f>AV15/(LOG(AV4)/LOG(2))</f>
        <v>0</v>
      </c>
    </row>
    <row r="17" spans="1:22" x14ac:dyDescent="0.25">
      <c r="A17" s="56">
        <v>12</v>
      </c>
      <c r="B17" s="56">
        <v>1446</v>
      </c>
      <c r="C17" s="59">
        <v>13</v>
      </c>
      <c r="D17" s="56">
        <v>1455</v>
      </c>
      <c r="E17" s="59">
        <v>13</v>
      </c>
      <c r="F17" s="56">
        <v>1464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1596</v>
      </c>
      <c r="C18" s="59">
        <v>13</v>
      </c>
      <c r="D18" s="56">
        <v>1600</v>
      </c>
      <c r="E18" s="59">
        <v>13</v>
      </c>
      <c r="F18" s="56">
        <v>1606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1731</v>
      </c>
      <c r="C19" s="59">
        <v>11</v>
      </c>
      <c r="D19" s="56">
        <v>1744</v>
      </c>
      <c r="E19" s="59">
        <v>11</v>
      </c>
      <c r="F19" s="56">
        <v>1750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1859</v>
      </c>
      <c r="C20" s="59">
        <v>13</v>
      </c>
      <c r="D20" s="56">
        <v>1865</v>
      </c>
      <c r="E20" s="59">
        <v>13</v>
      </c>
      <c r="F20" s="56">
        <v>1873</v>
      </c>
      <c r="G20" s="62"/>
      <c r="H20" s="62"/>
      <c r="I20" s="40"/>
      <c r="J20" s="40"/>
      <c r="K20" s="41">
        <v>0</v>
      </c>
      <c r="L20">
        <v>111</v>
      </c>
      <c r="N20" s="38">
        <f>COUNTIF(L7:L91,G3)</f>
        <v>40</v>
      </c>
      <c r="O20" s="38"/>
      <c r="P20" s="45">
        <v>14</v>
      </c>
      <c r="Q20" s="45">
        <v>14</v>
      </c>
      <c r="R20" s="45">
        <v>15</v>
      </c>
      <c r="S20" s="45">
        <v>14</v>
      </c>
      <c r="T20" s="45">
        <v>14</v>
      </c>
      <c r="U20" s="45">
        <v>14</v>
      </c>
      <c r="V20" s="44"/>
    </row>
    <row r="21" spans="1:22" x14ac:dyDescent="0.25">
      <c r="A21" s="57">
        <v>21</v>
      </c>
      <c r="B21" s="57">
        <v>1973</v>
      </c>
      <c r="C21" s="60">
        <v>11</v>
      </c>
      <c r="D21" s="57">
        <v>2006</v>
      </c>
      <c r="E21" s="60">
        <v>11</v>
      </c>
      <c r="F21" s="57">
        <v>2012</v>
      </c>
      <c r="G21" s="63"/>
      <c r="H21" s="63"/>
      <c r="I21" s="39"/>
      <c r="J21" s="39"/>
      <c r="K21" s="49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2127</v>
      </c>
      <c r="C22" s="60">
        <v>11</v>
      </c>
      <c r="D22" s="57">
        <v>2150</v>
      </c>
      <c r="E22" s="60">
        <v>11</v>
      </c>
      <c r="F22" s="57">
        <v>2154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2247</v>
      </c>
      <c r="C23" s="60">
        <v>11</v>
      </c>
      <c r="D23" s="57">
        <v>2263</v>
      </c>
      <c r="E23" s="60">
        <v>11</v>
      </c>
      <c r="F23" s="57">
        <v>2267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2360</v>
      </c>
      <c r="C24" s="60">
        <v>11</v>
      </c>
      <c r="D24" s="57">
        <v>2381</v>
      </c>
      <c r="E24" s="60">
        <v>11</v>
      </c>
      <c r="F24" s="57">
        <v>2385</v>
      </c>
      <c r="G24" s="63"/>
      <c r="H24" s="63"/>
      <c r="I24" s="39"/>
      <c r="J24" s="39"/>
      <c r="K24" s="49">
        <v>0</v>
      </c>
      <c r="L24">
        <v>211</v>
      </c>
      <c r="O24" s="43" t="s">
        <v>109</v>
      </c>
      <c r="P24" s="45">
        <f>U11</f>
        <v>7</v>
      </c>
      <c r="Q24" s="45">
        <f>Z11</f>
        <v>10</v>
      </c>
      <c r="R24" s="45">
        <f>AE11</f>
        <v>6</v>
      </c>
      <c r="S24" s="45">
        <f>AJ11</f>
        <v>3</v>
      </c>
      <c r="T24" s="45">
        <f>AO11</f>
        <v>6</v>
      </c>
      <c r="U24" s="45">
        <f>AT11</f>
        <v>8</v>
      </c>
      <c r="V24" s="43"/>
    </row>
    <row r="25" spans="1:22" x14ac:dyDescent="0.25">
      <c r="A25" s="57">
        <v>21</v>
      </c>
      <c r="B25" s="57">
        <v>2479</v>
      </c>
      <c r="C25" s="60">
        <v>22</v>
      </c>
      <c r="D25" s="57">
        <v>2490</v>
      </c>
      <c r="E25" s="60">
        <v>13</v>
      </c>
      <c r="F25" s="57">
        <v>2509</v>
      </c>
      <c r="G25" s="63"/>
      <c r="H25" s="63"/>
      <c r="I25" s="39"/>
      <c r="J25" s="39"/>
      <c r="K25" s="49">
        <v>0</v>
      </c>
      <c r="L25">
        <v>221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2620</v>
      </c>
      <c r="C26" s="60">
        <v>11</v>
      </c>
      <c r="D26" s="57">
        <v>2637</v>
      </c>
      <c r="E26" s="60">
        <v>11</v>
      </c>
      <c r="F26" s="57">
        <v>2641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2752</v>
      </c>
      <c r="C27" s="60">
        <v>11</v>
      </c>
      <c r="D27" s="57">
        <v>2770</v>
      </c>
      <c r="E27" s="60">
        <v>11</v>
      </c>
      <c r="F27" s="57">
        <v>2773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2883</v>
      </c>
      <c r="C28" s="60">
        <v>13</v>
      </c>
      <c r="D28" s="57">
        <v>2886</v>
      </c>
      <c r="E28" s="60">
        <v>13</v>
      </c>
      <c r="F28" s="57">
        <v>2893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F20/P20</f>
        <v>133.78571428571428</v>
      </c>
      <c r="Q28">
        <f>(F34-F20)/Q20</f>
        <v>131.35714285714286</v>
      </c>
      <c r="R28">
        <f>(F49-F34)/R20</f>
        <v>129.86666666666667</v>
      </c>
      <c r="S28">
        <f>(F63-F49)/S20</f>
        <v>127.92857142857143</v>
      </c>
      <c r="T28">
        <f>(F77-F63)/T20</f>
        <v>128.35714285714286</v>
      </c>
      <c r="U28">
        <f>(F91-F77)/U20</f>
        <v>122.92857142857143</v>
      </c>
    </row>
    <row r="29" spans="1:22" x14ac:dyDescent="0.25">
      <c r="A29" s="57">
        <v>21</v>
      </c>
      <c r="B29" s="57">
        <v>3005</v>
      </c>
      <c r="C29" s="60">
        <v>11</v>
      </c>
      <c r="D29" s="57">
        <v>3025</v>
      </c>
      <c r="E29" s="60">
        <v>11</v>
      </c>
      <c r="F29" s="57">
        <v>3031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21</v>
      </c>
      <c r="B30" s="57">
        <v>3135</v>
      </c>
      <c r="C30" s="60">
        <v>11</v>
      </c>
      <c r="D30" s="57">
        <v>3151</v>
      </c>
      <c r="E30" s="60">
        <v>11</v>
      </c>
      <c r="F30" s="57">
        <v>3155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12</v>
      </c>
      <c r="B31" s="57">
        <v>3275</v>
      </c>
      <c r="C31" s="60">
        <v>13</v>
      </c>
      <c r="D31" s="57">
        <v>3285</v>
      </c>
      <c r="E31" s="60">
        <v>13</v>
      </c>
      <c r="F31" s="57">
        <v>3292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21</v>
      </c>
      <c r="B32" s="57">
        <v>3392</v>
      </c>
      <c r="C32" s="60">
        <v>22</v>
      </c>
      <c r="D32" s="57">
        <v>3411</v>
      </c>
      <c r="E32" s="60">
        <v>13</v>
      </c>
      <c r="F32" s="57">
        <v>3435</v>
      </c>
      <c r="G32" s="63"/>
      <c r="H32" s="63"/>
      <c r="I32" s="39"/>
      <c r="J32" s="39"/>
      <c r="K32" s="49">
        <v>0</v>
      </c>
      <c r="L32">
        <v>221</v>
      </c>
    </row>
    <row r="33" spans="1:12" x14ac:dyDescent="0.25">
      <c r="A33" s="57">
        <v>21</v>
      </c>
      <c r="B33" s="57">
        <v>3552</v>
      </c>
      <c r="C33" s="60">
        <v>11</v>
      </c>
      <c r="D33" s="57">
        <v>3570</v>
      </c>
      <c r="E33" s="60">
        <v>11</v>
      </c>
      <c r="F33" s="57">
        <v>3574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21</v>
      </c>
      <c r="B34" s="57">
        <v>3686</v>
      </c>
      <c r="C34" s="60">
        <v>11</v>
      </c>
      <c r="D34" s="57">
        <v>3704</v>
      </c>
      <c r="E34" s="60">
        <v>11</v>
      </c>
      <c r="F34" s="57">
        <v>3712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25">
      <c r="A35" s="56">
        <v>21</v>
      </c>
      <c r="B35" s="56">
        <v>3825</v>
      </c>
      <c r="C35" s="59">
        <v>11</v>
      </c>
      <c r="D35" s="56">
        <v>3845</v>
      </c>
      <c r="E35" s="59">
        <v>11</v>
      </c>
      <c r="F35" s="56">
        <v>3851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21</v>
      </c>
      <c r="B36" s="56">
        <v>3946</v>
      </c>
      <c r="C36" s="59">
        <v>11</v>
      </c>
      <c r="D36" s="56">
        <v>3961</v>
      </c>
      <c r="E36" s="59">
        <v>11</v>
      </c>
      <c r="F36" s="56">
        <v>3966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12</v>
      </c>
      <c r="B37" s="56">
        <v>4070</v>
      </c>
      <c r="C37" s="59">
        <v>24</v>
      </c>
      <c r="D37" s="56">
        <v>4079</v>
      </c>
      <c r="E37" s="59">
        <v>13</v>
      </c>
      <c r="F37" s="56">
        <v>4107</v>
      </c>
      <c r="G37" s="62"/>
      <c r="H37" s="62"/>
      <c r="I37" s="40"/>
      <c r="J37" s="40"/>
      <c r="K37" s="41">
        <v>0</v>
      </c>
      <c r="L37">
        <v>121</v>
      </c>
    </row>
    <row r="38" spans="1:12" x14ac:dyDescent="0.25">
      <c r="A38" s="56">
        <v>12</v>
      </c>
      <c r="B38" s="56">
        <v>4212</v>
      </c>
      <c r="C38" s="59">
        <v>13</v>
      </c>
      <c r="D38" s="56">
        <v>4216</v>
      </c>
      <c r="E38" s="59">
        <v>24</v>
      </c>
      <c r="F38" s="56">
        <v>4229</v>
      </c>
      <c r="G38" s="62"/>
      <c r="H38" s="62"/>
      <c r="I38" s="40"/>
      <c r="J38" s="40"/>
      <c r="K38" s="41">
        <v>0</v>
      </c>
      <c r="L38">
        <v>112</v>
      </c>
    </row>
    <row r="39" spans="1:12" x14ac:dyDescent="0.25">
      <c r="A39" s="56">
        <v>12</v>
      </c>
      <c r="B39" s="56">
        <v>4356</v>
      </c>
      <c r="C39" s="59">
        <v>13</v>
      </c>
      <c r="D39" s="56">
        <v>4361</v>
      </c>
      <c r="E39" s="59">
        <v>13</v>
      </c>
      <c r="F39" s="56">
        <v>4374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12</v>
      </c>
      <c r="B40" s="56">
        <v>4519</v>
      </c>
      <c r="C40" s="59">
        <v>13</v>
      </c>
      <c r="D40" s="56">
        <v>4525</v>
      </c>
      <c r="E40" s="59">
        <v>13</v>
      </c>
      <c r="F40" s="56">
        <v>4534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21</v>
      </c>
      <c r="B41" s="56">
        <v>4645</v>
      </c>
      <c r="C41" s="59">
        <v>11</v>
      </c>
      <c r="D41" s="56">
        <v>4667</v>
      </c>
      <c r="E41" s="59">
        <v>11</v>
      </c>
      <c r="F41" s="56">
        <v>4672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4766</v>
      </c>
      <c r="C42" s="59">
        <v>22</v>
      </c>
      <c r="D42" s="56">
        <v>4784</v>
      </c>
      <c r="E42" s="59">
        <v>13</v>
      </c>
      <c r="F42" s="56">
        <v>4797</v>
      </c>
      <c r="G42" s="62"/>
      <c r="H42" s="62"/>
      <c r="I42" s="40"/>
      <c r="J42" s="40"/>
      <c r="K42" s="41">
        <v>0</v>
      </c>
      <c r="L42">
        <v>221</v>
      </c>
    </row>
    <row r="43" spans="1:12" x14ac:dyDescent="0.25">
      <c r="A43" s="56">
        <v>21</v>
      </c>
      <c r="B43" s="56">
        <v>4894</v>
      </c>
      <c r="C43" s="59">
        <v>22</v>
      </c>
      <c r="D43" s="56">
        <v>4910</v>
      </c>
      <c r="E43" s="59">
        <v>24</v>
      </c>
      <c r="F43" s="56">
        <v>4919</v>
      </c>
      <c r="G43" s="62"/>
      <c r="H43" s="62"/>
      <c r="I43" s="40"/>
      <c r="J43" s="40"/>
      <c r="K43" s="41">
        <v>0</v>
      </c>
      <c r="L43">
        <v>222</v>
      </c>
    </row>
    <row r="44" spans="1:12" x14ac:dyDescent="0.25">
      <c r="A44" s="56">
        <v>21</v>
      </c>
      <c r="B44" s="56">
        <v>5005</v>
      </c>
      <c r="C44" s="59">
        <v>11</v>
      </c>
      <c r="D44" s="56">
        <v>5022</v>
      </c>
      <c r="E44" s="59">
        <v>11</v>
      </c>
      <c r="F44" s="56">
        <v>5027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5116</v>
      </c>
      <c r="C45" s="59">
        <v>11</v>
      </c>
      <c r="D45" s="56">
        <v>5136</v>
      </c>
      <c r="E45" s="59">
        <v>11</v>
      </c>
      <c r="F45" s="56">
        <v>5142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12</v>
      </c>
      <c r="B46" s="56">
        <v>5247</v>
      </c>
      <c r="C46" s="59">
        <v>13</v>
      </c>
      <c r="D46" s="56">
        <v>5253</v>
      </c>
      <c r="E46" s="59">
        <v>13</v>
      </c>
      <c r="F46" s="56">
        <v>5260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21</v>
      </c>
      <c r="B47" s="56">
        <v>5361</v>
      </c>
      <c r="C47" s="59">
        <v>22</v>
      </c>
      <c r="D47" s="56">
        <v>5379</v>
      </c>
      <c r="E47" s="59">
        <v>13</v>
      </c>
      <c r="F47" s="56">
        <v>5394</v>
      </c>
      <c r="G47" s="62"/>
      <c r="H47" s="62"/>
      <c r="I47" s="40"/>
      <c r="J47" s="40"/>
      <c r="K47" s="41">
        <v>0</v>
      </c>
      <c r="L47">
        <v>221</v>
      </c>
    </row>
    <row r="48" spans="1:12" x14ac:dyDescent="0.25">
      <c r="A48" s="56">
        <v>21</v>
      </c>
      <c r="B48" s="56">
        <v>5492</v>
      </c>
      <c r="C48" s="59">
        <v>22</v>
      </c>
      <c r="D48" s="56">
        <v>5503</v>
      </c>
      <c r="E48" s="59">
        <v>13</v>
      </c>
      <c r="F48" s="56">
        <v>5525</v>
      </c>
      <c r="G48" s="62"/>
      <c r="H48" s="62"/>
      <c r="I48" s="40"/>
      <c r="J48" s="40"/>
      <c r="K48" s="41">
        <v>0</v>
      </c>
      <c r="L48">
        <v>221</v>
      </c>
    </row>
    <row r="49" spans="1:12" x14ac:dyDescent="0.25">
      <c r="A49" s="56">
        <v>21</v>
      </c>
      <c r="B49" s="56">
        <v>5638</v>
      </c>
      <c r="C49" s="59">
        <v>11</v>
      </c>
      <c r="D49" s="56">
        <v>5651</v>
      </c>
      <c r="E49" s="59">
        <v>11</v>
      </c>
      <c r="F49" s="56">
        <v>5660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25">
      <c r="A50" s="57">
        <v>21</v>
      </c>
      <c r="B50" s="57">
        <v>5748</v>
      </c>
      <c r="C50" s="60">
        <v>22</v>
      </c>
      <c r="D50" s="57">
        <v>5755</v>
      </c>
      <c r="E50" s="60">
        <v>13</v>
      </c>
      <c r="F50" s="57">
        <v>5765</v>
      </c>
      <c r="G50" s="63"/>
      <c r="H50" s="63"/>
      <c r="I50" s="39"/>
      <c r="J50" s="39"/>
      <c r="K50" s="49">
        <v>0</v>
      </c>
      <c r="L50">
        <v>221</v>
      </c>
    </row>
    <row r="51" spans="1:12" x14ac:dyDescent="0.25">
      <c r="A51" s="57">
        <v>21</v>
      </c>
      <c r="B51" s="57">
        <v>5869</v>
      </c>
      <c r="C51" s="60">
        <v>22</v>
      </c>
      <c r="D51" s="57">
        <v>5879</v>
      </c>
      <c r="E51" s="60">
        <v>13</v>
      </c>
      <c r="F51" s="57">
        <v>5899</v>
      </c>
      <c r="G51" s="63"/>
      <c r="H51" s="63"/>
      <c r="I51" s="39"/>
      <c r="J51" s="39"/>
      <c r="K51" s="49">
        <v>0</v>
      </c>
      <c r="L51">
        <v>221</v>
      </c>
    </row>
    <row r="52" spans="1:12" x14ac:dyDescent="0.25">
      <c r="A52" s="57">
        <v>12</v>
      </c>
      <c r="B52" s="57">
        <v>6028</v>
      </c>
      <c r="C52" s="60">
        <v>13</v>
      </c>
      <c r="D52" s="57">
        <v>6032</v>
      </c>
      <c r="E52" s="60">
        <v>13</v>
      </c>
      <c r="F52" s="57">
        <v>6039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6138</v>
      </c>
      <c r="C53" s="60">
        <v>22</v>
      </c>
      <c r="D53" s="57">
        <v>6144</v>
      </c>
      <c r="E53" s="60">
        <v>24</v>
      </c>
      <c r="F53" s="57">
        <v>6152</v>
      </c>
      <c r="G53" s="63"/>
      <c r="H53" s="63"/>
      <c r="I53" s="39"/>
      <c r="J53" s="39"/>
      <c r="K53" s="49">
        <v>0</v>
      </c>
      <c r="L53">
        <v>222</v>
      </c>
    </row>
    <row r="54" spans="1:12" x14ac:dyDescent="0.25">
      <c r="A54" s="57">
        <v>21</v>
      </c>
      <c r="B54" s="57">
        <v>6256</v>
      </c>
      <c r="C54" s="60">
        <v>11</v>
      </c>
      <c r="D54" s="57">
        <v>6272</v>
      </c>
      <c r="E54" s="60">
        <v>11</v>
      </c>
      <c r="F54" s="57">
        <v>6279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12</v>
      </c>
      <c r="B55" s="57">
        <v>6410</v>
      </c>
      <c r="C55" s="60">
        <v>13</v>
      </c>
      <c r="D55" s="57">
        <v>6416</v>
      </c>
      <c r="E55" s="60">
        <v>13</v>
      </c>
      <c r="F55" s="57">
        <v>6423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21</v>
      </c>
      <c r="B56" s="57">
        <v>6533</v>
      </c>
      <c r="C56" s="60">
        <v>22</v>
      </c>
      <c r="D56" s="57">
        <v>6541</v>
      </c>
      <c r="E56" s="60">
        <v>13</v>
      </c>
      <c r="F56" s="57">
        <v>6555</v>
      </c>
      <c r="G56" s="63"/>
      <c r="H56" s="63"/>
      <c r="I56" s="39"/>
      <c r="J56" s="39"/>
      <c r="K56" s="49">
        <v>0</v>
      </c>
      <c r="L56">
        <v>221</v>
      </c>
    </row>
    <row r="57" spans="1:12" x14ac:dyDescent="0.25">
      <c r="A57" s="57">
        <v>21</v>
      </c>
      <c r="B57" s="57">
        <v>6657</v>
      </c>
      <c r="C57" s="60">
        <v>22</v>
      </c>
      <c r="D57" s="57">
        <v>6678</v>
      </c>
      <c r="E57" s="60">
        <v>13</v>
      </c>
      <c r="F57" s="57">
        <v>6686</v>
      </c>
      <c r="G57" s="63"/>
      <c r="H57" s="63"/>
      <c r="I57" s="39"/>
      <c r="J57" s="39"/>
      <c r="K57" s="49">
        <v>0</v>
      </c>
      <c r="L57">
        <v>221</v>
      </c>
    </row>
    <row r="58" spans="1:12" x14ac:dyDescent="0.25">
      <c r="A58" s="57">
        <v>21</v>
      </c>
      <c r="B58" s="57">
        <v>6787</v>
      </c>
      <c r="C58" s="60">
        <v>11</v>
      </c>
      <c r="D58" s="57">
        <v>6819</v>
      </c>
      <c r="E58" s="60">
        <v>11</v>
      </c>
      <c r="F58" s="57">
        <v>6825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6929</v>
      </c>
      <c r="C59" s="60">
        <v>13</v>
      </c>
      <c r="D59" s="57">
        <v>6933</v>
      </c>
      <c r="E59" s="60">
        <v>13</v>
      </c>
      <c r="F59" s="57">
        <v>6939</v>
      </c>
      <c r="G59" s="63"/>
      <c r="H59" s="63"/>
      <c r="I59" s="39"/>
      <c r="J59" s="39"/>
      <c r="K59" s="49">
        <v>0</v>
      </c>
      <c r="L59">
        <v>111</v>
      </c>
    </row>
    <row r="60" spans="1:12" x14ac:dyDescent="0.25">
      <c r="A60" s="57">
        <v>21</v>
      </c>
      <c r="B60" s="57">
        <v>7054</v>
      </c>
      <c r="C60" s="60">
        <v>22</v>
      </c>
      <c r="D60" s="57">
        <v>7062</v>
      </c>
      <c r="E60" s="60">
        <v>13</v>
      </c>
      <c r="F60" s="57">
        <v>7085</v>
      </c>
      <c r="G60" s="63"/>
      <c r="H60" s="63"/>
      <c r="I60" s="39"/>
      <c r="J60" s="39"/>
      <c r="K60" s="49">
        <v>0</v>
      </c>
      <c r="L60">
        <v>221</v>
      </c>
    </row>
    <row r="61" spans="1:12" x14ac:dyDescent="0.25">
      <c r="A61" s="57">
        <v>21</v>
      </c>
      <c r="B61" s="57">
        <v>7183</v>
      </c>
      <c r="C61" s="60">
        <v>22</v>
      </c>
      <c r="D61" s="57">
        <v>7188</v>
      </c>
      <c r="E61" s="60">
        <v>13</v>
      </c>
      <c r="F61" s="57">
        <v>7213</v>
      </c>
      <c r="G61" s="63"/>
      <c r="H61" s="63"/>
      <c r="I61" s="39"/>
      <c r="J61" s="39"/>
      <c r="K61" s="49">
        <v>0</v>
      </c>
      <c r="L61">
        <v>221</v>
      </c>
    </row>
    <row r="62" spans="1:12" x14ac:dyDescent="0.25">
      <c r="A62" s="57">
        <v>21</v>
      </c>
      <c r="B62" s="57">
        <v>7312</v>
      </c>
      <c r="C62" s="60">
        <v>22</v>
      </c>
      <c r="D62" s="57">
        <v>7318</v>
      </c>
      <c r="E62" s="60">
        <v>24</v>
      </c>
      <c r="F62" s="57">
        <v>7326</v>
      </c>
      <c r="G62" s="63"/>
      <c r="H62" s="63"/>
      <c r="I62" s="39"/>
      <c r="J62" s="39"/>
      <c r="K62" s="49">
        <v>0</v>
      </c>
      <c r="L62">
        <v>222</v>
      </c>
    </row>
    <row r="63" spans="1:12" x14ac:dyDescent="0.25">
      <c r="A63" s="57">
        <v>21</v>
      </c>
      <c r="B63" s="57">
        <v>7424</v>
      </c>
      <c r="C63" s="60">
        <v>11</v>
      </c>
      <c r="D63" s="57">
        <v>7447</v>
      </c>
      <c r="E63" s="60">
        <v>11</v>
      </c>
      <c r="F63" s="57">
        <v>7451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6">
        <v>21</v>
      </c>
      <c r="B64" s="56">
        <v>7549</v>
      </c>
      <c r="C64" s="59">
        <v>11</v>
      </c>
      <c r="D64" s="56">
        <v>7579</v>
      </c>
      <c r="E64" s="59">
        <v>11</v>
      </c>
      <c r="F64" s="56">
        <v>7585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21</v>
      </c>
      <c r="B65" s="56">
        <v>7673</v>
      </c>
      <c r="C65" s="59">
        <v>11</v>
      </c>
      <c r="D65" s="56">
        <v>7702</v>
      </c>
      <c r="E65" s="59">
        <v>11</v>
      </c>
      <c r="F65" s="56">
        <v>7708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21</v>
      </c>
      <c r="B66" s="56">
        <v>7795</v>
      </c>
      <c r="C66" s="59">
        <v>11</v>
      </c>
      <c r="D66" s="56">
        <v>7826</v>
      </c>
      <c r="E66" s="59">
        <v>11</v>
      </c>
      <c r="F66" s="56">
        <v>7830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12</v>
      </c>
      <c r="B67" s="56">
        <v>7925</v>
      </c>
      <c r="C67" s="59">
        <v>24</v>
      </c>
      <c r="D67" s="56">
        <v>7934</v>
      </c>
      <c r="E67" s="59">
        <v>13</v>
      </c>
      <c r="F67" s="56">
        <v>7959</v>
      </c>
      <c r="G67" s="62"/>
      <c r="H67" s="62"/>
      <c r="I67" s="40"/>
      <c r="J67" s="40"/>
      <c r="K67" s="41">
        <v>0</v>
      </c>
      <c r="L67">
        <v>121</v>
      </c>
    </row>
    <row r="68" spans="1:12" x14ac:dyDescent="0.25">
      <c r="A68" s="56">
        <v>12</v>
      </c>
      <c r="B68" s="56">
        <v>8071</v>
      </c>
      <c r="C68" s="59">
        <v>24</v>
      </c>
      <c r="D68" s="56">
        <v>8080</v>
      </c>
      <c r="E68" s="59">
        <v>13</v>
      </c>
      <c r="F68" s="56">
        <v>8100</v>
      </c>
      <c r="G68" s="62"/>
      <c r="H68" s="62"/>
      <c r="I68" s="40"/>
      <c r="J68" s="40"/>
      <c r="K68" s="41">
        <v>0</v>
      </c>
      <c r="L68">
        <v>121</v>
      </c>
    </row>
    <row r="69" spans="1:12" x14ac:dyDescent="0.25">
      <c r="A69" s="56">
        <v>21</v>
      </c>
      <c r="B69" s="56">
        <v>8197</v>
      </c>
      <c r="C69" s="59">
        <v>22</v>
      </c>
      <c r="D69" s="56">
        <v>8202</v>
      </c>
      <c r="E69" s="59">
        <v>13</v>
      </c>
      <c r="F69" s="56">
        <v>8218</v>
      </c>
      <c r="G69" s="62"/>
      <c r="H69" s="62"/>
      <c r="I69" s="40"/>
      <c r="J69" s="40"/>
      <c r="K69" s="41">
        <v>0</v>
      </c>
      <c r="L69">
        <v>221</v>
      </c>
    </row>
    <row r="70" spans="1:12" x14ac:dyDescent="0.25">
      <c r="A70" s="56">
        <v>21</v>
      </c>
      <c r="B70" s="56">
        <v>8316</v>
      </c>
      <c r="C70" s="59">
        <v>22</v>
      </c>
      <c r="D70" s="56">
        <v>8322</v>
      </c>
      <c r="E70" s="59">
        <v>13</v>
      </c>
      <c r="F70" s="56">
        <v>8348</v>
      </c>
      <c r="G70" s="62"/>
      <c r="H70" s="62"/>
      <c r="I70" s="40"/>
      <c r="J70" s="40"/>
      <c r="K70" s="41">
        <v>0</v>
      </c>
      <c r="L70">
        <v>221</v>
      </c>
    </row>
    <row r="71" spans="1:12" x14ac:dyDescent="0.25">
      <c r="A71" s="56">
        <v>21</v>
      </c>
      <c r="B71" s="56">
        <v>8447</v>
      </c>
      <c r="C71" s="59">
        <v>22</v>
      </c>
      <c r="D71" s="56">
        <v>8452</v>
      </c>
      <c r="E71" s="59">
        <v>13</v>
      </c>
      <c r="F71" s="56">
        <v>8471</v>
      </c>
      <c r="G71" s="62"/>
      <c r="H71" s="62"/>
      <c r="I71" s="40"/>
      <c r="J71" s="40"/>
      <c r="K71" s="41">
        <v>0</v>
      </c>
      <c r="L71">
        <v>221</v>
      </c>
    </row>
    <row r="72" spans="1:12" x14ac:dyDescent="0.25">
      <c r="A72" s="56">
        <v>21</v>
      </c>
      <c r="B72" s="56">
        <v>8570</v>
      </c>
      <c r="C72" s="59">
        <v>11</v>
      </c>
      <c r="D72" s="56">
        <v>8584</v>
      </c>
      <c r="E72" s="59">
        <v>11</v>
      </c>
      <c r="F72" s="56">
        <v>8591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21</v>
      </c>
      <c r="B73" s="56">
        <v>8680</v>
      </c>
      <c r="C73" s="59">
        <v>22</v>
      </c>
      <c r="D73" s="56">
        <v>8692</v>
      </c>
      <c r="E73" s="59">
        <v>13</v>
      </c>
      <c r="F73" s="56">
        <v>8713</v>
      </c>
      <c r="G73" s="62"/>
      <c r="H73" s="62"/>
      <c r="I73" s="40"/>
      <c r="J73" s="40"/>
      <c r="K73" s="41">
        <v>0</v>
      </c>
      <c r="L73">
        <v>221</v>
      </c>
    </row>
    <row r="74" spans="1:12" x14ac:dyDescent="0.25">
      <c r="A74" s="56">
        <v>21</v>
      </c>
      <c r="B74" s="56">
        <v>8825</v>
      </c>
      <c r="C74" s="59">
        <v>11</v>
      </c>
      <c r="D74" s="56">
        <v>8852</v>
      </c>
      <c r="E74" s="59">
        <v>11</v>
      </c>
      <c r="F74" s="56">
        <v>8858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21</v>
      </c>
      <c r="B75" s="56">
        <v>8948</v>
      </c>
      <c r="C75" s="59">
        <v>22</v>
      </c>
      <c r="D75" s="56">
        <v>8954</v>
      </c>
      <c r="E75" s="59">
        <v>13</v>
      </c>
      <c r="F75" s="56">
        <v>8973</v>
      </c>
      <c r="G75" s="62"/>
      <c r="H75" s="62"/>
      <c r="I75" s="40"/>
      <c r="J75" s="40"/>
      <c r="K75" s="41">
        <v>0</v>
      </c>
      <c r="L75">
        <v>221</v>
      </c>
    </row>
    <row r="76" spans="1:12" x14ac:dyDescent="0.25">
      <c r="A76" s="56">
        <v>21</v>
      </c>
      <c r="B76" s="56">
        <v>9072</v>
      </c>
      <c r="C76" s="59">
        <v>22</v>
      </c>
      <c r="D76" s="56">
        <v>9076</v>
      </c>
      <c r="E76" s="59">
        <v>13</v>
      </c>
      <c r="F76" s="56">
        <v>9106</v>
      </c>
      <c r="G76" s="62"/>
      <c r="H76" s="62"/>
      <c r="I76" s="40"/>
      <c r="J76" s="40"/>
      <c r="K76" s="41">
        <v>0</v>
      </c>
      <c r="L76">
        <v>221</v>
      </c>
    </row>
    <row r="77" spans="1:12" x14ac:dyDescent="0.25">
      <c r="A77" s="56">
        <v>21</v>
      </c>
      <c r="B77" s="56">
        <v>9223</v>
      </c>
      <c r="C77" s="59">
        <v>11</v>
      </c>
      <c r="D77" s="56">
        <v>9244</v>
      </c>
      <c r="E77" s="59">
        <v>11</v>
      </c>
      <c r="F77" s="56">
        <v>9248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25">
      <c r="A78" s="57">
        <v>21</v>
      </c>
      <c r="B78" s="57">
        <v>9337</v>
      </c>
      <c r="C78" s="60">
        <v>22</v>
      </c>
      <c r="D78" s="57">
        <v>9343</v>
      </c>
      <c r="E78" s="60">
        <v>13</v>
      </c>
      <c r="F78" s="57">
        <v>9363</v>
      </c>
      <c r="G78" s="63"/>
      <c r="H78" s="63"/>
      <c r="I78" s="39"/>
      <c r="J78" s="39"/>
      <c r="K78" s="49">
        <v>0</v>
      </c>
      <c r="L78">
        <v>221</v>
      </c>
    </row>
    <row r="79" spans="1:12" x14ac:dyDescent="0.25">
      <c r="A79" s="57">
        <v>21</v>
      </c>
      <c r="B79" s="57">
        <v>9461</v>
      </c>
      <c r="C79" s="60">
        <v>22</v>
      </c>
      <c r="D79" s="57">
        <v>9466</v>
      </c>
      <c r="E79" s="60">
        <v>13</v>
      </c>
      <c r="F79" s="57">
        <v>9482</v>
      </c>
      <c r="G79" s="63"/>
      <c r="H79" s="63"/>
      <c r="I79" s="39"/>
      <c r="J79" s="39"/>
      <c r="K79" s="49">
        <v>0</v>
      </c>
      <c r="L79">
        <v>221</v>
      </c>
    </row>
    <row r="80" spans="1:12" x14ac:dyDescent="0.25">
      <c r="A80" s="57">
        <v>21</v>
      </c>
      <c r="B80" s="57">
        <v>9586</v>
      </c>
      <c r="C80" s="60">
        <v>22</v>
      </c>
      <c r="D80" s="57">
        <v>9592</v>
      </c>
      <c r="E80" s="60">
        <v>13</v>
      </c>
      <c r="F80" s="57">
        <v>9628</v>
      </c>
      <c r="G80" s="63"/>
      <c r="H80" s="63"/>
      <c r="I80" s="39"/>
      <c r="J80" s="39"/>
      <c r="K80" s="49">
        <v>0</v>
      </c>
      <c r="L80">
        <v>221</v>
      </c>
    </row>
    <row r="81" spans="1:12" x14ac:dyDescent="0.25">
      <c r="A81" s="57">
        <v>21</v>
      </c>
      <c r="B81" s="57">
        <v>9729</v>
      </c>
      <c r="C81" s="60">
        <v>22</v>
      </c>
      <c r="D81" s="57">
        <v>9735</v>
      </c>
      <c r="E81" s="60">
        <v>13</v>
      </c>
      <c r="F81" s="57">
        <v>9766</v>
      </c>
      <c r="G81" s="63"/>
      <c r="H81" s="63"/>
      <c r="I81" s="39"/>
      <c r="J81" s="39"/>
      <c r="K81" s="49">
        <v>0</v>
      </c>
      <c r="L81">
        <v>221</v>
      </c>
    </row>
    <row r="82" spans="1:12" x14ac:dyDescent="0.25">
      <c r="A82" s="57">
        <v>21</v>
      </c>
      <c r="B82" s="57">
        <v>9866</v>
      </c>
      <c r="C82" s="60">
        <v>22</v>
      </c>
      <c r="D82" s="57">
        <v>9873</v>
      </c>
      <c r="E82" s="60">
        <v>13</v>
      </c>
      <c r="F82" s="57">
        <v>9899</v>
      </c>
      <c r="G82" s="63"/>
      <c r="H82" s="63"/>
      <c r="I82" s="39"/>
      <c r="J82" s="39"/>
      <c r="K82" s="49">
        <v>0</v>
      </c>
      <c r="L82">
        <v>221</v>
      </c>
    </row>
    <row r="83" spans="1:12" x14ac:dyDescent="0.25">
      <c r="A83" s="57">
        <v>21</v>
      </c>
      <c r="B83" s="57">
        <v>10007</v>
      </c>
      <c r="C83" s="60">
        <v>11</v>
      </c>
      <c r="D83" s="57">
        <v>10030</v>
      </c>
      <c r="E83" s="60">
        <v>11</v>
      </c>
      <c r="F83" s="57">
        <v>10037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25">
      <c r="A84" s="57">
        <v>21</v>
      </c>
      <c r="B84" s="57">
        <v>10129</v>
      </c>
      <c r="C84" s="60">
        <v>11</v>
      </c>
      <c r="D84" s="57">
        <v>10141</v>
      </c>
      <c r="E84" s="60">
        <v>11</v>
      </c>
      <c r="F84" s="57">
        <v>10144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21</v>
      </c>
      <c r="B85" s="57">
        <v>10234</v>
      </c>
      <c r="C85" s="60">
        <v>11</v>
      </c>
      <c r="D85" s="57">
        <v>10246</v>
      </c>
      <c r="E85" s="60">
        <v>11</v>
      </c>
      <c r="F85" s="57">
        <v>10252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21</v>
      </c>
      <c r="B86" s="57">
        <v>10340</v>
      </c>
      <c r="C86" s="60">
        <v>11</v>
      </c>
      <c r="D86" s="57">
        <v>10364</v>
      </c>
      <c r="E86" s="60">
        <v>11</v>
      </c>
      <c r="F86" s="57">
        <v>10368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21</v>
      </c>
      <c r="B87" s="57">
        <v>10456</v>
      </c>
      <c r="C87" s="60">
        <v>11</v>
      </c>
      <c r="D87" s="57">
        <v>10477</v>
      </c>
      <c r="E87" s="60">
        <v>11</v>
      </c>
      <c r="F87" s="57">
        <v>10482</v>
      </c>
      <c r="G87" s="63"/>
      <c r="H87" s="63"/>
      <c r="I87" s="39"/>
      <c r="J87" s="39"/>
      <c r="K87" s="49">
        <v>0</v>
      </c>
      <c r="L87">
        <v>211</v>
      </c>
    </row>
    <row r="88" spans="1:12" x14ac:dyDescent="0.25">
      <c r="A88" s="57">
        <v>21</v>
      </c>
      <c r="B88" s="57">
        <v>10571</v>
      </c>
      <c r="C88" s="60">
        <v>11</v>
      </c>
      <c r="D88" s="57">
        <v>10596</v>
      </c>
      <c r="E88" s="60">
        <v>11</v>
      </c>
      <c r="F88" s="57">
        <v>10602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21</v>
      </c>
      <c r="B89" s="57">
        <v>10693</v>
      </c>
      <c r="C89" s="60">
        <v>11</v>
      </c>
      <c r="D89" s="57">
        <v>10717</v>
      </c>
      <c r="E89" s="60">
        <v>11</v>
      </c>
      <c r="F89" s="57">
        <v>10721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21</v>
      </c>
      <c r="B90" s="57">
        <v>10807</v>
      </c>
      <c r="C90" s="60">
        <v>22</v>
      </c>
      <c r="D90" s="57">
        <v>10811</v>
      </c>
      <c r="E90" s="60">
        <v>13</v>
      </c>
      <c r="F90" s="57">
        <v>10833</v>
      </c>
      <c r="G90" s="63"/>
      <c r="H90" s="63"/>
      <c r="I90" s="39"/>
      <c r="J90" s="39"/>
      <c r="K90" s="49">
        <v>0</v>
      </c>
      <c r="L90">
        <v>221</v>
      </c>
    </row>
    <row r="91" spans="1:12" x14ac:dyDescent="0.25">
      <c r="A91" s="57">
        <v>21</v>
      </c>
      <c r="B91" s="57">
        <v>10934</v>
      </c>
      <c r="C91" s="60">
        <v>11</v>
      </c>
      <c r="D91" s="57">
        <v>10963</v>
      </c>
      <c r="E91" s="60">
        <v>11</v>
      </c>
      <c r="F91" s="57">
        <v>10969</v>
      </c>
      <c r="G91" s="63"/>
      <c r="H91" s="63"/>
      <c r="I91" s="39"/>
      <c r="J91" s="39"/>
      <c r="K91" s="49">
        <v>1</v>
      </c>
      <c r="L91">
        <v>211</v>
      </c>
    </row>
    <row r="92" spans="1:12" x14ac:dyDescent="0.25">
      <c r="A92" s="17"/>
      <c r="B92" s="17"/>
      <c r="C92" s="17"/>
      <c r="D92" s="17"/>
      <c r="E92" s="17"/>
      <c r="F92" s="17"/>
      <c r="G92" s="17"/>
      <c r="H9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151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73</v>
      </c>
      <c r="V3" s="25" t="s">
        <v>121</v>
      </c>
      <c r="W3">
        <f>COUNTA(L7:L18)</f>
        <v>12</v>
      </c>
      <c r="AA3" s="25" t="s">
        <v>121</v>
      </c>
      <c r="AB3">
        <f>COUNTA(L19:L30)</f>
        <v>12</v>
      </c>
      <c r="AF3" s="25" t="s">
        <v>121</v>
      </c>
      <c r="AG3">
        <f>COUNTA(L31:L43)</f>
        <v>13</v>
      </c>
      <c r="AK3" s="25" t="s">
        <v>121</v>
      </c>
      <c r="AL3">
        <f>COUNTA(L44:L55)</f>
        <v>12</v>
      </c>
      <c r="AP3" s="25" t="s">
        <v>121</v>
      </c>
      <c r="AQ3">
        <f>COUNTA(L56:L67)</f>
        <v>12</v>
      </c>
      <c r="AU3" s="25" t="s">
        <v>121</v>
      </c>
      <c r="AV3">
        <f>COUNTA(L68:L79)</f>
        <v>12</v>
      </c>
    </row>
    <row r="4" spans="1:48" x14ac:dyDescent="0.25">
      <c r="P4" s="25" t="s">
        <v>89</v>
      </c>
      <c r="Q4" s="26">
        <f>SUM(O7:O14)</f>
        <v>73</v>
      </c>
      <c r="V4" s="25" t="s">
        <v>122</v>
      </c>
      <c r="W4">
        <f>SUM(U7:U14)</f>
        <v>12</v>
      </c>
      <c r="AA4" s="25" t="s">
        <v>122</v>
      </c>
      <c r="AB4">
        <f>SUM(Z7:Z14)</f>
        <v>12</v>
      </c>
      <c r="AF4" s="25" t="s">
        <v>122</v>
      </c>
      <c r="AG4">
        <f>SUM(AE7:AE14)</f>
        <v>13</v>
      </c>
      <c r="AK4" s="25" t="s">
        <v>122</v>
      </c>
      <c r="AL4">
        <f>SUM(AJ7:AJ14)</f>
        <v>12</v>
      </c>
      <c r="AP4" s="25" t="s">
        <v>122</v>
      </c>
      <c r="AQ4">
        <f>SUM(AO7:AO14)</f>
        <v>12</v>
      </c>
      <c r="AU4" s="25" t="s">
        <v>122</v>
      </c>
      <c r="AV4">
        <f>SUM(AT7:AT14)</f>
        <v>12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28</v>
      </c>
      <c r="C7" s="58">
        <v>13</v>
      </c>
      <c r="D7" s="55">
        <v>35</v>
      </c>
      <c r="E7" s="58">
        <v>13</v>
      </c>
      <c r="F7" s="55">
        <v>42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18</v>
      </c>
      <c r="P7" s="34">
        <f>O7/$Q$4</f>
        <v>0.24657534246575341</v>
      </c>
      <c r="Q7" s="34">
        <f>IF(P7=0,0,(P7*((LOG(P7))/LOG(2))))</f>
        <v>-0.49805742512162587</v>
      </c>
      <c r="T7" s="34">
        <f>N7</f>
        <v>111</v>
      </c>
      <c r="U7" s="34">
        <f>COUNTIF(L7:L18,T7)</f>
        <v>4</v>
      </c>
      <c r="V7" s="34">
        <f>U7/(W4-U11)</f>
        <v>0.8</v>
      </c>
      <c r="W7" s="34">
        <f>IF(V7=0,0,(V7*((LOG(V7))/LOG(2))))</f>
        <v>-0.25754247590988982</v>
      </c>
      <c r="Y7" s="34">
        <f>N7</f>
        <v>111</v>
      </c>
      <c r="Z7" s="34">
        <f>COUNTIF(L19:L30,Y7)</f>
        <v>4</v>
      </c>
      <c r="AA7" s="34">
        <f>Z7/(AB4-Z11)</f>
        <v>0.5714285714285714</v>
      </c>
      <c r="AB7" s="34">
        <f>IF(AA7=0,0,(AA7*((LOG(AA7))/LOG(2))))</f>
        <v>-0.46134566974720237</v>
      </c>
      <c r="AD7" s="34">
        <f>N7</f>
        <v>111</v>
      </c>
      <c r="AE7" s="34">
        <f>COUNTIF(L31:L43,AD7)</f>
        <v>5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COUNTIF(L44:L55,AI7)</f>
        <v>3</v>
      </c>
      <c r="AK7" s="34">
        <f>AJ7/(AL4-AJ11)</f>
        <v>0.75</v>
      </c>
      <c r="AL7" s="34">
        <f>IF(AK7=0,0,(AK7*((LOG(AK7))/LOG(2))))</f>
        <v>-0.31127812445913283</v>
      </c>
      <c r="AN7" s="34">
        <f>N7</f>
        <v>111</v>
      </c>
      <c r="AO7" s="34">
        <f>COUNTIF(L56:L67,AN7)</f>
        <v>1</v>
      </c>
      <c r="AP7" s="34">
        <f>AO7/(AQ4-AO11)</f>
        <v>0.2</v>
      </c>
      <c r="AQ7" s="34">
        <f>IF(AP7=0,0,(AP7*((LOG(AP7))/LOG(2))))</f>
        <v>-0.46438561897747244</v>
      </c>
      <c r="AS7" s="34">
        <f>N7</f>
        <v>111</v>
      </c>
      <c r="AT7" s="34">
        <f>COUNTIF(L68:L79,AS7)</f>
        <v>1</v>
      </c>
      <c r="AU7" s="34">
        <f>AT7/(AV4-AT11)</f>
        <v>0.5</v>
      </c>
      <c r="AV7" s="34">
        <f>IF(AU7=0,0,(AU7*((LOG(AU7))/LOG(2))))</f>
        <v>-0.5</v>
      </c>
    </row>
    <row r="8" spans="1:48" x14ac:dyDescent="0.25">
      <c r="A8" s="56">
        <v>21</v>
      </c>
      <c r="B8" s="56">
        <v>145</v>
      </c>
      <c r="C8" s="59">
        <v>11</v>
      </c>
      <c r="D8" s="56">
        <v>162</v>
      </c>
      <c r="E8" s="59">
        <v>11</v>
      </c>
      <c r="F8" s="56">
        <v>166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3</v>
      </c>
      <c r="P8" s="34">
        <f>O8/$Q$4</f>
        <v>4.1095890410958902E-2</v>
      </c>
      <c r="Q8" s="34">
        <f>IF(P8=0,0,(P8*((LOG(P8))/LOG(2))))</f>
        <v>-0.18924090649967923</v>
      </c>
      <c r="T8" s="34">
        <f>N8</f>
        <v>112</v>
      </c>
      <c r="U8" s="34">
        <f>COUNTIF(L7:L18,T8)</f>
        <v>1</v>
      </c>
      <c r="V8" s="34">
        <f>U8/(W4-U11)</f>
        <v>0.2</v>
      </c>
      <c r="W8" s="34">
        <f>IF(V8=0,0,(V8*((LOG(V8))/LOG(2))))</f>
        <v>-0.46438561897747244</v>
      </c>
      <c r="Y8" s="34">
        <f>N8</f>
        <v>112</v>
      </c>
      <c r="Z8" s="34">
        <f>COUNTIF(L19:L30,Y8)</f>
        <v>1</v>
      </c>
      <c r="AA8" s="34">
        <f>Z8/(AB4-Z11)</f>
        <v>0.14285714285714285</v>
      </c>
      <c r="AB8" s="34">
        <f>IF(AA8=0,0,(AA8*((LOG(AA8))/LOG(2))))</f>
        <v>-0.40105070315108626</v>
      </c>
      <c r="AD8" s="34">
        <f>N8</f>
        <v>112</v>
      </c>
      <c r="AE8" s="34">
        <f>COUNTIF(L31:L43,AD8)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COUNTIF(L44:L55,AI8)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COUNTIF(L56:L67,AN8)</f>
        <v>1</v>
      </c>
      <c r="AP8" s="34">
        <f>AO8/(AQ4-AO11)</f>
        <v>0.2</v>
      </c>
      <c r="AQ8" s="34">
        <f>IF(AP8=0,0,(AP8*((LOG(AP8))/LOG(2))))</f>
        <v>-0.46438561897747244</v>
      </c>
      <c r="AS8" s="34">
        <f>N8</f>
        <v>112</v>
      </c>
      <c r="AT8" s="34">
        <f>COUNTIF(L68:L79,AS8)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21</v>
      </c>
      <c r="B9" s="56">
        <v>275</v>
      </c>
      <c r="C9" s="59">
        <v>11</v>
      </c>
      <c r="D9" s="56">
        <v>298</v>
      </c>
      <c r="E9" s="59">
        <v>11</v>
      </c>
      <c r="F9" s="56">
        <v>301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COUNTIF(L19:L30,Y9)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COUNTIF(L31:L43,AD9)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COUNTIF(L44:L55,AI9)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COUNTIF(L56:L67,AN9)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COUNTIF(L68:L79,AS9)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398</v>
      </c>
      <c r="C10" s="59">
        <v>11</v>
      </c>
      <c r="D10" s="56">
        <v>413</v>
      </c>
      <c r="E10" s="59">
        <v>11</v>
      </c>
      <c r="F10" s="56">
        <v>416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COUNTIF(L19:L30,Y10)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COUNTIF(L31:L43,AD10)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COUNTIF(L44:L55,AI10)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COUNTIF(L56:L67,AN10)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COUNTIF(L68:L79,AS10)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518</v>
      </c>
      <c r="C11" s="59">
        <v>13</v>
      </c>
      <c r="D11" s="56">
        <v>522</v>
      </c>
      <c r="E11" s="59">
        <v>13</v>
      </c>
      <c r="F11" s="56">
        <v>528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0.54794520547945202</v>
      </c>
      <c r="Q11" s="34">
        <f>IF(P11=0,0,(P11*((LOG(P11))/LOG(2))))</f>
        <v>-0.47555970629734517</v>
      </c>
      <c r="T11" s="34">
        <f>N11</f>
        <v>211</v>
      </c>
      <c r="U11" s="34">
        <f>COUNTIF(L7:L18,T11)</f>
        <v>7</v>
      </c>
      <c r="V11" s="53"/>
      <c r="W11" s="54"/>
      <c r="Y11" s="34">
        <f>N11</f>
        <v>211</v>
      </c>
      <c r="Z11" s="34">
        <f>COUNTIF(L19:L30,Y11)</f>
        <v>5</v>
      </c>
      <c r="AA11" s="53"/>
      <c r="AB11" s="54"/>
      <c r="AD11" s="34">
        <f>N11</f>
        <v>211</v>
      </c>
      <c r="AE11" s="34">
        <f>COUNTIF(L31:L43,AD11)</f>
        <v>3</v>
      </c>
      <c r="AF11" s="53"/>
      <c r="AG11" s="54"/>
      <c r="AI11" s="34">
        <f>N11</f>
        <v>211</v>
      </c>
      <c r="AJ11" s="34">
        <f>COUNTIF(L44:L55,AI11)</f>
        <v>8</v>
      </c>
      <c r="AK11" s="53"/>
      <c r="AL11" s="54"/>
      <c r="AN11" s="34">
        <f>N11</f>
        <v>211</v>
      </c>
      <c r="AO11" s="34">
        <f>COUNTIF(L56:L67,AN11)</f>
        <v>7</v>
      </c>
      <c r="AP11" s="53"/>
      <c r="AQ11" s="54"/>
      <c r="AS11" s="34">
        <f>N11</f>
        <v>211</v>
      </c>
      <c r="AT11" s="34">
        <f>COUNTIF(L68:L79,AS11)</f>
        <v>10</v>
      </c>
      <c r="AU11" s="53"/>
      <c r="AV11" s="54"/>
    </row>
    <row r="12" spans="1:48" x14ac:dyDescent="0.25">
      <c r="A12" s="56">
        <v>12</v>
      </c>
      <c r="B12" s="56">
        <v>653</v>
      </c>
      <c r="C12" s="59">
        <v>13</v>
      </c>
      <c r="D12" s="56">
        <v>657</v>
      </c>
      <c r="E12" s="59">
        <v>13</v>
      </c>
      <c r="F12" s="56">
        <v>664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COUNTIF(L19:L30,Y12)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COUNTIF(L31:L43,AD12)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COUNTIF(L44:L55,AI12)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COUNTIF(L56:L67,AN12)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COUNTIF(L68:L79,AS12)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768</v>
      </c>
      <c r="C13" s="59">
        <v>11</v>
      </c>
      <c r="D13" s="56">
        <v>800</v>
      </c>
      <c r="E13" s="59">
        <v>11</v>
      </c>
      <c r="F13" s="56">
        <v>803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9</v>
      </c>
      <c r="P13" s="34">
        <f>O13/$Q$4</f>
        <v>0.12328767123287671</v>
      </c>
      <c r="Q13" s="34">
        <f>IF(P13=0,0,(P13*((LOG(P13))/LOG(2))))</f>
        <v>-0.37231638379368964</v>
      </c>
      <c r="T13" s="34">
        <f>N13</f>
        <v>221</v>
      </c>
      <c r="U13" s="34">
        <f>COUNTIF(L7:L18,T13)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COUNTIF(L19:L30,Y13)</f>
        <v>2</v>
      </c>
      <c r="AA13" s="34">
        <f>Z13/(AB4-Z11)</f>
        <v>0.2857142857142857</v>
      </c>
      <c r="AB13" s="34">
        <f>IF(AA13=0,0,(AA13*((LOG(AA13))/LOG(2))))</f>
        <v>-0.51638712058788683</v>
      </c>
      <c r="AD13" s="34">
        <f>N13</f>
        <v>221</v>
      </c>
      <c r="AE13" s="34">
        <f>COUNTIF(L31:L43,AD13)</f>
        <v>3</v>
      </c>
      <c r="AF13" s="34">
        <f>AE13/(AG4-AE11)</f>
        <v>0.3</v>
      </c>
      <c r="AG13" s="34">
        <f>IF(AF13=0,0,(AF13*((LOG(AF13))/LOG(2))))</f>
        <v>-0.52108967824986185</v>
      </c>
      <c r="AI13" s="34">
        <f>N13</f>
        <v>221</v>
      </c>
      <c r="AJ13" s="34">
        <f>COUNTIF(L44:L55,AI13)</f>
        <v>1</v>
      </c>
      <c r="AK13" s="34">
        <f>AJ13/(AL4-AJ11)</f>
        <v>0.25</v>
      </c>
      <c r="AL13" s="34">
        <f>IF(AK13=0,0,(AK13*((LOG(AK13))/LOG(2))))</f>
        <v>-0.5</v>
      </c>
      <c r="AN13" s="34">
        <f>N13</f>
        <v>221</v>
      </c>
      <c r="AO13" s="34">
        <f>COUNTIF(L56:L67,AN13)</f>
        <v>2</v>
      </c>
      <c r="AP13" s="34">
        <f>AO13/(AQ4-AO11)</f>
        <v>0.4</v>
      </c>
      <c r="AQ13" s="34">
        <f>IF(AP13=0,0,(AP13*((LOG(AP13))/LOG(2))))</f>
        <v>-0.52877123795494496</v>
      </c>
      <c r="AS13" s="34">
        <f>N13</f>
        <v>221</v>
      </c>
      <c r="AT13" s="34">
        <f>COUNTIF(L68:L79,AS13)</f>
        <v>1</v>
      </c>
      <c r="AU13" s="34">
        <f>AT13/(AV4-AT11)</f>
        <v>0.5</v>
      </c>
      <c r="AV13" s="34">
        <f>IF(AU13=0,0,(AU13*((LOG(AU13))/LOG(2))))</f>
        <v>-0.5</v>
      </c>
    </row>
    <row r="14" spans="1:48" x14ac:dyDescent="0.25">
      <c r="A14" s="56">
        <v>21</v>
      </c>
      <c r="B14" s="56">
        <v>908</v>
      </c>
      <c r="C14" s="59">
        <v>11</v>
      </c>
      <c r="D14" s="56">
        <v>919</v>
      </c>
      <c r="E14" s="59">
        <v>11</v>
      </c>
      <c r="F14" s="56">
        <v>923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3</v>
      </c>
      <c r="P14" s="34">
        <f>O14/$Q$4</f>
        <v>4.1095890410958902E-2</v>
      </c>
      <c r="Q14" s="34">
        <f>IF(P14=0,0,(P14*((LOG(P14))/LOG(2))))</f>
        <v>-0.18924090649967923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COUNTIF(L19:L30,Y14)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COUNTIF(L31:L43,AD14)</f>
        <v>2</v>
      </c>
      <c r="AF14" s="34">
        <f>AE14/(AG4-AE11)</f>
        <v>0.2</v>
      </c>
      <c r="AG14" s="34">
        <f>IF(AF14=0,0,(AF14*((LOG(AF14))/LOG(2))))</f>
        <v>-0.46438561897747244</v>
      </c>
      <c r="AI14" s="34">
        <f>N14</f>
        <v>222</v>
      </c>
      <c r="AJ14" s="34">
        <f>COUNTIF(L44:L55,AI14)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COUNTIF(L56:L67,AN14)</f>
        <v>1</v>
      </c>
      <c r="AP14" s="34">
        <f>AO14/(AQ4-AO11)</f>
        <v>0.2</v>
      </c>
      <c r="AQ14" s="34">
        <f>IF(AP14=0,0,(AP14*((LOG(AP14))/LOG(2))))</f>
        <v>-0.46438561897747244</v>
      </c>
      <c r="AS14" s="34">
        <f>N14</f>
        <v>222</v>
      </c>
      <c r="AT14" s="34">
        <f>COUNTIF(L68:L79,AS14)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1020</v>
      </c>
      <c r="C15" s="59">
        <v>13</v>
      </c>
      <c r="D15" s="56">
        <v>1025</v>
      </c>
      <c r="E15" s="59">
        <v>13</v>
      </c>
      <c r="F15" s="56">
        <v>1032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1.7244153282120189</v>
      </c>
      <c r="V15">
        <f>SUM(V7:V14)</f>
        <v>1</v>
      </c>
      <c r="W15">
        <f>-SUM(W7:W14)</f>
        <v>0.72192809488736231</v>
      </c>
      <c r="AA15">
        <f>SUM(AA7:AA14)</f>
        <v>0.99999999999999989</v>
      </c>
      <c r="AB15">
        <f>-SUM(AB7:AB14)</f>
        <v>1.3787834934861753</v>
      </c>
      <c r="AF15">
        <f>SUM(AF7:AF14)</f>
        <v>1</v>
      </c>
      <c r="AG15">
        <f>-SUM(AG7:AG14)</f>
        <v>1.4854752972273344</v>
      </c>
      <c r="AK15">
        <f>SUM(AK7:AK14)</f>
        <v>1</v>
      </c>
      <c r="AL15">
        <f>-SUM(AL7:AL14)</f>
        <v>0.81127812445913283</v>
      </c>
      <c r="AP15">
        <f>SUM(AP7:AP14)</f>
        <v>1</v>
      </c>
      <c r="AQ15">
        <f>-SUM(AQ7:AQ14)</f>
        <v>1.9219280948873623</v>
      </c>
      <c r="AU15">
        <f>SUM(AU7:AU14)</f>
        <v>1</v>
      </c>
      <c r="AV15">
        <f>-SUM(AV7:AV14)</f>
        <v>1</v>
      </c>
    </row>
    <row r="16" spans="1:48" x14ac:dyDescent="0.25">
      <c r="A16" s="56">
        <v>21</v>
      </c>
      <c r="B16" s="56">
        <v>1134</v>
      </c>
      <c r="C16" s="59">
        <v>11</v>
      </c>
      <c r="D16" s="56">
        <v>1149</v>
      </c>
      <c r="E16" s="59">
        <v>11</v>
      </c>
      <c r="F16" s="56">
        <v>1152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0.27858872441516075</v>
      </c>
      <c r="V16" s="27" t="s">
        <v>120</v>
      </c>
      <c r="W16" s="27">
        <f>W15/(LOG(W4)/LOG(2))</f>
        <v>0.20137674933618921</v>
      </c>
      <c r="AA16" s="27" t="s">
        <v>123</v>
      </c>
      <c r="AB16" s="27">
        <f>AB15/(LOG(AB4)/LOG(2))</f>
        <v>0.38460192908818913</v>
      </c>
      <c r="AF16" s="27" t="s">
        <v>124</v>
      </c>
      <c r="AG16" s="27">
        <f>AG15/(LOG(AG4)/LOG(2))</f>
        <v>0.40143210277008906</v>
      </c>
      <c r="AK16" s="27" t="s">
        <v>125</v>
      </c>
      <c r="AL16" s="27">
        <f>AL15/(LOG(AL4)/LOG(2))</f>
        <v>0.22630030977895443</v>
      </c>
      <c r="AP16" s="27" t="s">
        <v>126</v>
      </c>
      <c r="AQ16" s="27">
        <f>AQ15/(LOG(AQ4)/LOG(2))</f>
        <v>0.53610828411754496</v>
      </c>
      <c r="AU16" s="27" t="s">
        <v>127</v>
      </c>
      <c r="AV16" s="27">
        <f>AV15/(LOG(AV4)/LOG(2))</f>
        <v>0.27894294565112981</v>
      </c>
    </row>
    <row r="17" spans="1:22" x14ac:dyDescent="0.25">
      <c r="A17" s="56">
        <v>12</v>
      </c>
      <c r="B17" s="56">
        <v>1270</v>
      </c>
      <c r="C17" s="59">
        <v>13</v>
      </c>
      <c r="D17" s="56">
        <v>1274</v>
      </c>
      <c r="E17" s="59">
        <v>24</v>
      </c>
      <c r="F17" s="56">
        <v>1290</v>
      </c>
      <c r="G17" s="62"/>
      <c r="H17" s="62"/>
      <c r="I17" s="40"/>
      <c r="J17" s="40"/>
      <c r="K17" s="41">
        <v>0</v>
      </c>
      <c r="L17">
        <v>112</v>
      </c>
    </row>
    <row r="18" spans="1:22" x14ac:dyDescent="0.25">
      <c r="A18" s="56">
        <v>21</v>
      </c>
      <c r="B18" s="56">
        <v>1398</v>
      </c>
      <c r="C18" s="59">
        <v>11</v>
      </c>
      <c r="D18" s="56">
        <v>1415</v>
      </c>
      <c r="E18" s="59">
        <v>11</v>
      </c>
      <c r="F18" s="56">
        <v>1422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7">
        <v>12</v>
      </c>
      <c r="B19" s="57">
        <v>1524</v>
      </c>
      <c r="C19" s="60">
        <v>13</v>
      </c>
      <c r="D19" s="57">
        <v>1528</v>
      </c>
      <c r="E19" s="60">
        <v>13</v>
      </c>
      <c r="F19" s="57">
        <v>1534</v>
      </c>
      <c r="G19" s="63"/>
      <c r="H19" s="63"/>
      <c r="I19" s="39"/>
      <c r="J19" s="39"/>
      <c r="K19" s="49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12</v>
      </c>
      <c r="B20" s="57">
        <v>1651</v>
      </c>
      <c r="C20" s="60">
        <v>13</v>
      </c>
      <c r="D20" s="57">
        <v>1655</v>
      </c>
      <c r="E20" s="60">
        <v>13</v>
      </c>
      <c r="F20" s="57">
        <v>1661</v>
      </c>
      <c r="G20" s="63"/>
      <c r="H20" s="63"/>
      <c r="I20" s="39"/>
      <c r="J20" s="39"/>
      <c r="K20" s="49">
        <v>0</v>
      </c>
      <c r="L20">
        <v>111</v>
      </c>
      <c r="N20" s="38">
        <f>COUNTIF(L7:L79,G3)</f>
        <v>40</v>
      </c>
      <c r="O20" s="38"/>
      <c r="P20" s="45">
        <v>12</v>
      </c>
      <c r="Q20" s="45">
        <v>12</v>
      </c>
      <c r="R20" s="45">
        <v>13</v>
      </c>
      <c r="S20" s="45">
        <v>12</v>
      </c>
      <c r="T20" s="45">
        <v>12</v>
      </c>
      <c r="U20" s="45">
        <v>12</v>
      </c>
      <c r="V20" s="44"/>
    </row>
    <row r="21" spans="1:22" x14ac:dyDescent="0.25">
      <c r="A21" s="57">
        <v>12</v>
      </c>
      <c r="B21" s="57">
        <v>1788</v>
      </c>
      <c r="C21" s="60">
        <v>13</v>
      </c>
      <c r="D21" s="57">
        <v>1791</v>
      </c>
      <c r="E21" s="60">
        <v>13</v>
      </c>
      <c r="F21" s="57">
        <v>1798</v>
      </c>
      <c r="G21" s="63"/>
      <c r="H21" s="63"/>
      <c r="I21" s="39"/>
      <c r="J21" s="39"/>
      <c r="K21" s="49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1904</v>
      </c>
      <c r="C22" s="60">
        <v>11</v>
      </c>
      <c r="D22" s="57">
        <v>1924</v>
      </c>
      <c r="E22" s="60">
        <v>11</v>
      </c>
      <c r="F22" s="57">
        <v>1927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2037</v>
      </c>
      <c r="C23" s="60">
        <v>22</v>
      </c>
      <c r="D23" s="57">
        <v>2043</v>
      </c>
      <c r="E23" s="60">
        <v>13</v>
      </c>
      <c r="F23" s="57">
        <v>2060</v>
      </c>
      <c r="G23" s="63"/>
      <c r="H23" s="63"/>
      <c r="I23" s="39"/>
      <c r="J23" s="39"/>
      <c r="K23" s="49">
        <v>0</v>
      </c>
      <c r="L23">
        <v>221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2175</v>
      </c>
      <c r="C24" s="60">
        <v>13</v>
      </c>
      <c r="D24" s="57">
        <v>2179</v>
      </c>
      <c r="E24" s="60">
        <v>24</v>
      </c>
      <c r="F24" s="57">
        <v>2195</v>
      </c>
      <c r="G24" s="63"/>
      <c r="H24" s="63"/>
      <c r="I24" s="39"/>
      <c r="J24" s="39"/>
      <c r="K24" s="49">
        <v>0</v>
      </c>
      <c r="L24">
        <v>112</v>
      </c>
      <c r="O24" s="43" t="s">
        <v>109</v>
      </c>
      <c r="P24" s="45">
        <f>U11</f>
        <v>7</v>
      </c>
      <c r="Q24" s="45">
        <f>Z11</f>
        <v>5</v>
      </c>
      <c r="R24" s="45">
        <f>AE11</f>
        <v>3</v>
      </c>
      <c r="S24" s="45">
        <f>AJ11</f>
        <v>8</v>
      </c>
      <c r="T24" s="45">
        <f>AO11</f>
        <v>7</v>
      </c>
      <c r="U24" s="45">
        <f>AT11</f>
        <v>10</v>
      </c>
      <c r="V24" s="43"/>
    </row>
    <row r="25" spans="1:22" x14ac:dyDescent="0.25">
      <c r="A25" s="57">
        <v>21</v>
      </c>
      <c r="B25" s="57">
        <v>2309</v>
      </c>
      <c r="C25" s="60">
        <v>11</v>
      </c>
      <c r="D25" s="57">
        <v>2333</v>
      </c>
      <c r="E25" s="60">
        <v>11</v>
      </c>
      <c r="F25" s="57">
        <v>2338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2426</v>
      </c>
      <c r="C26" s="60">
        <v>22</v>
      </c>
      <c r="D26" s="57">
        <v>2437</v>
      </c>
      <c r="E26" s="60">
        <v>13</v>
      </c>
      <c r="F26" s="57">
        <v>2461</v>
      </c>
      <c r="G26" s="63"/>
      <c r="H26" s="63"/>
      <c r="I26" s="39"/>
      <c r="J26" s="39"/>
      <c r="K26" s="49">
        <v>0</v>
      </c>
      <c r="L26">
        <v>221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2586</v>
      </c>
      <c r="C27" s="60">
        <v>11</v>
      </c>
      <c r="D27" s="57">
        <v>2600</v>
      </c>
      <c r="E27" s="60">
        <v>11</v>
      </c>
      <c r="F27" s="57">
        <v>2604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2703</v>
      </c>
      <c r="C28" s="60">
        <v>11</v>
      </c>
      <c r="D28" s="57">
        <v>2721</v>
      </c>
      <c r="E28" s="60">
        <v>11</v>
      </c>
      <c r="F28" s="57">
        <v>2725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F18/P20</f>
        <v>118.5</v>
      </c>
      <c r="Q28">
        <f>(F30-F18)/Q20</f>
        <v>129</v>
      </c>
      <c r="R28">
        <f>(F43-F30)/R20</f>
        <v>129</v>
      </c>
      <c r="S28">
        <f>(F55-F43)/S20</f>
        <v>124.58333333333333</v>
      </c>
      <c r="T28">
        <f>(F67-F55)/T20</f>
        <v>121.66666666666667</v>
      </c>
      <c r="U28">
        <f>(F79-F67)/U20</f>
        <v>122.41666666666667</v>
      </c>
    </row>
    <row r="29" spans="1:22" x14ac:dyDescent="0.25">
      <c r="A29" s="57">
        <v>21</v>
      </c>
      <c r="B29" s="57">
        <v>2822</v>
      </c>
      <c r="C29" s="60">
        <v>11</v>
      </c>
      <c r="D29" s="57">
        <v>2835</v>
      </c>
      <c r="E29" s="60">
        <v>11</v>
      </c>
      <c r="F29" s="57">
        <v>2840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12</v>
      </c>
      <c r="B30" s="57">
        <v>2959</v>
      </c>
      <c r="C30" s="60">
        <v>13</v>
      </c>
      <c r="D30" s="57">
        <v>2963</v>
      </c>
      <c r="E30" s="60">
        <v>13</v>
      </c>
      <c r="F30" s="57">
        <v>2970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6">
        <v>21</v>
      </c>
      <c r="B31" s="56">
        <v>3081</v>
      </c>
      <c r="C31" s="59">
        <v>11</v>
      </c>
      <c r="D31" s="56">
        <v>3099</v>
      </c>
      <c r="E31" s="59">
        <v>11</v>
      </c>
      <c r="F31" s="56">
        <v>3105</v>
      </c>
      <c r="G31" s="62"/>
      <c r="H31" s="62"/>
      <c r="I31" s="40"/>
      <c r="J31" s="40"/>
      <c r="K31" s="41">
        <v>0</v>
      </c>
      <c r="L31">
        <v>211</v>
      </c>
    </row>
    <row r="32" spans="1:22" x14ac:dyDescent="0.25">
      <c r="A32" s="56">
        <v>12</v>
      </c>
      <c r="B32" s="56">
        <v>3220</v>
      </c>
      <c r="C32" s="59">
        <v>13</v>
      </c>
      <c r="D32" s="56">
        <v>3224</v>
      </c>
      <c r="E32" s="59">
        <v>13</v>
      </c>
      <c r="F32" s="56">
        <v>3230</v>
      </c>
      <c r="G32" s="62"/>
      <c r="H32" s="62"/>
      <c r="I32" s="40"/>
      <c r="J32" s="40"/>
      <c r="K32" s="41">
        <v>0</v>
      </c>
      <c r="L32">
        <v>111</v>
      </c>
    </row>
    <row r="33" spans="1:12" x14ac:dyDescent="0.25">
      <c r="A33" s="56">
        <v>21</v>
      </c>
      <c r="B33" s="56">
        <v>3343</v>
      </c>
      <c r="C33" s="59">
        <v>22</v>
      </c>
      <c r="D33" s="56">
        <v>3349</v>
      </c>
      <c r="E33" s="59">
        <v>24</v>
      </c>
      <c r="F33" s="56">
        <v>3357</v>
      </c>
      <c r="G33" s="62"/>
      <c r="H33" s="62"/>
      <c r="I33" s="40"/>
      <c r="J33" s="40"/>
      <c r="K33" s="41">
        <v>0</v>
      </c>
      <c r="L33">
        <v>222</v>
      </c>
    </row>
    <row r="34" spans="1:12" x14ac:dyDescent="0.25">
      <c r="A34" s="56">
        <v>21</v>
      </c>
      <c r="B34" s="56">
        <v>3453</v>
      </c>
      <c r="C34" s="59">
        <v>22</v>
      </c>
      <c r="D34" s="56">
        <v>3471</v>
      </c>
      <c r="E34" s="59">
        <v>13</v>
      </c>
      <c r="F34" s="56">
        <v>3481</v>
      </c>
      <c r="G34" s="62"/>
      <c r="H34" s="62"/>
      <c r="I34" s="40"/>
      <c r="J34" s="40"/>
      <c r="K34" s="41">
        <v>0</v>
      </c>
      <c r="L34">
        <v>221</v>
      </c>
    </row>
    <row r="35" spans="1:12" x14ac:dyDescent="0.25">
      <c r="A35" s="56">
        <v>12</v>
      </c>
      <c r="B35" s="56">
        <v>3613</v>
      </c>
      <c r="C35" s="59">
        <v>13</v>
      </c>
      <c r="D35" s="56">
        <v>3616</v>
      </c>
      <c r="E35" s="59">
        <v>13</v>
      </c>
      <c r="F35" s="56">
        <v>3626</v>
      </c>
      <c r="G35" s="62"/>
      <c r="H35" s="62"/>
      <c r="I35" s="40"/>
      <c r="J35" s="40"/>
      <c r="K35" s="41">
        <v>0</v>
      </c>
      <c r="L35">
        <v>111</v>
      </c>
    </row>
    <row r="36" spans="1:12" x14ac:dyDescent="0.25">
      <c r="A36" s="56">
        <v>21</v>
      </c>
      <c r="B36" s="56">
        <v>3725</v>
      </c>
      <c r="C36" s="59">
        <v>22</v>
      </c>
      <c r="D36" s="56">
        <v>3733</v>
      </c>
      <c r="E36" s="59">
        <v>13</v>
      </c>
      <c r="F36" s="56">
        <v>3744</v>
      </c>
      <c r="G36" s="62"/>
      <c r="H36" s="62"/>
      <c r="I36" s="40"/>
      <c r="J36" s="40"/>
      <c r="K36" s="41">
        <v>0</v>
      </c>
      <c r="L36">
        <v>221</v>
      </c>
    </row>
    <row r="37" spans="1:12" x14ac:dyDescent="0.25">
      <c r="A37" s="56">
        <v>21</v>
      </c>
      <c r="B37" s="56">
        <v>3857</v>
      </c>
      <c r="C37" s="59">
        <v>11</v>
      </c>
      <c r="D37" s="56">
        <v>3879</v>
      </c>
      <c r="E37" s="59">
        <v>11</v>
      </c>
      <c r="F37" s="56">
        <v>3882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3983</v>
      </c>
      <c r="C38" s="59">
        <v>22</v>
      </c>
      <c r="D38" s="56">
        <v>3999</v>
      </c>
      <c r="E38" s="59">
        <v>24</v>
      </c>
      <c r="F38" s="56">
        <v>4006</v>
      </c>
      <c r="G38" s="62"/>
      <c r="H38" s="62"/>
      <c r="I38" s="40"/>
      <c r="J38" s="40"/>
      <c r="K38" s="41">
        <v>0</v>
      </c>
      <c r="L38">
        <v>222</v>
      </c>
    </row>
    <row r="39" spans="1:12" x14ac:dyDescent="0.25">
      <c r="A39" s="56">
        <v>21</v>
      </c>
      <c r="B39" s="56">
        <v>4104</v>
      </c>
      <c r="C39" s="59">
        <v>22</v>
      </c>
      <c r="D39" s="56">
        <v>4109</v>
      </c>
      <c r="E39" s="59">
        <v>13</v>
      </c>
      <c r="F39" s="56">
        <v>4132</v>
      </c>
      <c r="G39" s="62"/>
      <c r="H39" s="62"/>
      <c r="I39" s="40"/>
      <c r="J39" s="40"/>
      <c r="K39" s="41">
        <v>0</v>
      </c>
      <c r="L39">
        <v>221</v>
      </c>
    </row>
    <row r="40" spans="1:12" x14ac:dyDescent="0.25">
      <c r="A40" s="56">
        <v>12</v>
      </c>
      <c r="B40" s="56">
        <v>4249</v>
      </c>
      <c r="C40" s="59">
        <v>13</v>
      </c>
      <c r="D40" s="56">
        <v>4253</v>
      </c>
      <c r="E40" s="59">
        <v>13</v>
      </c>
      <c r="F40" s="56">
        <v>4259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12</v>
      </c>
      <c r="B41" s="56">
        <v>4377</v>
      </c>
      <c r="C41" s="59">
        <v>13</v>
      </c>
      <c r="D41" s="56">
        <v>4382</v>
      </c>
      <c r="E41" s="59">
        <v>13</v>
      </c>
      <c r="F41" s="56">
        <v>4388</v>
      </c>
      <c r="G41" s="62"/>
      <c r="H41" s="62"/>
      <c r="I41" s="40"/>
      <c r="J41" s="40"/>
      <c r="K41" s="41">
        <v>0</v>
      </c>
      <c r="L41">
        <v>111</v>
      </c>
    </row>
    <row r="42" spans="1:12" x14ac:dyDescent="0.25">
      <c r="A42" s="56">
        <v>12</v>
      </c>
      <c r="B42" s="56">
        <v>4504</v>
      </c>
      <c r="C42" s="59">
        <v>13</v>
      </c>
      <c r="D42" s="56">
        <v>4507</v>
      </c>
      <c r="E42" s="59">
        <v>13</v>
      </c>
      <c r="F42" s="56">
        <v>4514</v>
      </c>
      <c r="G42" s="62"/>
      <c r="H42" s="62"/>
      <c r="I42" s="40"/>
      <c r="J42" s="40"/>
      <c r="K42" s="41">
        <v>0</v>
      </c>
      <c r="L42">
        <v>111</v>
      </c>
    </row>
    <row r="43" spans="1:12" x14ac:dyDescent="0.25">
      <c r="A43" s="56">
        <v>21</v>
      </c>
      <c r="B43" s="56">
        <v>4622</v>
      </c>
      <c r="C43" s="59">
        <v>11</v>
      </c>
      <c r="D43" s="56">
        <v>4643</v>
      </c>
      <c r="E43" s="59">
        <v>11</v>
      </c>
      <c r="F43" s="56">
        <v>4647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7">
        <v>12</v>
      </c>
      <c r="B44" s="57">
        <v>4759</v>
      </c>
      <c r="C44" s="60">
        <v>13</v>
      </c>
      <c r="D44" s="57">
        <v>4766</v>
      </c>
      <c r="E44" s="60">
        <v>13</v>
      </c>
      <c r="F44" s="57">
        <v>4775</v>
      </c>
      <c r="G44" s="63"/>
      <c r="H44" s="63"/>
      <c r="I44" s="39"/>
      <c r="J44" s="39"/>
      <c r="K44" s="49">
        <v>0</v>
      </c>
      <c r="L44">
        <v>111</v>
      </c>
    </row>
    <row r="45" spans="1:12" x14ac:dyDescent="0.25">
      <c r="A45" s="57">
        <v>21</v>
      </c>
      <c r="B45" s="57">
        <v>4880</v>
      </c>
      <c r="C45" s="60">
        <v>22</v>
      </c>
      <c r="D45" s="57">
        <v>4888</v>
      </c>
      <c r="E45" s="60">
        <v>13</v>
      </c>
      <c r="F45" s="57">
        <v>4906</v>
      </c>
      <c r="G45" s="63"/>
      <c r="H45" s="63"/>
      <c r="I45" s="39"/>
      <c r="J45" s="39"/>
      <c r="K45" s="49">
        <v>0</v>
      </c>
      <c r="L45">
        <v>221</v>
      </c>
    </row>
    <row r="46" spans="1:12" x14ac:dyDescent="0.25">
      <c r="A46" s="57">
        <v>21</v>
      </c>
      <c r="B46" s="57">
        <v>5012</v>
      </c>
      <c r="C46" s="60">
        <v>11</v>
      </c>
      <c r="D46" s="57">
        <v>5025</v>
      </c>
      <c r="E46" s="60">
        <v>11</v>
      </c>
      <c r="F46" s="57">
        <v>5029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12</v>
      </c>
      <c r="B47" s="57">
        <v>5133</v>
      </c>
      <c r="C47" s="60">
        <v>13</v>
      </c>
      <c r="D47" s="57">
        <v>5137</v>
      </c>
      <c r="E47" s="60">
        <v>13</v>
      </c>
      <c r="F47" s="57">
        <v>5143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21</v>
      </c>
      <c r="B48" s="57">
        <v>5255</v>
      </c>
      <c r="C48" s="60">
        <v>11</v>
      </c>
      <c r="D48" s="57">
        <v>5276</v>
      </c>
      <c r="E48" s="60">
        <v>11</v>
      </c>
      <c r="F48" s="57">
        <v>5280</v>
      </c>
      <c r="G48" s="63"/>
      <c r="H48" s="63"/>
      <c r="I48" s="39"/>
      <c r="J48" s="39"/>
      <c r="K48" s="49">
        <v>0</v>
      </c>
      <c r="L48">
        <v>211</v>
      </c>
    </row>
    <row r="49" spans="1:12" x14ac:dyDescent="0.25">
      <c r="A49" s="57">
        <v>21</v>
      </c>
      <c r="B49" s="57">
        <v>5370</v>
      </c>
      <c r="C49" s="60">
        <v>11</v>
      </c>
      <c r="D49" s="57">
        <v>5401</v>
      </c>
      <c r="E49" s="60">
        <v>11</v>
      </c>
      <c r="F49" s="57">
        <v>5405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12</v>
      </c>
      <c r="B50" s="57">
        <v>5506</v>
      </c>
      <c r="C50" s="60">
        <v>13</v>
      </c>
      <c r="D50" s="57">
        <v>5510</v>
      </c>
      <c r="E50" s="60">
        <v>13</v>
      </c>
      <c r="F50" s="57">
        <v>5516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21</v>
      </c>
      <c r="B51" s="57">
        <v>5630</v>
      </c>
      <c r="C51" s="60">
        <v>11</v>
      </c>
      <c r="D51" s="57">
        <v>5653</v>
      </c>
      <c r="E51" s="60">
        <v>11</v>
      </c>
      <c r="F51" s="57">
        <v>5657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21</v>
      </c>
      <c r="B52" s="57">
        <v>5772</v>
      </c>
      <c r="C52" s="60">
        <v>11</v>
      </c>
      <c r="D52" s="57">
        <v>5785</v>
      </c>
      <c r="E52" s="60">
        <v>11</v>
      </c>
      <c r="F52" s="57">
        <v>5791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21</v>
      </c>
      <c r="B53" s="57">
        <v>5877</v>
      </c>
      <c r="C53" s="60">
        <v>11</v>
      </c>
      <c r="D53" s="57">
        <v>5902</v>
      </c>
      <c r="E53" s="60">
        <v>11</v>
      </c>
      <c r="F53" s="57">
        <v>5905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21</v>
      </c>
      <c r="B54" s="57">
        <v>5996</v>
      </c>
      <c r="C54" s="60">
        <v>11</v>
      </c>
      <c r="D54" s="57">
        <v>6015</v>
      </c>
      <c r="E54" s="60">
        <v>11</v>
      </c>
      <c r="F54" s="57">
        <v>6021</v>
      </c>
      <c r="G54" s="63"/>
      <c r="H54" s="63"/>
      <c r="I54" s="39"/>
      <c r="J54" s="39"/>
      <c r="K54" s="49">
        <v>0</v>
      </c>
      <c r="L54">
        <v>211</v>
      </c>
    </row>
    <row r="55" spans="1:12" x14ac:dyDescent="0.25">
      <c r="A55" s="57">
        <v>21</v>
      </c>
      <c r="B55" s="57">
        <v>6109</v>
      </c>
      <c r="C55" s="60">
        <v>11</v>
      </c>
      <c r="D55" s="57">
        <v>6136</v>
      </c>
      <c r="E55" s="60">
        <v>11</v>
      </c>
      <c r="F55" s="57">
        <v>6142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6">
        <v>21</v>
      </c>
      <c r="B56" s="56">
        <v>6230</v>
      </c>
      <c r="C56" s="59">
        <v>11</v>
      </c>
      <c r="D56" s="56">
        <v>6244</v>
      </c>
      <c r="E56" s="59">
        <v>11</v>
      </c>
      <c r="F56" s="56">
        <v>6250</v>
      </c>
      <c r="G56" s="62"/>
      <c r="H56" s="62"/>
      <c r="I56" s="40"/>
      <c r="J56" s="40"/>
      <c r="K56" s="41">
        <v>0</v>
      </c>
      <c r="L56">
        <v>211</v>
      </c>
    </row>
    <row r="57" spans="1:12" x14ac:dyDescent="0.25">
      <c r="A57" s="56">
        <v>21</v>
      </c>
      <c r="B57" s="56">
        <v>6337</v>
      </c>
      <c r="C57" s="59">
        <v>11</v>
      </c>
      <c r="D57" s="56">
        <v>6359</v>
      </c>
      <c r="E57" s="59">
        <v>11</v>
      </c>
      <c r="F57" s="56">
        <v>6365</v>
      </c>
      <c r="G57" s="62"/>
      <c r="H57" s="62"/>
      <c r="I57" s="40"/>
      <c r="J57" s="40"/>
      <c r="K57" s="41">
        <v>0</v>
      </c>
      <c r="L57">
        <v>211</v>
      </c>
    </row>
    <row r="58" spans="1:12" x14ac:dyDescent="0.25">
      <c r="A58" s="56">
        <v>21</v>
      </c>
      <c r="B58" s="56">
        <v>6453</v>
      </c>
      <c r="C58" s="59">
        <v>22</v>
      </c>
      <c r="D58" s="56">
        <v>6460</v>
      </c>
      <c r="E58" s="59">
        <v>13</v>
      </c>
      <c r="F58" s="56">
        <v>6477</v>
      </c>
      <c r="G58" s="62"/>
      <c r="H58" s="62"/>
      <c r="I58" s="40"/>
      <c r="J58" s="40"/>
      <c r="K58" s="41">
        <v>0</v>
      </c>
      <c r="L58">
        <v>221</v>
      </c>
    </row>
    <row r="59" spans="1:12" x14ac:dyDescent="0.25">
      <c r="A59" s="56">
        <v>21</v>
      </c>
      <c r="B59" s="56">
        <v>6581</v>
      </c>
      <c r="C59" s="59">
        <v>11</v>
      </c>
      <c r="D59" s="56">
        <v>6598</v>
      </c>
      <c r="E59" s="59">
        <v>11</v>
      </c>
      <c r="F59" s="56">
        <v>6607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12</v>
      </c>
      <c r="B60" s="56">
        <v>6697</v>
      </c>
      <c r="C60" s="59">
        <v>13</v>
      </c>
      <c r="D60" s="56">
        <v>6703</v>
      </c>
      <c r="E60" s="59">
        <v>13</v>
      </c>
      <c r="F60" s="56">
        <v>6713</v>
      </c>
      <c r="G60" s="62"/>
      <c r="H60" s="62"/>
      <c r="I60" s="40"/>
      <c r="J60" s="40"/>
      <c r="K60" s="41">
        <v>0</v>
      </c>
      <c r="L60">
        <v>111</v>
      </c>
    </row>
    <row r="61" spans="1:12" x14ac:dyDescent="0.25">
      <c r="A61" s="56">
        <v>21</v>
      </c>
      <c r="B61" s="56">
        <v>6812</v>
      </c>
      <c r="C61" s="59">
        <v>22</v>
      </c>
      <c r="D61" s="56">
        <v>6816</v>
      </c>
      <c r="E61" s="59">
        <v>24</v>
      </c>
      <c r="F61" s="56">
        <v>6830</v>
      </c>
      <c r="G61" s="62"/>
      <c r="H61" s="62"/>
      <c r="I61" s="40"/>
      <c r="J61" s="40"/>
      <c r="K61" s="41">
        <v>0</v>
      </c>
      <c r="L61">
        <v>222</v>
      </c>
    </row>
    <row r="62" spans="1:12" x14ac:dyDescent="0.25">
      <c r="A62" s="56">
        <v>21</v>
      </c>
      <c r="B62" s="56">
        <v>6936</v>
      </c>
      <c r="C62" s="59">
        <v>11</v>
      </c>
      <c r="D62" s="56">
        <v>6962</v>
      </c>
      <c r="E62" s="59">
        <v>11</v>
      </c>
      <c r="F62" s="56">
        <v>6965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12</v>
      </c>
      <c r="B63" s="56">
        <v>7080</v>
      </c>
      <c r="C63" s="59">
        <v>13</v>
      </c>
      <c r="D63" s="56">
        <v>7089</v>
      </c>
      <c r="E63" s="59">
        <v>24</v>
      </c>
      <c r="F63" s="56">
        <v>7100</v>
      </c>
      <c r="G63" s="62"/>
      <c r="H63" s="62"/>
      <c r="I63" s="40"/>
      <c r="J63" s="40"/>
      <c r="K63" s="41">
        <v>0</v>
      </c>
      <c r="L63">
        <v>112</v>
      </c>
    </row>
    <row r="64" spans="1:12" x14ac:dyDescent="0.25">
      <c r="A64" s="56">
        <v>21</v>
      </c>
      <c r="B64" s="56">
        <v>7214</v>
      </c>
      <c r="C64" s="59">
        <v>11</v>
      </c>
      <c r="D64" s="56">
        <v>7241</v>
      </c>
      <c r="E64" s="59">
        <v>11</v>
      </c>
      <c r="F64" s="56">
        <v>7247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21</v>
      </c>
      <c r="B65" s="56">
        <v>7334</v>
      </c>
      <c r="C65" s="59">
        <v>11</v>
      </c>
      <c r="D65" s="56">
        <v>7355</v>
      </c>
      <c r="E65" s="59">
        <v>11</v>
      </c>
      <c r="F65" s="56">
        <v>7359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21</v>
      </c>
      <c r="B66" s="56">
        <v>7447</v>
      </c>
      <c r="C66" s="59">
        <v>22</v>
      </c>
      <c r="D66" s="56">
        <v>7453</v>
      </c>
      <c r="E66" s="59">
        <v>13</v>
      </c>
      <c r="F66" s="56">
        <v>7472</v>
      </c>
      <c r="G66" s="62"/>
      <c r="H66" s="62"/>
      <c r="I66" s="40"/>
      <c r="J66" s="40"/>
      <c r="K66" s="41">
        <v>0</v>
      </c>
      <c r="L66">
        <v>221</v>
      </c>
    </row>
    <row r="67" spans="1:12" x14ac:dyDescent="0.25">
      <c r="A67" s="56">
        <v>21</v>
      </c>
      <c r="B67" s="56">
        <v>7578</v>
      </c>
      <c r="C67" s="59">
        <v>11</v>
      </c>
      <c r="D67" s="56">
        <v>7593</v>
      </c>
      <c r="E67" s="59">
        <v>11</v>
      </c>
      <c r="F67" s="56">
        <v>7602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7">
        <v>21</v>
      </c>
      <c r="B68" s="57">
        <v>7692</v>
      </c>
      <c r="C68" s="60">
        <v>11</v>
      </c>
      <c r="D68" s="57">
        <v>7713</v>
      </c>
      <c r="E68" s="60">
        <v>11</v>
      </c>
      <c r="F68" s="57">
        <v>7719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21</v>
      </c>
      <c r="B69" s="57">
        <v>7810</v>
      </c>
      <c r="C69" s="60">
        <v>11</v>
      </c>
      <c r="D69" s="57">
        <v>7837</v>
      </c>
      <c r="E69" s="60">
        <v>11</v>
      </c>
      <c r="F69" s="57">
        <v>7844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25">
      <c r="A70" s="57">
        <v>21</v>
      </c>
      <c r="B70" s="57">
        <v>7932</v>
      </c>
      <c r="C70" s="60">
        <v>11</v>
      </c>
      <c r="D70" s="57">
        <v>7954</v>
      </c>
      <c r="E70" s="60">
        <v>11</v>
      </c>
      <c r="F70" s="57">
        <v>7959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12</v>
      </c>
      <c r="B71" s="57">
        <v>8072</v>
      </c>
      <c r="C71" s="60">
        <v>13</v>
      </c>
      <c r="D71" s="57">
        <v>8078</v>
      </c>
      <c r="E71" s="60">
        <v>13</v>
      </c>
      <c r="F71" s="57">
        <v>8085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21</v>
      </c>
      <c r="B72" s="57">
        <v>8191</v>
      </c>
      <c r="C72" s="60">
        <v>11</v>
      </c>
      <c r="D72" s="57">
        <v>8205</v>
      </c>
      <c r="E72" s="60">
        <v>11</v>
      </c>
      <c r="F72" s="57">
        <v>8212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25">
      <c r="A73" s="57">
        <v>21</v>
      </c>
      <c r="B73" s="57">
        <v>8310</v>
      </c>
      <c r="C73" s="60">
        <v>11</v>
      </c>
      <c r="D73" s="57">
        <v>8331</v>
      </c>
      <c r="E73" s="60">
        <v>11</v>
      </c>
      <c r="F73" s="57">
        <v>8337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21</v>
      </c>
      <c r="B74" s="57">
        <v>8424</v>
      </c>
      <c r="C74" s="60">
        <v>11</v>
      </c>
      <c r="D74" s="57">
        <v>8449</v>
      </c>
      <c r="E74" s="60">
        <v>11</v>
      </c>
      <c r="F74" s="57">
        <v>8455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21</v>
      </c>
      <c r="B75" s="57">
        <v>8543</v>
      </c>
      <c r="C75" s="60">
        <v>22</v>
      </c>
      <c r="D75" s="57">
        <v>8550</v>
      </c>
      <c r="E75" s="60">
        <v>13</v>
      </c>
      <c r="F75" s="57">
        <v>8573</v>
      </c>
      <c r="G75" s="63"/>
      <c r="H75" s="63"/>
      <c r="I75" s="39"/>
      <c r="J75" s="39"/>
      <c r="K75" s="49">
        <v>0</v>
      </c>
      <c r="L75">
        <v>221</v>
      </c>
    </row>
    <row r="76" spans="1:12" x14ac:dyDescent="0.25">
      <c r="A76" s="57">
        <v>21</v>
      </c>
      <c r="B76" s="57">
        <v>8683</v>
      </c>
      <c r="C76" s="60">
        <v>11</v>
      </c>
      <c r="D76" s="57">
        <v>8707</v>
      </c>
      <c r="E76" s="60">
        <v>11</v>
      </c>
      <c r="F76" s="57">
        <v>8712</v>
      </c>
      <c r="G76" s="63"/>
      <c r="H76" s="63"/>
      <c r="I76" s="39"/>
      <c r="J76" s="39"/>
      <c r="K76" s="49">
        <v>0</v>
      </c>
      <c r="L76">
        <v>211</v>
      </c>
    </row>
    <row r="77" spans="1:12" x14ac:dyDescent="0.25">
      <c r="A77" s="57">
        <v>21</v>
      </c>
      <c r="B77" s="57">
        <v>8810</v>
      </c>
      <c r="C77" s="60">
        <v>11</v>
      </c>
      <c r="D77" s="57">
        <v>8831</v>
      </c>
      <c r="E77" s="60">
        <v>11</v>
      </c>
      <c r="F77" s="57">
        <v>8835</v>
      </c>
      <c r="G77" s="63"/>
      <c r="H77" s="63"/>
      <c r="I77" s="39"/>
      <c r="J77" s="39"/>
      <c r="K77" s="49">
        <v>0</v>
      </c>
      <c r="L77">
        <v>211</v>
      </c>
    </row>
    <row r="78" spans="1:12" x14ac:dyDescent="0.25">
      <c r="A78" s="57">
        <v>21</v>
      </c>
      <c r="B78" s="57">
        <v>8926</v>
      </c>
      <c r="C78" s="60">
        <v>11</v>
      </c>
      <c r="D78" s="57">
        <v>8952</v>
      </c>
      <c r="E78" s="60">
        <v>11</v>
      </c>
      <c r="F78" s="57">
        <v>8956</v>
      </c>
      <c r="G78" s="63"/>
      <c r="H78" s="63"/>
      <c r="I78" s="39"/>
      <c r="J78" s="39"/>
      <c r="K78" s="49">
        <v>0</v>
      </c>
      <c r="L78">
        <v>211</v>
      </c>
    </row>
    <row r="79" spans="1:12" x14ac:dyDescent="0.25">
      <c r="A79" s="57">
        <v>21</v>
      </c>
      <c r="B79" s="57">
        <v>9042</v>
      </c>
      <c r="C79" s="60">
        <v>11</v>
      </c>
      <c r="D79" s="57">
        <v>9066</v>
      </c>
      <c r="E79" s="60">
        <v>11</v>
      </c>
      <c r="F79" s="57">
        <v>9071</v>
      </c>
      <c r="G79" s="63"/>
      <c r="H79" s="63"/>
      <c r="I79" s="39"/>
      <c r="J79" s="39"/>
      <c r="K79" s="49">
        <v>1</v>
      </c>
      <c r="L79">
        <v>211</v>
      </c>
    </row>
    <row r="80" spans="1:12" x14ac:dyDescent="0.25">
      <c r="A80" s="17"/>
      <c r="B80" s="17"/>
      <c r="C80" s="17"/>
      <c r="D80" s="17"/>
      <c r="E80" s="17"/>
      <c r="F80" s="17"/>
      <c r="G80" s="17"/>
      <c r="H8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152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78</v>
      </c>
      <c r="V3" s="25" t="s">
        <v>121</v>
      </c>
      <c r="W3">
        <f>COUNTA(L7:L19)</f>
        <v>13</v>
      </c>
      <c r="AA3" s="25" t="s">
        <v>121</v>
      </c>
      <c r="AB3">
        <f>COUNTA(L20:L32)</f>
        <v>13</v>
      </c>
      <c r="AF3" s="25" t="s">
        <v>121</v>
      </c>
      <c r="AG3">
        <f>COUNTA(L33:L45)</f>
        <v>13</v>
      </c>
      <c r="AK3" s="25" t="s">
        <v>121</v>
      </c>
      <c r="AL3">
        <f>COUNTA(L46:L58)</f>
        <v>13</v>
      </c>
      <c r="AP3" s="25" t="s">
        <v>121</v>
      </c>
      <c r="AQ3">
        <f>COUNTA(L59:L71)</f>
        <v>13</v>
      </c>
      <c r="AU3" s="25" t="s">
        <v>121</v>
      </c>
      <c r="AV3">
        <f>COUNTA(L72:L84)</f>
        <v>13</v>
      </c>
    </row>
    <row r="4" spans="1:48" x14ac:dyDescent="0.25">
      <c r="P4" s="25" t="s">
        <v>89</v>
      </c>
      <c r="Q4" s="26">
        <f>SUM(O7:O14)</f>
        <v>78</v>
      </c>
      <c r="V4" s="25" t="s">
        <v>122</v>
      </c>
      <c r="W4">
        <f>SUM(U7:U14)</f>
        <v>13</v>
      </c>
      <c r="AA4" s="25" t="s">
        <v>122</v>
      </c>
      <c r="AB4">
        <f>SUM(Z7:Z14)</f>
        <v>13</v>
      </c>
      <c r="AF4" s="25" t="s">
        <v>122</v>
      </c>
      <c r="AG4">
        <f>SUM(AE7:AE14)</f>
        <v>13</v>
      </c>
      <c r="AK4" s="25" t="s">
        <v>122</v>
      </c>
      <c r="AL4">
        <f>SUM(AJ7:AJ14)</f>
        <v>13</v>
      </c>
      <c r="AP4" s="25" t="s">
        <v>122</v>
      </c>
      <c r="AQ4">
        <f>SUM(AO7:AO14)</f>
        <v>13</v>
      </c>
      <c r="AU4" s="25" t="s">
        <v>122</v>
      </c>
      <c r="AV4">
        <f>SUM(AT7:AT14)</f>
        <v>13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34</v>
      </c>
      <c r="C7" s="58">
        <v>13</v>
      </c>
      <c r="D7" s="55">
        <v>40</v>
      </c>
      <c r="E7" s="58">
        <v>24</v>
      </c>
      <c r="F7" s="55">
        <v>51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13</v>
      </c>
      <c r="P7" s="34">
        <f>O7/$Q$4</f>
        <v>0.16666666666666666</v>
      </c>
      <c r="Q7" s="34">
        <f>IF(P7=0,0,(P7*((LOG(P7))/LOG(2))))</f>
        <v>-0.43082708345352599</v>
      </c>
      <c r="T7" s="34">
        <f>N7</f>
        <v>111</v>
      </c>
      <c r="U7" s="34">
        <f>COUNTIF(L7:L19,T7)</f>
        <v>2</v>
      </c>
      <c r="V7" s="34">
        <f>U7/(W4-U11)</f>
        <v>0.33333333333333331</v>
      </c>
      <c r="W7" s="34">
        <f>IF(V7=0,0,(V7*((LOG(V7))/LOG(2))))</f>
        <v>-0.52832083357371862</v>
      </c>
      <c r="Y7" s="34">
        <f>N7</f>
        <v>111</v>
      </c>
      <c r="Z7" s="34">
        <f>COUNTIF(L20:L32,Y7)</f>
        <v>1</v>
      </c>
      <c r="AA7" s="34">
        <f>Z7/(AB4-Z11)</f>
        <v>0.14285714285714285</v>
      </c>
      <c r="AB7" s="34">
        <f>IF(AA7=0,0,(AA7*((LOG(AA7))/LOG(2))))</f>
        <v>-0.40105070315108626</v>
      </c>
      <c r="AD7" s="34">
        <f>N7</f>
        <v>111</v>
      </c>
      <c r="AE7" s="34">
        <f>COUNTIF(L33:L45,AD7)</f>
        <v>2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COUNTIF(L46:L58,AI7)</f>
        <v>4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COUNTIF(L59:L71,AN7)</f>
        <v>0</v>
      </c>
      <c r="AP7" s="34">
        <f>AO7/(AQ4-AO11)</f>
        <v>0</v>
      </c>
      <c r="AQ7" s="34">
        <f>IF(AP7=0,0,(AP7*((LOG(AP7))/LOG(2))))</f>
        <v>0</v>
      </c>
      <c r="AS7" s="34">
        <f>N7</f>
        <v>111</v>
      </c>
      <c r="AT7" s="34">
        <f>COUNTIF(L72:L84,AS7)</f>
        <v>4</v>
      </c>
      <c r="AU7" s="34">
        <f>AT7/(AV4-AT11)</f>
        <v>0.4</v>
      </c>
      <c r="AV7" s="34">
        <f>IF(AU7=0,0,(AU7*((LOG(AU7))/LOG(2))))</f>
        <v>-0.52877123795494496</v>
      </c>
    </row>
    <row r="8" spans="1:48" x14ac:dyDescent="0.25">
      <c r="A8" s="56">
        <v>21</v>
      </c>
      <c r="B8" s="56">
        <v>171</v>
      </c>
      <c r="C8" s="59">
        <v>11</v>
      </c>
      <c r="D8" s="56">
        <v>193</v>
      </c>
      <c r="E8" s="59">
        <v>11</v>
      </c>
      <c r="F8" s="56">
        <v>197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17</v>
      </c>
      <c r="P8" s="34">
        <f>O8/$Q$4</f>
        <v>0.21794871794871795</v>
      </c>
      <c r="Q8" s="34">
        <f>IF(P8=0,0,(P8*((LOG(P8))/LOG(2))))</f>
        <v>-0.47903806947951855</v>
      </c>
      <c r="T8" s="34">
        <f>N8</f>
        <v>112</v>
      </c>
      <c r="U8" s="34">
        <f>COUNTIF(L7:L19,T8)</f>
        <v>2</v>
      </c>
      <c r="V8" s="34">
        <f>U8/(W4-U11)</f>
        <v>0.33333333333333331</v>
      </c>
      <c r="W8" s="34">
        <f>IF(V8=0,0,(V8*((LOG(V8))/LOG(2))))</f>
        <v>-0.52832083357371862</v>
      </c>
      <c r="Y8" s="34">
        <f>N8</f>
        <v>112</v>
      </c>
      <c r="Z8" s="34">
        <f>COUNTIF(L20:L32,Y8)</f>
        <v>2</v>
      </c>
      <c r="AA8" s="34">
        <f>Z8/(AB4-Z11)</f>
        <v>0.2857142857142857</v>
      </c>
      <c r="AB8" s="34">
        <f>IF(AA8=0,0,(AA8*((LOG(AA8))/LOG(2))))</f>
        <v>-0.51638712058788683</v>
      </c>
      <c r="AD8" s="34">
        <f>N8</f>
        <v>112</v>
      </c>
      <c r="AE8" s="34">
        <f>COUNTIF(L33:L45,AD8)</f>
        <v>2</v>
      </c>
      <c r="AF8" s="34">
        <f>AE8/(AG4-AE11)</f>
        <v>0.5</v>
      </c>
      <c r="AG8" s="34">
        <f>IF(AF8=0,0,(AF8*((LOG(AF8))/LOG(2))))</f>
        <v>-0.5</v>
      </c>
      <c r="AI8" s="34">
        <f>N8</f>
        <v>112</v>
      </c>
      <c r="AJ8" s="34">
        <f>COUNTIF(L46:L58,AI8)</f>
        <v>2</v>
      </c>
      <c r="AK8" s="34">
        <f>AJ8/(AL4-AJ11)</f>
        <v>0.33333333333333331</v>
      </c>
      <c r="AL8" s="34">
        <f>IF(AK8=0,0,(AK8*((LOG(AK8))/LOG(2))))</f>
        <v>-0.52832083357371862</v>
      </c>
      <c r="AN8" s="34">
        <f>N8</f>
        <v>112</v>
      </c>
      <c r="AO8" s="34">
        <f>COUNTIF(L59:L71,AN8)</f>
        <v>4</v>
      </c>
      <c r="AP8" s="34">
        <f>AO8/(AQ4-AO11)</f>
        <v>0.8</v>
      </c>
      <c r="AQ8" s="34">
        <f>IF(AP8=0,0,(AP8*((LOG(AP8))/LOG(2))))</f>
        <v>-0.25754247590988982</v>
      </c>
      <c r="AS8" s="34">
        <f>N8</f>
        <v>112</v>
      </c>
      <c r="AT8" s="34">
        <f>COUNTIF(L72:L84,AS8)</f>
        <v>5</v>
      </c>
      <c r="AU8" s="34">
        <f>AT8/(AV4-AT11)</f>
        <v>0.5</v>
      </c>
      <c r="AV8" s="34">
        <f>IF(AU8=0,0,(AU8*((LOG(AU8))/LOG(2))))</f>
        <v>-0.5</v>
      </c>
    </row>
    <row r="9" spans="1:48" x14ac:dyDescent="0.25">
      <c r="A9" s="56">
        <v>21</v>
      </c>
      <c r="B9" s="56">
        <v>302</v>
      </c>
      <c r="C9" s="59">
        <v>11</v>
      </c>
      <c r="D9" s="56">
        <v>319</v>
      </c>
      <c r="E9" s="59">
        <v>11</v>
      </c>
      <c r="F9" s="56">
        <v>322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1</v>
      </c>
      <c r="P9" s="34">
        <f>O9/$Q$4</f>
        <v>1.282051282051282E-2</v>
      </c>
      <c r="Q9" s="34">
        <f>IF(P9=0,0,(P9*((LOG(P9))/LOG(2))))</f>
        <v>-8.0582079729003178E-2</v>
      </c>
      <c r="T9" s="34">
        <f>N9</f>
        <v>121</v>
      </c>
      <c r="U9" s="34">
        <f>COUNTIF(L7:L19,T9)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COUNTIF(L20:L32,Y9)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COUNTIF(L33:L45,AD9)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COUNTIF(L46:L58,AI9)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COUNTIF(L59:L71,AN9)</f>
        <v>1</v>
      </c>
      <c r="AP9" s="34">
        <f>AO9/(AQ4-AO11)</f>
        <v>0.2</v>
      </c>
      <c r="AQ9" s="34">
        <f>IF(AP9=0,0,(AP9*((LOG(AP9))/LOG(2))))</f>
        <v>-0.46438561897747244</v>
      </c>
      <c r="AS9" s="34">
        <f>N9</f>
        <v>121</v>
      </c>
      <c r="AT9" s="34">
        <f>COUNTIF(L72:L84,AS9)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415</v>
      </c>
      <c r="C10" s="59">
        <v>11</v>
      </c>
      <c r="D10" s="56">
        <v>440</v>
      </c>
      <c r="E10" s="59">
        <v>11</v>
      </c>
      <c r="F10" s="56">
        <v>444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COUNTIF(L7:L19,T10)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COUNTIF(L20:L32,Y10)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COUNTIF(L33:L45,AD10)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COUNTIF(L46:L58,AI10)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COUNTIF(L59:L71,AN10)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COUNTIF(L72:L84,AS10)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548</v>
      </c>
      <c r="C11" s="59">
        <v>22</v>
      </c>
      <c r="D11" s="56">
        <v>568</v>
      </c>
      <c r="E11" s="59">
        <v>13</v>
      </c>
      <c r="F11" s="56">
        <v>583</v>
      </c>
      <c r="G11" s="62"/>
      <c r="H11" s="62"/>
      <c r="I11" s="40"/>
      <c r="J11" s="40"/>
      <c r="K11" s="41">
        <v>0</v>
      </c>
      <c r="L11">
        <v>221</v>
      </c>
      <c r="N11" s="34">
        <v>211</v>
      </c>
      <c r="O11" s="34">
        <f>COUNTIF($L$7:$L$500,N11)</f>
        <v>40</v>
      </c>
      <c r="P11" s="34">
        <f>O11/$Q$4</f>
        <v>0.51282051282051277</v>
      </c>
      <c r="Q11" s="34">
        <f>IF(P11=0,0,(P11*((LOG(P11))/LOG(2))))</f>
        <v>-0.49408929434609544</v>
      </c>
      <c r="T11" s="34">
        <f>N11</f>
        <v>211</v>
      </c>
      <c r="U11" s="34">
        <f>COUNTIF(L7:L19,T11)</f>
        <v>7</v>
      </c>
      <c r="V11" s="53"/>
      <c r="W11" s="54"/>
      <c r="Y11" s="34">
        <f>N11</f>
        <v>211</v>
      </c>
      <c r="Z11" s="34">
        <f>COUNTIF(L20:L32,Y11)</f>
        <v>6</v>
      </c>
      <c r="AA11" s="53"/>
      <c r="AB11" s="54"/>
      <c r="AD11" s="34">
        <f>N11</f>
        <v>211</v>
      </c>
      <c r="AE11" s="34">
        <f>COUNTIF(L33:L45,AD11)</f>
        <v>9</v>
      </c>
      <c r="AF11" s="53"/>
      <c r="AG11" s="54"/>
      <c r="AI11" s="34">
        <f>N11</f>
        <v>211</v>
      </c>
      <c r="AJ11" s="34">
        <f>COUNTIF(L46:L58,AI11)</f>
        <v>7</v>
      </c>
      <c r="AK11" s="53"/>
      <c r="AL11" s="54"/>
      <c r="AN11" s="34">
        <f>N11</f>
        <v>211</v>
      </c>
      <c r="AO11" s="34">
        <f>COUNTIF(L59:L71,AN11)</f>
        <v>8</v>
      </c>
      <c r="AP11" s="53"/>
      <c r="AQ11" s="54"/>
      <c r="AS11" s="34">
        <f>N11</f>
        <v>211</v>
      </c>
      <c r="AT11" s="34">
        <f>COUNTIF(L72:L84,AS11)</f>
        <v>3</v>
      </c>
      <c r="AU11" s="53"/>
      <c r="AV11" s="54"/>
    </row>
    <row r="12" spans="1:48" x14ac:dyDescent="0.25">
      <c r="A12" s="56">
        <v>21</v>
      </c>
      <c r="B12" s="56">
        <v>687</v>
      </c>
      <c r="C12" s="59">
        <v>11</v>
      </c>
      <c r="D12" s="56">
        <v>701</v>
      </c>
      <c r="E12" s="59">
        <v>11</v>
      </c>
      <c r="F12" s="56">
        <v>705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COUNTIF(L7:L19,T12)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COUNTIF(L20:L32,Y12)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COUNTIF(L33:L45,AD12)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COUNTIF(L46:L58,AI12)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COUNTIF(L59:L71,AN12)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COUNTIF(L72:L84,AS12)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813</v>
      </c>
      <c r="C13" s="59">
        <v>11</v>
      </c>
      <c r="D13" s="56">
        <v>825</v>
      </c>
      <c r="E13" s="59">
        <v>11</v>
      </c>
      <c r="F13" s="56">
        <v>829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7</v>
      </c>
      <c r="P13" s="34">
        <f>O13/$Q$4</f>
        <v>8.9743589743589744E-2</v>
      </c>
      <c r="Q13" s="34">
        <f>IF(P13=0,0,(P13*((LOG(P13))/LOG(2))))</f>
        <v>-0.31213244971323734</v>
      </c>
      <c r="T13" s="34">
        <f>N13</f>
        <v>221</v>
      </c>
      <c r="U13" s="34">
        <f>COUNTIF(L7:L19,T13)</f>
        <v>2</v>
      </c>
      <c r="V13" s="34">
        <f>U13/(W4-U11)</f>
        <v>0.33333333333333331</v>
      </c>
      <c r="W13" s="34">
        <f>IF(V13=0,0,(V13*((LOG(V13))/LOG(2))))</f>
        <v>-0.52832083357371862</v>
      </c>
      <c r="Y13" s="34">
        <f>N13</f>
        <v>221</v>
      </c>
      <c r="Z13" s="34">
        <f>COUNTIF(L20:L32,Y13)</f>
        <v>4</v>
      </c>
      <c r="AA13" s="34">
        <f>Z13/(AB4-Z11)</f>
        <v>0.5714285714285714</v>
      </c>
      <c r="AB13" s="34">
        <f>IF(AA13=0,0,(AA13*((LOG(AA13))/LOG(2))))</f>
        <v>-0.46134566974720237</v>
      </c>
      <c r="AD13" s="34">
        <f>N13</f>
        <v>221</v>
      </c>
      <c r="AE13" s="34">
        <f>COUNTIF(L33:L45,AD13)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COUNTIF(L46:L58,AI13)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COUNTIF(L59:L71,AN13)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COUNTIF(L72:L84,AS13)</f>
        <v>1</v>
      </c>
      <c r="AU13" s="34">
        <f>AT13/(AV4-AT11)</f>
        <v>0.1</v>
      </c>
      <c r="AV13" s="34">
        <f>IF(AU13=0,0,(AU13*((LOG(AU13))/LOG(2))))</f>
        <v>-0.33219280948873625</v>
      </c>
    </row>
    <row r="14" spans="1:48" x14ac:dyDescent="0.25">
      <c r="A14" s="56">
        <v>21</v>
      </c>
      <c r="B14" s="56">
        <v>933</v>
      </c>
      <c r="C14" s="59">
        <v>11</v>
      </c>
      <c r="D14" s="56">
        <v>953</v>
      </c>
      <c r="E14" s="59">
        <v>11</v>
      </c>
      <c r="F14" s="56">
        <v>956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COUNTIF(L7:L19,T14)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COUNTIF(L20:L32,Y14)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COUNTIF(L33:L45,AD14)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COUNTIF(L46:L58,AI14)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COUNTIF(L59:L71,AN14)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COUNTIF(L72:L84,AS14)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1059</v>
      </c>
      <c r="C15" s="59">
        <v>22</v>
      </c>
      <c r="D15" s="56">
        <v>1066</v>
      </c>
      <c r="E15" s="59">
        <v>13</v>
      </c>
      <c r="F15" s="56">
        <v>1081</v>
      </c>
      <c r="G15" s="62"/>
      <c r="H15" s="62"/>
      <c r="I15" s="40"/>
      <c r="J15" s="40"/>
      <c r="K15" s="41">
        <v>0</v>
      </c>
      <c r="L15">
        <v>221</v>
      </c>
      <c r="P15">
        <f>SUM(P7:P14)</f>
        <v>0.99999999999999989</v>
      </c>
      <c r="Q15">
        <f>-SUM(Q7:Q14)</f>
        <v>1.7966689767213806</v>
      </c>
      <c r="V15">
        <f>SUM(V7:V14)</f>
        <v>1</v>
      </c>
      <c r="W15">
        <f>-SUM(W7:W14)</f>
        <v>1.5849625007211559</v>
      </c>
      <c r="AA15">
        <f>SUM(AA7:AA14)</f>
        <v>1</v>
      </c>
      <c r="AB15">
        <f>-SUM(AB7:AB14)</f>
        <v>1.3787834934861753</v>
      </c>
      <c r="AF15">
        <f>SUM(AF7:AF14)</f>
        <v>1</v>
      </c>
      <c r="AG15">
        <f>-SUM(AG7:AG14)</f>
        <v>1</v>
      </c>
      <c r="AK15">
        <f>SUM(AK7:AK14)</f>
        <v>1</v>
      </c>
      <c r="AL15">
        <f>-SUM(AL7:AL14)</f>
        <v>0.91829583405448945</v>
      </c>
      <c r="AP15">
        <f>SUM(AP7:AP14)</f>
        <v>1</v>
      </c>
      <c r="AQ15">
        <f>-SUM(AQ7:AQ14)</f>
        <v>0.72192809488736231</v>
      </c>
      <c r="AU15">
        <f>SUM(AU7:AU14)</f>
        <v>1</v>
      </c>
      <c r="AV15">
        <f>-SUM(AV7:AV14)</f>
        <v>1.3609640474436813</v>
      </c>
    </row>
    <row r="16" spans="1:48" x14ac:dyDescent="0.25">
      <c r="A16" s="56">
        <v>12</v>
      </c>
      <c r="B16" s="56">
        <v>1208</v>
      </c>
      <c r="C16" s="59">
        <v>13</v>
      </c>
      <c r="D16" s="56">
        <v>1212</v>
      </c>
      <c r="E16" s="59">
        <v>24</v>
      </c>
      <c r="F16" s="56">
        <v>1226</v>
      </c>
      <c r="G16" s="62"/>
      <c r="H16" s="62"/>
      <c r="I16" s="40"/>
      <c r="J16" s="40"/>
      <c r="K16" s="41">
        <v>0</v>
      </c>
      <c r="L16">
        <v>112</v>
      </c>
      <c r="P16" s="27" t="s">
        <v>93</v>
      </c>
      <c r="Q16" s="27">
        <f>Q15/(LOG(Q4)/LOG(2))</f>
        <v>0.28584789233211627</v>
      </c>
      <c r="V16" s="27" t="s">
        <v>120</v>
      </c>
      <c r="W16" s="27">
        <f>W15/(LOG(W4)/LOG(2))</f>
        <v>0.42831734103139457</v>
      </c>
      <c r="AA16" s="27" t="s">
        <v>123</v>
      </c>
      <c r="AB16" s="27">
        <f>AB15/(LOG(AB4)/LOG(2))</f>
        <v>0.37259990663455644</v>
      </c>
      <c r="AF16" s="27" t="s">
        <v>124</v>
      </c>
      <c r="AG16" s="27">
        <f>AG15/(LOG(AG4)/LOG(2))</f>
        <v>0.27023815442731974</v>
      </c>
      <c r="AK16" s="27" t="s">
        <v>125</v>
      </c>
      <c r="AL16" s="27">
        <f>AL15/(LOG(AL4)/LOG(2))</f>
        <v>0.24815857141318151</v>
      </c>
      <c r="AP16" s="27" t="s">
        <v>126</v>
      </c>
      <c r="AQ16" s="27">
        <f>AQ15/(LOG(AQ4)/LOG(2))</f>
        <v>0.19509251599159175</v>
      </c>
      <c r="AU16" s="27" t="s">
        <v>127</v>
      </c>
      <c r="AV16" s="27">
        <f>AV15/(LOG(AV4)/LOG(2))</f>
        <v>0.36778441242311566</v>
      </c>
    </row>
    <row r="17" spans="1:22" x14ac:dyDescent="0.25">
      <c r="A17" s="56">
        <v>21</v>
      </c>
      <c r="B17" s="56">
        <v>1327</v>
      </c>
      <c r="C17" s="59">
        <v>11</v>
      </c>
      <c r="D17" s="56">
        <v>1351</v>
      </c>
      <c r="E17" s="59">
        <v>11</v>
      </c>
      <c r="F17" s="56">
        <v>1355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12</v>
      </c>
      <c r="B18" s="56">
        <v>1478</v>
      </c>
      <c r="C18" s="59">
        <v>13</v>
      </c>
      <c r="D18" s="56">
        <v>1485</v>
      </c>
      <c r="E18" s="59">
        <v>13</v>
      </c>
      <c r="F18" s="56">
        <v>1504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1613</v>
      </c>
      <c r="C19" s="59">
        <v>13</v>
      </c>
      <c r="D19" s="56">
        <v>1621</v>
      </c>
      <c r="E19" s="59">
        <v>13</v>
      </c>
      <c r="F19" s="56">
        <v>1628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1744</v>
      </c>
      <c r="C20" s="60">
        <v>11</v>
      </c>
      <c r="D20" s="57">
        <v>1763</v>
      </c>
      <c r="E20" s="60">
        <v>11</v>
      </c>
      <c r="F20" s="57">
        <v>1769</v>
      </c>
      <c r="G20" s="63"/>
      <c r="H20" s="63"/>
      <c r="I20" s="39"/>
      <c r="J20" s="39"/>
      <c r="K20" s="49">
        <v>0</v>
      </c>
      <c r="L20">
        <v>211</v>
      </c>
      <c r="N20" s="38">
        <f>COUNTIF(L7:L84,G3)</f>
        <v>40</v>
      </c>
      <c r="O20" s="38"/>
      <c r="P20" s="45">
        <v>13</v>
      </c>
      <c r="Q20" s="45">
        <v>13</v>
      </c>
      <c r="R20" s="45">
        <v>13</v>
      </c>
      <c r="S20" s="45">
        <v>13</v>
      </c>
      <c r="T20" s="45">
        <v>13</v>
      </c>
      <c r="U20" s="45">
        <v>13</v>
      </c>
      <c r="V20" s="44"/>
    </row>
    <row r="21" spans="1:22" x14ac:dyDescent="0.25">
      <c r="A21" s="57">
        <v>12</v>
      </c>
      <c r="B21" s="57">
        <v>1879</v>
      </c>
      <c r="C21" s="60">
        <v>13</v>
      </c>
      <c r="D21" s="57">
        <v>1883</v>
      </c>
      <c r="E21" s="60">
        <v>24</v>
      </c>
      <c r="F21" s="57">
        <v>1896</v>
      </c>
      <c r="G21" s="63"/>
      <c r="H21" s="63"/>
      <c r="I21" s="39"/>
      <c r="J21" s="39"/>
      <c r="K21" s="49">
        <v>0</v>
      </c>
      <c r="L21">
        <v>112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2015</v>
      </c>
      <c r="C22" s="60">
        <v>22</v>
      </c>
      <c r="D22" s="57">
        <v>2022</v>
      </c>
      <c r="E22" s="60">
        <v>13</v>
      </c>
      <c r="F22" s="57">
        <v>2038</v>
      </c>
      <c r="G22" s="63"/>
      <c r="H22" s="63"/>
      <c r="I22" s="39"/>
      <c r="J22" s="39"/>
      <c r="K22" s="49">
        <v>0</v>
      </c>
      <c r="L22">
        <v>221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12</v>
      </c>
      <c r="B23" s="57">
        <v>2159</v>
      </c>
      <c r="C23" s="60">
        <v>13</v>
      </c>
      <c r="D23" s="57">
        <v>2163</v>
      </c>
      <c r="E23" s="60">
        <v>13</v>
      </c>
      <c r="F23" s="57">
        <v>2168</v>
      </c>
      <c r="G23" s="63"/>
      <c r="H23" s="63"/>
      <c r="I23" s="39"/>
      <c r="J23" s="39"/>
      <c r="K23" s="49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2266</v>
      </c>
      <c r="C24" s="60">
        <v>22</v>
      </c>
      <c r="D24" s="57">
        <v>2273</v>
      </c>
      <c r="E24" s="60">
        <v>13</v>
      </c>
      <c r="F24" s="57">
        <v>2292</v>
      </c>
      <c r="G24" s="63"/>
      <c r="H24" s="63"/>
      <c r="I24" s="39"/>
      <c r="J24" s="39"/>
      <c r="K24" s="49">
        <v>0</v>
      </c>
      <c r="L24">
        <v>221</v>
      </c>
      <c r="O24" s="43" t="s">
        <v>109</v>
      </c>
      <c r="P24" s="45">
        <f>U11</f>
        <v>7</v>
      </c>
      <c r="Q24" s="45">
        <f>Z11</f>
        <v>6</v>
      </c>
      <c r="R24" s="45">
        <f>AE11</f>
        <v>9</v>
      </c>
      <c r="S24" s="45">
        <f>AJ11</f>
        <v>7</v>
      </c>
      <c r="T24" s="45">
        <f>AO11</f>
        <v>8</v>
      </c>
      <c r="U24" s="45">
        <f>AT11</f>
        <v>3</v>
      </c>
      <c r="V24" s="43"/>
    </row>
    <row r="25" spans="1:22" x14ac:dyDescent="0.25">
      <c r="A25" s="57">
        <v>21</v>
      </c>
      <c r="B25" s="57">
        <v>2409</v>
      </c>
      <c r="C25" s="60">
        <v>11</v>
      </c>
      <c r="D25" s="57">
        <v>2427</v>
      </c>
      <c r="E25" s="60">
        <v>11</v>
      </c>
      <c r="F25" s="57">
        <v>2431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2538</v>
      </c>
      <c r="C26" s="60">
        <v>11</v>
      </c>
      <c r="D26" s="57">
        <v>2557</v>
      </c>
      <c r="E26" s="60">
        <v>11</v>
      </c>
      <c r="F26" s="57">
        <v>2560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2653</v>
      </c>
      <c r="C27" s="60">
        <v>22</v>
      </c>
      <c r="D27" s="57">
        <v>2660</v>
      </c>
      <c r="E27" s="60">
        <v>13</v>
      </c>
      <c r="F27" s="57">
        <v>2675</v>
      </c>
      <c r="G27" s="63"/>
      <c r="H27" s="63"/>
      <c r="I27" s="39"/>
      <c r="J27" s="39"/>
      <c r="K27" s="49">
        <v>0</v>
      </c>
      <c r="L27">
        <v>221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2784</v>
      </c>
      <c r="C28" s="60">
        <v>11</v>
      </c>
      <c r="D28" s="57">
        <v>2800</v>
      </c>
      <c r="E28" s="60">
        <v>11</v>
      </c>
      <c r="F28" s="57">
        <v>2806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F19/P20</f>
        <v>125.23076923076923</v>
      </c>
      <c r="Q28">
        <f>(F32-F19)/Q20</f>
        <v>133.15384615384616</v>
      </c>
      <c r="R28">
        <f>(F45-F32)/R20</f>
        <v>124.15384615384616</v>
      </c>
      <c r="S28">
        <f>(F58-F45)/S20</f>
        <v>126.46153846153847</v>
      </c>
      <c r="T28">
        <f>(F71-F58)/T20</f>
        <v>125.38461538461539</v>
      </c>
      <c r="U28">
        <f>(F84-F71)/U20</f>
        <v>133</v>
      </c>
    </row>
    <row r="29" spans="1:22" x14ac:dyDescent="0.25">
      <c r="A29" s="57">
        <v>12</v>
      </c>
      <c r="B29" s="57">
        <v>2923</v>
      </c>
      <c r="C29" s="60">
        <v>13</v>
      </c>
      <c r="D29" s="57">
        <v>2929</v>
      </c>
      <c r="E29" s="60">
        <v>24</v>
      </c>
      <c r="F29" s="57">
        <v>2974</v>
      </c>
      <c r="G29" s="63"/>
      <c r="H29" s="63"/>
      <c r="I29" s="39"/>
      <c r="J29" s="39"/>
      <c r="K29" s="49">
        <v>0</v>
      </c>
      <c r="L29">
        <v>112</v>
      </c>
    </row>
    <row r="30" spans="1:22" x14ac:dyDescent="0.25">
      <c r="A30" s="57">
        <v>21</v>
      </c>
      <c r="B30" s="57">
        <v>3090</v>
      </c>
      <c r="C30" s="60">
        <v>11</v>
      </c>
      <c r="D30" s="57">
        <v>3105</v>
      </c>
      <c r="E30" s="60">
        <v>11</v>
      </c>
      <c r="F30" s="57">
        <v>3109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21</v>
      </c>
      <c r="B31" s="57">
        <v>3215</v>
      </c>
      <c r="C31" s="60">
        <v>11</v>
      </c>
      <c r="D31" s="57">
        <v>3234</v>
      </c>
      <c r="E31" s="60">
        <v>11</v>
      </c>
      <c r="F31" s="57">
        <v>3239</v>
      </c>
      <c r="G31" s="63"/>
      <c r="H31" s="63"/>
      <c r="I31" s="39"/>
      <c r="J31" s="39"/>
      <c r="K31" s="49">
        <v>0</v>
      </c>
      <c r="L31">
        <v>211</v>
      </c>
    </row>
    <row r="32" spans="1:22" x14ac:dyDescent="0.25">
      <c r="A32" s="57">
        <v>21</v>
      </c>
      <c r="B32" s="57">
        <v>3329</v>
      </c>
      <c r="C32" s="60">
        <v>22</v>
      </c>
      <c r="D32" s="57">
        <v>3336</v>
      </c>
      <c r="E32" s="60">
        <v>13</v>
      </c>
      <c r="F32" s="57">
        <v>3359</v>
      </c>
      <c r="G32" s="63"/>
      <c r="H32" s="63"/>
      <c r="I32" s="39"/>
      <c r="J32" s="39"/>
      <c r="K32" s="49">
        <v>0</v>
      </c>
      <c r="L32">
        <v>221</v>
      </c>
    </row>
    <row r="33" spans="1:12" x14ac:dyDescent="0.25">
      <c r="A33" s="56">
        <v>21</v>
      </c>
      <c r="B33" s="56">
        <v>3472</v>
      </c>
      <c r="C33" s="59">
        <v>11</v>
      </c>
      <c r="D33" s="56">
        <v>3488</v>
      </c>
      <c r="E33" s="59">
        <v>11</v>
      </c>
      <c r="F33" s="56">
        <v>3492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25">
      <c r="A34" s="56">
        <v>12</v>
      </c>
      <c r="B34" s="56">
        <v>3592</v>
      </c>
      <c r="C34" s="59">
        <v>13</v>
      </c>
      <c r="D34" s="56">
        <v>3595</v>
      </c>
      <c r="E34" s="59">
        <v>13</v>
      </c>
      <c r="F34" s="56">
        <v>3601</v>
      </c>
      <c r="G34" s="62"/>
      <c r="H34" s="62"/>
      <c r="I34" s="40"/>
      <c r="J34" s="40"/>
      <c r="K34" s="41">
        <v>0</v>
      </c>
      <c r="L34">
        <v>111</v>
      </c>
    </row>
    <row r="35" spans="1:12" x14ac:dyDescent="0.25">
      <c r="A35" s="56">
        <v>21</v>
      </c>
      <c r="B35" s="56">
        <v>3710</v>
      </c>
      <c r="C35" s="59">
        <v>11</v>
      </c>
      <c r="D35" s="56">
        <v>3724</v>
      </c>
      <c r="E35" s="59">
        <v>11</v>
      </c>
      <c r="F35" s="56">
        <v>3727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12</v>
      </c>
      <c r="B36" s="56">
        <v>3839</v>
      </c>
      <c r="C36" s="59">
        <v>13</v>
      </c>
      <c r="D36" s="56">
        <v>3845</v>
      </c>
      <c r="E36" s="59">
        <v>24</v>
      </c>
      <c r="F36" s="56">
        <v>3862</v>
      </c>
      <c r="G36" s="62"/>
      <c r="H36" s="62"/>
      <c r="I36" s="40"/>
      <c r="J36" s="40"/>
      <c r="K36" s="41">
        <v>0</v>
      </c>
      <c r="L36">
        <v>112</v>
      </c>
    </row>
    <row r="37" spans="1:12" x14ac:dyDescent="0.25">
      <c r="A37" s="56">
        <v>21</v>
      </c>
      <c r="B37" s="56">
        <v>3970</v>
      </c>
      <c r="C37" s="59">
        <v>11</v>
      </c>
      <c r="D37" s="56">
        <v>3988</v>
      </c>
      <c r="E37" s="59">
        <v>11</v>
      </c>
      <c r="F37" s="56">
        <v>3992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4079</v>
      </c>
      <c r="C38" s="59">
        <v>11</v>
      </c>
      <c r="D38" s="56">
        <v>4092</v>
      </c>
      <c r="E38" s="59">
        <v>11</v>
      </c>
      <c r="F38" s="56">
        <v>4096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21</v>
      </c>
      <c r="B39" s="56">
        <v>4182</v>
      </c>
      <c r="C39" s="59">
        <v>11</v>
      </c>
      <c r="D39" s="56">
        <v>4204</v>
      </c>
      <c r="E39" s="59">
        <v>11</v>
      </c>
      <c r="F39" s="56">
        <v>4210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6">
        <v>12</v>
      </c>
      <c r="B40" s="56">
        <v>4309</v>
      </c>
      <c r="C40" s="59">
        <v>13</v>
      </c>
      <c r="D40" s="56">
        <v>4313</v>
      </c>
      <c r="E40" s="59">
        <v>13</v>
      </c>
      <c r="F40" s="56">
        <v>4319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21</v>
      </c>
      <c r="B41" s="56">
        <v>4430</v>
      </c>
      <c r="C41" s="59">
        <v>11</v>
      </c>
      <c r="D41" s="56">
        <v>4454</v>
      </c>
      <c r="E41" s="59">
        <v>11</v>
      </c>
      <c r="F41" s="56">
        <v>4460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12</v>
      </c>
      <c r="B42" s="56">
        <v>4576</v>
      </c>
      <c r="C42" s="59">
        <v>13</v>
      </c>
      <c r="D42" s="56">
        <v>4583</v>
      </c>
      <c r="E42" s="59">
        <v>24</v>
      </c>
      <c r="F42" s="56">
        <v>4598</v>
      </c>
      <c r="G42" s="62"/>
      <c r="H42" s="62"/>
      <c r="I42" s="40"/>
      <c r="J42" s="40"/>
      <c r="K42" s="41">
        <v>0</v>
      </c>
      <c r="L42">
        <v>112</v>
      </c>
    </row>
    <row r="43" spans="1:12" x14ac:dyDescent="0.25">
      <c r="A43" s="56">
        <v>21</v>
      </c>
      <c r="B43" s="56">
        <v>4704</v>
      </c>
      <c r="C43" s="59">
        <v>11</v>
      </c>
      <c r="D43" s="56">
        <v>4724</v>
      </c>
      <c r="E43" s="59">
        <v>11</v>
      </c>
      <c r="F43" s="56">
        <v>4728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21</v>
      </c>
      <c r="B44" s="56">
        <v>4832</v>
      </c>
      <c r="C44" s="59">
        <v>11</v>
      </c>
      <c r="D44" s="56">
        <v>4849</v>
      </c>
      <c r="E44" s="59">
        <v>11</v>
      </c>
      <c r="F44" s="56">
        <v>4853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4947</v>
      </c>
      <c r="C45" s="59">
        <v>11</v>
      </c>
      <c r="D45" s="56">
        <v>4967</v>
      </c>
      <c r="E45" s="59">
        <v>11</v>
      </c>
      <c r="F45" s="56">
        <v>4973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7">
        <v>21</v>
      </c>
      <c r="B46" s="57">
        <v>5067</v>
      </c>
      <c r="C46" s="60">
        <v>11</v>
      </c>
      <c r="D46" s="57">
        <v>5081</v>
      </c>
      <c r="E46" s="60">
        <v>11</v>
      </c>
      <c r="F46" s="57">
        <v>5085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21</v>
      </c>
      <c r="B47" s="57">
        <v>5176</v>
      </c>
      <c r="C47" s="60">
        <v>11</v>
      </c>
      <c r="D47" s="57">
        <v>5197</v>
      </c>
      <c r="E47" s="60">
        <v>11</v>
      </c>
      <c r="F47" s="57">
        <v>5203</v>
      </c>
      <c r="G47" s="63"/>
      <c r="H47" s="63"/>
      <c r="I47" s="39"/>
      <c r="J47" s="39"/>
      <c r="K47" s="49">
        <v>0</v>
      </c>
      <c r="L47">
        <v>211</v>
      </c>
    </row>
    <row r="48" spans="1:12" x14ac:dyDescent="0.25">
      <c r="A48" s="57">
        <v>12</v>
      </c>
      <c r="B48" s="57">
        <v>5317</v>
      </c>
      <c r="C48" s="60">
        <v>13</v>
      </c>
      <c r="D48" s="57">
        <v>5322</v>
      </c>
      <c r="E48" s="60">
        <v>24</v>
      </c>
      <c r="F48" s="57">
        <v>5336</v>
      </c>
      <c r="G48" s="63"/>
      <c r="H48" s="63"/>
      <c r="I48" s="39"/>
      <c r="J48" s="39"/>
      <c r="K48" s="49">
        <v>0</v>
      </c>
      <c r="L48">
        <v>112</v>
      </c>
    </row>
    <row r="49" spans="1:12" x14ac:dyDescent="0.25">
      <c r="A49" s="57">
        <v>12</v>
      </c>
      <c r="B49" s="57">
        <v>5468</v>
      </c>
      <c r="C49" s="60">
        <v>13</v>
      </c>
      <c r="D49" s="57">
        <v>5472</v>
      </c>
      <c r="E49" s="60">
        <v>13</v>
      </c>
      <c r="F49" s="57">
        <v>5479</v>
      </c>
      <c r="G49" s="63"/>
      <c r="H49" s="63"/>
      <c r="I49" s="39"/>
      <c r="J49" s="39"/>
      <c r="K49" s="49">
        <v>0</v>
      </c>
      <c r="L49">
        <v>111</v>
      </c>
    </row>
    <row r="50" spans="1:12" x14ac:dyDescent="0.25">
      <c r="A50" s="57">
        <v>21</v>
      </c>
      <c r="B50" s="57">
        <v>5595</v>
      </c>
      <c r="C50" s="60">
        <v>11</v>
      </c>
      <c r="D50" s="57">
        <v>5603</v>
      </c>
      <c r="E50" s="60">
        <v>11</v>
      </c>
      <c r="F50" s="57">
        <v>5607</v>
      </c>
      <c r="G50" s="63"/>
      <c r="H50" s="63"/>
      <c r="I50" s="39"/>
      <c r="J50" s="39"/>
      <c r="K50" s="49">
        <v>0</v>
      </c>
      <c r="L50">
        <v>211</v>
      </c>
    </row>
    <row r="51" spans="1:12" x14ac:dyDescent="0.25">
      <c r="A51" s="57">
        <v>21</v>
      </c>
      <c r="B51" s="57">
        <v>5698</v>
      </c>
      <c r="C51" s="60">
        <v>11</v>
      </c>
      <c r="D51" s="57">
        <v>5719</v>
      </c>
      <c r="E51" s="60">
        <v>11</v>
      </c>
      <c r="F51" s="57">
        <v>5723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12</v>
      </c>
      <c r="B52" s="57">
        <v>5822</v>
      </c>
      <c r="C52" s="60">
        <v>13</v>
      </c>
      <c r="D52" s="57">
        <v>5827</v>
      </c>
      <c r="E52" s="60">
        <v>13</v>
      </c>
      <c r="F52" s="57">
        <v>5837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5945</v>
      </c>
      <c r="C53" s="60">
        <v>11</v>
      </c>
      <c r="D53" s="57">
        <v>5960</v>
      </c>
      <c r="E53" s="60">
        <v>11</v>
      </c>
      <c r="F53" s="57">
        <v>5964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12</v>
      </c>
      <c r="B54" s="57">
        <v>6066</v>
      </c>
      <c r="C54" s="60">
        <v>13</v>
      </c>
      <c r="D54" s="57">
        <v>6074</v>
      </c>
      <c r="E54" s="60">
        <v>24</v>
      </c>
      <c r="F54" s="57">
        <v>6090</v>
      </c>
      <c r="G54" s="63"/>
      <c r="H54" s="63"/>
      <c r="I54" s="39"/>
      <c r="J54" s="39"/>
      <c r="K54" s="49">
        <v>0</v>
      </c>
      <c r="L54">
        <v>112</v>
      </c>
    </row>
    <row r="55" spans="1:12" x14ac:dyDescent="0.25">
      <c r="A55" s="57">
        <v>12</v>
      </c>
      <c r="B55" s="57">
        <v>6213</v>
      </c>
      <c r="C55" s="60">
        <v>13</v>
      </c>
      <c r="D55" s="57">
        <v>6217</v>
      </c>
      <c r="E55" s="60">
        <v>13</v>
      </c>
      <c r="F55" s="57">
        <v>6233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21</v>
      </c>
      <c r="B56" s="57">
        <v>6341</v>
      </c>
      <c r="C56" s="60">
        <v>11</v>
      </c>
      <c r="D56" s="57">
        <v>6362</v>
      </c>
      <c r="E56" s="60">
        <v>11</v>
      </c>
      <c r="F56" s="57">
        <v>6366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21</v>
      </c>
      <c r="B57" s="57">
        <v>6461</v>
      </c>
      <c r="C57" s="60">
        <v>11</v>
      </c>
      <c r="D57" s="57">
        <v>6482</v>
      </c>
      <c r="E57" s="60">
        <v>11</v>
      </c>
      <c r="F57" s="57">
        <v>6486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12</v>
      </c>
      <c r="B58" s="57">
        <v>6595</v>
      </c>
      <c r="C58" s="60">
        <v>13</v>
      </c>
      <c r="D58" s="57">
        <v>6601</v>
      </c>
      <c r="E58" s="60">
        <v>13</v>
      </c>
      <c r="F58" s="57">
        <v>6617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6">
        <v>12</v>
      </c>
      <c r="B59" s="56">
        <v>6743</v>
      </c>
      <c r="C59" s="59">
        <v>13</v>
      </c>
      <c r="D59" s="56">
        <v>6749</v>
      </c>
      <c r="E59" s="59">
        <v>24</v>
      </c>
      <c r="F59" s="56">
        <v>6764</v>
      </c>
      <c r="G59" s="62"/>
      <c r="H59" s="62"/>
      <c r="I59" s="40"/>
      <c r="J59" s="40"/>
      <c r="K59" s="41">
        <v>0</v>
      </c>
      <c r="L59">
        <v>112</v>
      </c>
    </row>
    <row r="60" spans="1:12" x14ac:dyDescent="0.25">
      <c r="A60" s="56">
        <v>12</v>
      </c>
      <c r="B60" s="56">
        <v>6896</v>
      </c>
      <c r="C60" s="59">
        <v>13</v>
      </c>
      <c r="D60" s="56">
        <v>6902</v>
      </c>
      <c r="E60" s="59">
        <v>24</v>
      </c>
      <c r="F60" s="56">
        <v>6920</v>
      </c>
      <c r="G60" s="62"/>
      <c r="H60" s="62"/>
      <c r="I60" s="40"/>
      <c r="J60" s="40"/>
      <c r="K60" s="41">
        <v>0</v>
      </c>
      <c r="L60">
        <v>112</v>
      </c>
    </row>
    <row r="61" spans="1:12" x14ac:dyDescent="0.25">
      <c r="A61" s="56">
        <v>21</v>
      </c>
      <c r="B61" s="56">
        <v>7037</v>
      </c>
      <c r="C61" s="59">
        <v>11</v>
      </c>
      <c r="D61" s="56">
        <v>7053</v>
      </c>
      <c r="E61" s="59">
        <v>11</v>
      </c>
      <c r="F61" s="56">
        <v>7057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12</v>
      </c>
      <c r="B62" s="56">
        <v>7169</v>
      </c>
      <c r="C62" s="59">
        <v>13</v>
      </c>
      <c r="D62" s="56">
        <v>7175</v>
      </c>
      <c r="E62" s="59">
        <v>24</v>
      </c>
      <c r="F62" s="56">
        <v>7189</v>
      </c>
      <c r="G62" s="62"/>
      <c r="H62" s="62"/>
      <c r="I62" s="40"/>
      <c r="J62" s="40"/>
      <c r="K62" s="41">
        <v>0</v>
      </c>
      <c r="L62">
        <v>112</v>
      </c>
    </row>
    <row r="63" spans="1:12" x14ac:dyDescent="0.25">
      <c r="A63" s="56">
        <v>21</v>
      </c>
      <c r="B63" s="56">
        <v>7297</v>
      </c>
      <c r="C63" s="59">
        <v>11</v>
      </c>
      <c r="D63" s="56">
        <v>7315</v>
      </c>
      <c r="E63" s="59">
        <v>11</v>
      </c>
      <c r="F63" s="56">
        <v>7319</v>
      </c>
      <c r="G63" s="62"/>
      <c r="H63" s="62"/>
      <c r="I63" s="40"/>
      <c r="J63" s="40"/>
      <c r="K63" s="41">
        <v>0</v>
      </c>
      <c r="L63">
        <v>211</v>
      </c>
    </row>
    <row r="64" spans="1:12" x14ac:dyDescent="0.25">
      <c r="A64" s="56">
        <v>21</v>
      </c>
      <c r="B64" s="56">
        <v>7407</v>
      </c>
      <c r="C64" s="59">
        <v>11</v>
      </c>
      <c r="D64" s="56">
        <v>7420</v>
      </c>
      <c r="E64" s="59">
        <v>11</v>
      </c>
      <c r="F64" s="56">
        <v>7424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6">
        <v>21</v>
      </c>
      <c r="B65" s="56">
        <v>7514</v>
      </c>
      <c r="C65" s="59">
        <v>11</v>
      </c>
      <c r="D65" s="56">
        <v>7526</v>
      </c>
      <c r="E65" s="59">
        <v>11</v>
      </c>
      <c r="F65" s="56">
        <v>7530</v>
      </c>
      <c r="G65" s="62"/>
      <c r="H65" s="62"/>
      <c r="I65" s="40"/>
      <c r="J65" s="40"/>
      <c r="K65" s="41">
        <v>0</v>
      </c>
      <c r="L65">
        <v>211</v>
      </c>
    </row>
    <row r="66" spans="1:12" x14ac:dyDescent="0.25">
      <c r="A66" s="56">
        <v>21</v>
      </c>
      <c r="B66" s="56">
        <v>7621</v>
      </c>
      <c r="C66" s="59">
        <v>11</v>
      </c>
      <c r="D66" s="56">
        <v>7636</v>
      </c>
      <c r="E66" s="59">
        <v>11</v>
      </c>
      <c r="F66" s="56">
        <v>7642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12</v>
      </c>
      <c r="B67" s="56">
        <v>7752</v>
      </c>
      <c r="C67" s="59">
        <v>13</v>
      </c>
      <c r="D67" s="56">
        <v>7756</v>
      </c>
      <c r="E67" s="59">
        <v>24</v>
      </c>
      <c r="F67" s="56">
        <v>7770</v>
      </c>
      <c r="G67" s="62"/>
      <c r="H67" s="62"/>
      <c r="I67" s="40"/>
      <c r="J67" s="40"/>
      <c r="K67" s="41">
        <v>0</v>
      </c>
      <c r="L67">
        <v>112</v>
      </c>
    </row>
    <row r="68" spans="1:12" x14ac:dyDescent="0.25">
      <c r="A68" s="56">
        <v>21</v>
      </c>
      <c r="B68" s="56">
        <v>7881</v>
      </c>
      <c r="C68" s="59">
        <v>11</v>
      </c>
      <c r="D68" s="56">
        <v>7900</v>
      </c>
      <c r="E68" s="59">
        <v>11</v>
      </c>
      <c r="F68" s="56">
        <v>7904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21</v>
      </c>
      <c r="B69" s="56">
        <v>7993</v>
      </c>
      <c r="C69" s="59">
        <v>11</v>
      </c>
      <c r="D69" s="56">
        <v>8008</v>
      </c>
      <c r="E69" s="59">
        <v>11</v>
      </c>
      <c r="F69" s="56">
        <v>8012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21</v>
      </c>
      <c r="B70" s="56">
        <v>8102</v>
      </c>
      <c r="C70" s="59">
        <v>11</v>
      </c>
      <c r="D70" s="56">
        <v>8123</v>
      </c>
      <c r="E70" s="59">
        <v>11</v>
      </c>
      <c r="F70" s="56">
        <v>8127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12</v>
      </c>
      <c r="B71" s="56">
        <v>8217</v>
      </c>
      <c r="C71" s="59">
        <v>24</v>
      </c>
      <c r="D71" s="56">
        <v>8229</v>
      </c>
      <c r="E71" s="59">
        <v>13</v>
      </c>
      <c r="F71" s="56">
        <v>8247</v>
      </c>
      <c r="G71" s="62"/>
      <c r="H71" s="62"/>
      <c r="I71" s="40"/>
      <c r="J71" s="40"/>
      <c r="K71" s="41">
        <v>0</v>
      </c>
      <c r="L71">
        <v>121</v>
      </c>
    </row>
    <row r="72" spans="1:12" x14ac:dyDescent="0.25">
      <c r="A72" s="57">
        <v>12</v>
      </c>
      <c r="B72" s="57">
        <v>8359</v>
      </c>
      <c r="C72" s="60">
        <v>13</v>
      </c>
      <c r="D72" s="57">
        <v>8363</v>
      </c>
      <c r="E72" s="60">
        <v>13</v>
      </c>
      <c r="F72" s="57">
        <v>8373</v>
      </c>
      <c r="G72" s="63"/>
      <c r="H72" s="63"/>
      <c r="I72" s="39"/>
      <c r="J72" s="39"/>
      <c r="K72" s="49">
        <v>0</v>
      </c>
      <c r="L72">
        <v>111</v>
      </c>
    </row>
    <row r="73" spans="1:12" x14ac:dyDescent="0.25">
      <c r="A73" s="57">
        <v>12</v>
      </c>
      <c r="B73" s="57">
        <v>8495</v>
      </c>
      <c r="C73" s="60">
        <v>13</v>
      </c>
      <c r="D73" s="57">
        <v>8501</v>
      </c>
      <c r="E73" s="60">
        <v>24</v>
      </c>
      <c r="F73" s="57">
        <v>8515</v>
      </c>
      <c r="G73" s="63"/>
      <c r="H73" s="63"/>
      <c r="I73" s="39"/>
      <c r="J73" s="39"/>
      <c r="K73" s="49">
        <v>0</v>
      </c>
      <c r="L73">
        <v>112</v>
      </c>
    </row>
    <row r="74" spans="1:12" x14ac:dyDescent="0.25">
      <c r="A74" s="57">
        <v>12</v>
      </c>
      <c r="B74" s="57">
        <v>8628</v>
      </c>
      <c r="C74" s="60">
        <v>13</v>
      </c>
      <c r="D74" s="57">
        <v>8634</v>
      </c>
      <c r="E74" s="60">
        <v>24</v>
      </c>
      <c r="F74" s="57">
        <v>8647</v>
      </c>
      <c r="G74" s="63"/>
      <c r="H74" s="63"/>
      <c r="I74" s="39"/>
      <c r="J74" s="39"/>
      <c r="K74" s="49">
        <v>0</v>
      </c>
      <c r="L74">
        <v>112</v>
      </c>
    </row>
    <row r="75" spans="1:12" x14ac:dyDescent="0.25">
      <c r="A75" s="57">
        <v>21</v>
      </c>
      <c r="B75" s="57">
        <v>8758</v>
      </c>
      <c r="C75" s="60">
        <v>11</v>
      </c>
      <c r="D75" s="57">
        <v>8780</v>
      </c>
      <c r="E75" s="60">
        <v>11</v>
      </c>
      <c r="F75" s="57">
        <v>8786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12</v>
      </c>
      <c r="B76" s="57">
        <v>8893</v>
      </c>
      <c r="C76" s="60">
        <v>13</v>
      </c>
      <c r="D76" s="57">
        <v>8898</v>
      </c>
      <c r="E76" s="60">
        <v>24</v>
      </c>
      <c r="F76" s="57">
        <v>8910</v>
      </c>
      <c r="G76" s="63"/>
      <c r="H76" s="63"/>
      <c r="I76" s="39"/>
      <c r="J76" s="39"/>
      <c r="K76" s="49">
        <v>0</v>
      </c>
      <c r="L76">
        <v>112</v>
      </c>
    </row>
    <row r="77" spans="1:12" x14ac:dyDescent="0.25">
      <c r="A77" s="57">
        <v>12</v>
      </c>
      <c r="B77" s="57">
        <v>9039</v>
      </c>
      <c r="C77" s="60">
        <v>13</v>
      </c>
      <c r="D77" s="57">
        <v>9048</v>
      </c>
      <c r="E77" s="60">
        <v>13</v>
      </c>
      <c r="F77" s="57">
        <v>9075</v>
      </c>
      <c r="G77" s="63"/>
      <c r="H77" s="63"/>
      <c r="I77" s="39"/>
      <c r="J77" s="39"/>
      <c r="K77" s="49">
        <v>0</v>
      </c>
      <c r="L77">
        <v>111</v>
      </c>
    </row>
    <row r="78" spans="1:12" x14ac:dyDescent="0.25">
      <c r="A78" s="57">
        <v>12</v>
      </c>
      <c r="B78" s="57">
        <v>9199</v>
      </c>
      <c r="C78" s="60">
        <v>13</v>
      </c>
      <c r="D78" s="57">
        <v>9203</v>
      </c>
      <c r="E78" s="60">
        <v>24</v>
      </c>
      <c r="F78" s="57">
        <v>9217</v>
      </c>
      <c r="G78" s="63"/>
      <c r="H78" s="63"/>
      <c r="I78" s="39"/>
      <c r="J78" s="39"/>
      <c r="K78" s="49">
        <v>0</v>
      </c>
      <c r="L78">
        <v>112</v>
      </c>
    </row>
    <row r="79" spans="1:12" x14ac:dyDescent="0.25">
      <c r="A79" s="57">
        <v>12</v>
      </c>
      <c r="B79" s="57">
        <v>9328</v>
      </c>
      <c r="C79" s="60">
        <v>13</v>
      </c>
      <c r="D79" s="57">
        <v>9332</v>
      </c>
      <c r="E79" s="60">
        <v>13</v>
      </c>
      <c r="F79" s="57">
        <v>9339</v>
      </c>
      <c r="G79" s="63"/>
      <c r="H79" s="63"/>
      <c r="I79" s="39"/>
      <c r="J79" s="39"/>
      <c r="K79" s="49">
        <v>0</v>
      </c>
      <c r="L79">
        <v>111</v>
      </c>
    </row>
    <row r="80" spans="1:12" x14ac:dyDescent="0.25">
      <c r="A80" s="57">
        <v>21</v>
      </c>
      <c r="B80" s="57">
        <v>9451</v>
      </c>
      <c r="C80" s="60">
        <v>11</v>
      </c>
      <c r="D80" s="57">
        <v>9470</v>
      </c>
      <c r="E80" s="60">
        <v>11</v>
      </c>
      <c r="F80" s="57">
        <v>9474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21</v>
      </c>
      <c r="B81" s="57">
        <v>9562</v>
      </c>
      <c r="C81" s="60">
        <v>22</v>
      </c>
      <c r="D81" s="57">
        <v>9569</v>
      </c>
      <c r="E81" s="60">
        <v>13</v>
      </c>
      <c r="F81" s="57">
        <v>9585</v>
      </c>
      <c r="G81" s="63"/>
      <c r="H81" s="63"/>
      <c r="I81" s="39"/>
      <c r="J81" s="39"/>
      <c r="K81" s="49">
        <v>0</v>
      </c>
      <c r="L81">
        <v>221</v>
      </c>
    </row>
    <row r="82" spans="1:12" x14ac:dyDescent="0.25">
      <c r="A82" s="57">
        <v>12</v>
      </c>
      <c r="B82" s="57">
        <v>9714</v>
      </c>
      <c r="C82" s="60">
        <v>13</v>
      </c>
      <c r="D82" s="57">
        <v>9718</v>
      </c>
      <c r="E82" s="60">
        <v>13</v>
      </c>
      <c r="F82" s="57">
        <v>9727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9840</v>
      </c>
      <c r="C83" s="60">
        <v>13</v>
      </c>
      <c r="D83" s="57">
        <v>9844</v>
      </c>
      <c r="E83" s="60">
        <v>24</v>
      </c>
      <c r="F83" s="57">
        <v>9855</v>
      </c>
      <c r="G83" s="63"/>
      <c r="H83" s="63"/>
      <c r="I83" s="39"/>
      <c r="J83" s="39"/>
      <c r="K83" s="49">
        <v>0</v>
      </c>
      <c r="L83">
        <v>112</v>
      </c>
    </row>
    <row r="84" spans="1:12" x14ac:dyDescent="0.25">
      <c r="A84" s="57">
        <v>21</v>
      </c>
      <c r="B84" s="57">
        <v>9953</v>
      </c>
      <c r="C84" s="60">
        <v>11</v>
      </c>
      <c r="D84" s="57">
        <v>9972</v>
      </c>
      <c r="E84" s="60">
        <v>11</v>
      </c>
      <c r="F84" s="57">
        <v>9976</v>
      </c>
      <c r="G84" s="63"/>
      <c r="H84" s="63"/>
      <c r="I84" s="39"/>
      <c r="J84" s="39"/>
      <c r="K84" s="49">
        <v>1</v>
      </c>
      <c r="L84">
        <v>211</v>
      </c>
    </row>
    <row r="85" spans="1:12" x14ac:dyDescent="0.25">
      <c r="A85" s="17"/>
      <c r="B85" s="17"/>
      <c r="C85" s="17"/>
      <c r="D85" s="17"/>
      <c r="E85" s="17"/>
      <c r="F85" s="17"/>
      <c r="G85" s="17"/>
      <c r="H8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7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153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70</v>
      </c>
      <c r="V3" s="25" t="s">
        <v>121</v>
      </c>
      <c r="W3">
        <f>COUNTA(L7:L18)</f>
        <v>12</v>
      </c>
      <c r="AA3" s="25" t="s">
        <v>121</v>
      </c>
      <c r="AB3">
        <f>COUNTA(L19:L29)</f>
        <v>11</v>
      </c>
      <c r="AF3" s="25" t="s">
        <v>121</v>
      </c>
      <c r="AG3">
        <f>COUNTA(L30:L41)</f>
        <v>12</v>
      </c>
      <c r="AK3" s="25" t="s">
        <v>121</v>
      </c>
      <c r="AL3">
        <f>COUNTA(L42:L53)</f>
        <v>12</v>
      </c>
      <c r="AP3" s="25" t="s">
        <v>121</v>
      </c>
      <c r="AQ3">
        <f>COUNTA(L54:L64)</f>
        <v>11</v>
      </c>
      <c r="AU3" s="25" t="s">
        <v>121</v>
      </c>
      <c r="AV3">
        <f>COUNTA(L65:L76)</f>
        <v>12</v>
      </c>
    </row>
    <row r="4" spans="1:48" x14ac:dyDescent="0.25">
      <c r="P4" s="25" t="s">
        <v>89</v>
      </c>
      <c r="Q4" s="26">
        <f>SUM(O7:O14)</f>
        <v>70</v>
      </c>
      <c r="V4" s="25" t="s">
        <v>122</v>
      </c>
      <c r="W4">
        <f>SUM(U7:U14)</f>
        <v>12</v>
      </c>
      <c r="AA4" s="25" t="s">
        <v>122</v>
      </c>
      <c r="AB4">
        <f>SUM(Z7:Z14)</f>
        <v>11</v>
      </c>
      <c r="AF4" s="25" t="s">
        <v>122</v>
      </c>
      <c r="AG4">
        <f>SUM(AE7:AE14)</f>
        <v>12</v>
      </c>
      <c r="AK4" s="25" t="s">
        <v>122</v>
      </c>
      <c r="AL4">
        <f>SUM(AJ7:AJ14)</f>
        <v>12</v>
      </c>
      <c r="AP4" s="25" t="s">
        <v>122</v>
      </c>
      <c r="AQ4">
        <f>SUM(AO7:AO14)</f>
        <v>11</v>
      </c>
      <c r="AU4" s="25" t="s">
        <v>122</v>
      </c>
      <c r="AV4">
        <f>SUM(AT7:AT14)</f>
        <v>12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33</v>
      </c>
      <c r="C7" s="58">
        <v>13</v>
      </c>
      <c r="D7" s="55">
        <v>39</v>
      </c>
      <c r="E7" s="58">
        <v>24</v>
      </c>
      <c r="F7" s="55">
        <v>51</v>
      </c>
      <c r="G7" s="61"/>
      <c r="H7" s="61"/>
      <c r="I7" s="40"/>
      <c r="J7" s="40"/>
      <c r="K7" s="41">
        <v>0</v>
      </c>
      <c r="L7">
        <v>112</v>
      </c>
      <c r="N7" s="34">
        <v>111</v>
      </c>
      <c r="O7" s="34">
        <f>COUNTIF($L$7:$L$500,N7)</f>
        <v>14</v>
      </c>
      <c r="P7" s="34">
        <f>O7/$Q$4</f>
        <v>0.2</v>
      </c>
      <c r="Q7" s="34">
        <f>IF(P7=0,0,(P7*((LOG(P7))/LOG(2))))</f>
        <v>-0.46438561897747244</v>
      </c>
      <c r="T7" s="34">
        <f>N7</f>
        <v>111</v>
      </c>
      <c r="U7" s="34">
        <f>COUNTIF(L7:L18,T7)</f>
        <v>1</v>
      </c>
      <c r="V7" s="34">
        <f>U7/(W4-U11)</f>
        <v>0.25</v>
      </c>
      <c r="W7" s="34">
        <f>IF(V7=0,0,(V7*((LOG(V7))/LOG(2))))</f>
        <v>-0.5</v>
      </c>
      <c r="Y7" s="34">
        <f>N7</f>
        <v>111</v>
      </c>
      <c r="Z7" s="34">
        <f>COUNTIF(L19:L29,Y7)</f>
        <v>1</v>
      </c>
      <c r="AA7" s="34">
        <f>Z7/(AB4-Z11)</f>
        <v>0.2</v>
      </c>
      <c r="AB7" s="34">
        <f>IF(AA7=0,0,(AA7*((LOG(AA7))/LOG(2))))</f>
        <v>-0.46438561897747244</v>
      </c>
      <c r="AD7" s="34">
        <f>N7</f>
        <v>111</v>
      </c>
      <c r="AE7" s="34">
        <f>COUNTIF(L30:L41,AD7)</f>
        <v>2</v>
      </c>
      <c r="AF7" s="34">
        <f>AE7/(AG4-AE11)</f>
        <v>0.4</v>
      </c>
      <c r="AG7" s="34">
        <f>IF(AF7=0,0,(AF7*((LOG(AF7))/LOG(2))))</f>
        <v>-0.52877123795494496</v>
      </c>
      <c r="AI7" s="34">
        <f>N7</f>
        <v>111</v>
      </c>
      <c r="AJ7" s="34">
        <f>COUNTIF(L42:L53,AI7)</f>
        <v>2</v>
      </c>
      <c r="AK7" s="34">
        <f>AJ7/(AL4-AJ11)</f>
        <v>0.4</v>
      </c>
      <c r="AL7" s="34">
        <f>IF(AK7=0,0,(AK7*((LOG(AK7))/LOG(2))))</f>
        <v>-0.52877123795494496</v>
      </c>
      <c r="AN7" s="34">
        <f>N7</f>
        <v>111</v>
      </c>
      <c r="AO7" s="34">
        <f>COUNTIF(L54:L64,AN7)</f>
        <v>3</v>
      </c>
      <c r="AP7" s="34">
        <f>AO7/(AQ4-AO11)</f>
        <v>0.75</v>
      </c>
      <c r="AQ7" s="34">
        <f>IF(AP7=0,0,(AP7*((LOG(AP7))/LOG(2))))</f>
        <v>-0.31127812445913283</v>
      </c>
      <c r="AS7" s="34">
        <f>N7</f>
        <v>111</v>
      </c>
      <c r="AT7" s="34">
        <f>COUNTIF(L65:L76,AS7)</f>
        <v>5</v>
      </c>
      <c r="AU7" s="34">
        <f>AT7/(AV4-AT11)</f>
        <v>0.7142857142857143</v>
      </c>
      <c r="AV7" s="34">
        <f>IF(AU7=0,0,(AU7*((LOG(AU7))/LOG(2))))</f>
        <v>-0.34673344797874411</v>
      </c>
    </row>
    <row r="8" spans="1:48" x14ac:dyDescent="0.25">
      <c r="A8" s="56">
        <v>21</v>
      </c>
      <c r="B8" s="56">
        <v>156</v>
      </c>
      <c r="C8" s="59">
        <v>11</v>
      </c>
      <c r="D8" s="56">
        <v>170</v>
      </c>
      <c r="E8" s="59">
        <v>11</v>
      </c>
      <c r="F8" s="56">
        <v>175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9</v>
      </c>
      <c r="P8" s="34">
        <f>O8/$Q$4</f>
        <v>0.12857142857142856</v>
      </c>
      <c r="Q8" s="34">
        <f>IF(P8=0,0,(P8*((LOG(P8))/LOG(2))))</f>
        <v>-0.38048888770748407</v>
      </c>
      <c r="T8" s="34">
        <f>N8</f>
        <v>112</v>
      </c>
      <c r="U8" s="34">
        <f>COUNTIF(L7:L18,T8)</f>
        <v>2</v>
      </c>
      <c r="V8" s="34">
        <f>U8/(W4-U11)</f>
        <v>0.5</v>
      </c>
      <c r="W8" s="34">
        <f>IF(V8=0,0,(V8*((LOG(V8))/LOG(2))))</f>
        <v>-0.5</v>
      </c>
      <c r="Y8" s="34">
        <f>N8</f>
        <v>112</v>
      </c>
      <c r="Z8" s="34">
        <f>COUNTIF(L19:L29,Y8)</f>
        <v>2</v>
      </c>
      <c r="AA8" s="34">
        <f>Z8/(AB4-Z11)</f>
        <v>0.4</v>
      </c>
      <c r="AB8" s="34">
        <f>IF(AA8=0,0,(AA8*((LOG(AA8))/LOG(2))))</f>
        <v>-0.52877123795494496</v>
      </c>
      <c r="AD8" s="34">
        <f>N8</f>
        <v>112</v>
      </c>
      <c r="AE8" s="34">
        <f>COUNTIF(L30:L41,AD8)</f>
        <v>1</v>
      </c>
      <c r="AF8" s="34">
        <f>AE8/(AG4-AE11)</f>
        <v>0.2</v>
      </c>
      <c r="AG8" s="34">
        <f>IF(AF8=0,0,(AF8*((LOG(AF8))/LOG(2))))</f>
        <v>-0.46438561897747244</v>
      </c>
      <c r="AI8" s="34">
        <f>N8</f>
        <v>112</v>
      </c>
      <c r="AJ8" s="34">
        <f>COUNTIF(L42:L53,AI8)</f>
        <v>2</v>
      </c>
      <c r="AK8" s="34">
        <f>AJ8/(AL4-AJ11)</f>
        <v>0.4</v>
      </c>
      <c r="AL8" s="34">
        <f>IF(AK8=0,0,(AK8*((LOG(AK8))/LOG(2))))</f>
        <v>-0.52877123795494496</v>
      </c>
      <c r="AN8" s="34">
        <f>N8</f>
        <v>112</v>
      </c>
      <c r="AO8" s="34">
        <f>COUNTIF(L54:L64,AN8)</f>
        <v>1</v>
      </c>
      <c r="AP8" s="34">
        <f>AO8/(AQ4-AO11)</f>
        <v>0.25</v>
      </c>
      <c r="AQ8" s="34">
        <f>IF(AP8=0,0,(AP8*((LOG(AP8))/LOG(2))))</f>
        <v>-0.5</v>
      </c>
      <c r="AS8" s="34">
        <f>N8</f>
        <v>112</v>
      </c>
      <c r="AT8" s="34">
        <f>COUNTIF(L65:L76,AS8)</f>
        <v>1</v>
      </c>
      <c r="AU8" s="34">
        <f>AT8/(AV4-AT11)</f>
        <v>0.14285714285714285</v>
      </c>
      <c r="AV8" s="34">
        <f>IF(AU8=0,0,(AU8*((LOG(AU8))/LOG(2))))</f>
        <v>-0.40105070315108626</v>
      </c>
    </row>
    <row r="9" spans="1:48" x14ac:dyDescent="0.25">
      <c r="A9" s="56">
        <v>21</v>
      </c>
      <c r="B9" s="56">
        <v>277</v>
      </c>
      <c r="C9" s="59">
        <v>11</v>
      </c>
      <c r="D9" s="56">
        <v>297</v>
      </c>
      <c r="E9" s="59">
        <v>11</v>
      </c>
      <c r="F9" s="56">
        <v>303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COUNTIF(L7:L18,T9)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COUNTIF(L19:L29,Y9)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COUNTIF(L30:L41,AD9)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COUNTIF(L42:L53,AI9)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COUNTIF(L54:L64,AN9)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COUNTIF(L65:L76,AS9)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408</v>
      </c>
      <c r="C10" s="59">
        <v>11</v>
      </c>
      <c r="D10" s="56">
        <v>427</v>
      </c>
      <c r="E10" s="59">
        <v>11</v>
      </c>
      <c r="F10" s="56">
        <v>433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COUNTIF(L7:L18,T10)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COUNTIF(L19:L29,Y10)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COUNTIF(L30:L41,AD10)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COUNTIF(L42:L53,AI10)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COUNTIF(L54:L64,AN10)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COUNTIF(L65:L76,AS10)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537</v>
      </c>
      <c r="C11" s="59">
        <v>11</v>
      </c>
      <c r="D11" s="56">
        <v>553</v>
      </c>
      <c r="E11" s="59">
        <v>11</v>
      </c>
      <c r="F11" s="56">
        <v>557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0.5714285714285714</v>
      </c>
      <c r="Q11" s="34">
        <f>IF(P11=0,0,(P11*((LOG(P11))/LOG(2))))</f>
        <v>-0.46134566974720237</v>
      </c>
      <c r="T11" s="34">
        <f>N11</f>
        <v>211</v>
      </c>
      <c r="U11" s="34">
        <f>COUNTIF(L7:L18,T11)</f>
        <v>8</v>
      </c>
      <c r="V11" s="53"/>
      <c r="W11" s="54"/>
      <c r="Y11" s="34">
        <f>N11</f>
        <v>211</v>
      </c>
      <c r="Z11" s="34">
        <f>COUNTIF(L19:L29,Y11)</f>
        <v>6</v>
      </c>
      <c r="AA11" s="53"/>
      <c r="AB11" s="54"/>
      <c r="AD11" s="34">
        <f>N11</f>
        <v>211</v>
      </c>
      <c r="AE11" s="34">
        <f>COUNTIF(L30:L41,AD11)</f>
        <v>7</v>
      </c>
      <c r="AF11" s="53"/>
      <c r="AG11" s="54"/>
      <c r="AI11" s="34">
        <f>N11</f>
        <v>211</v>
      </c>
      <c r="AJ11" s="34">
        <f>COUNTIF(L42:L53,AI11)</f>
        <v>7</v>
      </c>
      <c r="AK11" s="53"/>
      <c r="AL11" s="54"/>
      <c r="AN11" s="34">
        <f>N11</f>
        <v>211</v>
      </c>
      <c r="AO11" s="34">
        <f>COUNTIF(L54:L64,AN11)</f>
        <v>7</v>
      </c>
      <c r="AP11" s="53"/>
      <c r="AQ11" s="54"/>
      <c r="AS11" s="34">
        <f>N11</f>
        <v>211</v>
      </c>
      <c r="AT11" s="34">
        <f>COUNTIF(L65:L76,AS11)</f>
        <v>5</v>
      </c>
      <c r="AU11" s="53"/>
      <c r="AV11" s="54"/>
    </row>
    <row r="12" spans="1:48" x14ac:dyDescent="0.25">
      <c r="A12" s="56">
        <v>12</v>
      </c>
      <c r="B12" s="56">
        <v>668</v>
      </c>
      <c r="C12" s="59">
        <v>13</v>
      </c>
      <c r="D12" s="56">
        <v>676</v>
      </c>
      <c r="E12" s="59">
        <v>24</v>
      </c>
      <c r="F12" s="56">
        <v>687</v>
      </c>
      <c r="G12" s="62"/>
      <c r="H12" s="62"/>
      <c r="I12" s="40"/>
      <c r="J12" s="40"/>
      <c r="K12" s="41">
        <v>0</v>
      </c>
      <c r="L12">
        <v>112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COUNTIF(L7:L18,T12)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COUNTIF(L19:L29,Y12)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COUNTIF(L30:L41,AD12)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COUNTIF(L42:L53,AI12)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COUNTIF(L54:L64,AN12)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COUNTIF(L65:L76,AS12)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791</v>
      </c>
      <c r="C13" s="59">
        <v>22</v>
      </c>
      <c r="D13" s="56">
        <v>808</v>
      </c>
      <c r="E13" s="59">
        <v>13</v>
      </c>
      <c r="F13" s="56">
        <v>814</v>
      </c>
      <c r="G13" s="62"/>
      <c r="H13" s="62"/>
      <c r="I13" s="40"/>
      <c r="J13" s="40"/>
      <c r="K13" s="41">
        <v>0</v>
      </c>
      <c r="L13">
        <v>221</v>
      </c>
      <c r="N13" s="34">
        <v>221</v>
      </c>
      <c r="O13" s="34">
        <f>COUNTIF($L$7:$L$500,N13)</f>
        <v>7</v>
      </c>
      <c r="P13" s="34">
        <f>O13/$Q$4</f>
        <v>0.1</v>
      </c>
      <c r="Q13" s="34">
        <f>IF(P13=0,0,(P13*((LOG(P13))/LOG(2))))</f>
        <v>-0.33219280948873625</v>
      </c>
      <c r="T13" s="34">
        <f>N13</f>
        <v>221</v>
      </c>
      <c r="U13" s="34">
        <f>COUNTIF(L7:L18,T13)</f>
        <v>1</v>
      </c>
      <c r="V13" s="34">
        <f>U13/(W4-U11)</f>
        <v>0.25</v>
      </c>
      <c r="W13" s="34">
        <f>IF(V13=0,0,(V13*((LOG(V13))/LOG(2))))</f>
        <v>-0.5</v>
      </c>
      <c r="Y13" s="34">
        <f>N13</f>
        <v>221</v>
      </c>
      <c r="Z13" s="34">
        <f>COUNTIF(L19:L29,Y13)</f>
        <v>2</v>
      </c>
      <c r="AA13" s="34">
        <f>Z13/(AB4-Z11)</f>
        <v>0.4</v>
      </c>
      <c r="AB13" s="34">
        <f>IF(AA13=0,0,(AA13*((LOG(AA13))/LOG(2))))</f>
        <v>-0.52877123795494496</v>
      </c>
      <c r="AD13" s="34">
        <f>N13</f>
        <v>221</v>
      </c>
      <c r="AE13" s="34">
        <f>COUNTIF(L30:L41,AD13)</f>
        <v>2</v>
      </c>
      <c r="AF13" s="34">
        <f>AE13/(AG4-AE11)</f>
        <v>0.4</v>
      </c>
      <c r="AG13" s="34">
        <f>IF(AF13=0,0,(AF13*((LOG(AF13))/LOG(2))))</f>
        <v>-0.52877123795494496</v>
      </c>
      <c r="AI13" s="34">
        <f>N13</f>
        <v>221</v>
      </c>
      <c r="AJ13" s="34">
        <f>COUNTIF(L42:L53,AI13)</f>
        <v>1</v>
      </c>
      <c r="AK13" s="34">
        <f>AJ13/(AL4-AJ11)</f>
        <v>0.2</v>
      </c>
      <c r="AL13" s="34">
        <f>IF(AK13=0,0,(AK13*((LOG(AK13))/LOG(2))))</f>
        <v>-0.46438561897747244</v>
      </c>
      <c r="AN13" s="34">
        <f>N13</f>
        <v>221</v>
      </c>
      <c r="AO13" s="34">
        <f>COUNTIF(L54:L64,AN13)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COUNTIF(L65:L76,AS13)</f>
        <v>1</v>
      </c>
      <c r="AU13" s="34">
        <f>AT13/(AV4-AT11)</f>
        <v>0.14285714285714285</v>
      </c>
      <c r="AV13" s="34">
        <f>IF(AU13=0,0,(AU13*((LOG(AU13))/LOG(2))))</f>
        <v>-0.40105070315108626</v>
      </c>
    </row>
    <row r="14" spans="1:48" x14ac:dyDescent="0.25">
      <c r="A14" s="56">
        <v>21</v>
      </c>
      <c r="B14" s="56">
        <v>927</v>
      </c>
      <c r="C14" s="59">
        <v>11</v>
      </c>
      <c r="D14" s="56">
        <v>946</v>
      </c>
      <c r="E14" s="59">
        <v>11</v>
      </c>
      <c r="F14" s="56">
        <v>951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COUNTIF(L7:L18,T14)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COUNTIF(L19:L29,Y14)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COUNTIF(L30:L41,AD14)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COUNTIF(L42:L53,AI14)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COUNTIF(L54:L64,AN14)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COUNTIF(L65:L76,AS14)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1051</v>
      </c>
      <c r="C15" s="59">
        <v>11</v>
      </c>
      <c r="D15" s="56">
        <v>1063</v>
      </c>
      <c r="E15" s="59">
        <v>11</v>
      </c>
      <c r="F15" s="56">
        <v>1067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1.6384129859208951</v>
      </c>
      <c r="V15">
        <f>SUM(V7:V14)</f>
        <v>1</v>
      </c>
      <c r="W15">
        <f>-SUM(W7:W14)</f>
        <v>1.5</v>
      </c>
      <c r="AA15">
        <f>SUM(AA7:AA14)</f>
        <v>1</v>
      </c>
      <c r="AB15">
        <f>-SUM(AB7:AB14)</f>
        <v>1.5219280948873624</v>
      </c>
      <c r="AF15">
        <f>SUM(AF7:AF14)</f>
        <v>1</v>
      </c>
      <c r="AG15">
        <f>-SUM(AG7:AG14)</f>
        <v>1.5219280948873624</v>
      </c>
      <c r="AK15">
        <f>SUM(AK7:AK14)</f>
        <v>1</v>
      </c>
      <c r="AL15">
        <f>-SUM(AL7:AL14)</f>
        <v>1.5219280948873624</v>
      </c>
      <c r="AP15">
        <f>SUM(AP7:AP14)</f>
        <v>1</v>
      </c>
      <c r="AQ15">
        <f>-SUM(AQ7:AQ14)</f>
        <v>0.81127812445913283</v>
      </c>
      <c r="AU15">
        <f>SUM(AU7:AU14)</f>
        <v>1</v>
      </c>
      <c r="AV15">
        <f>-SUM(AV7:AV14)</f>
        <v>1.1488348542809166</v>
      </c>
    </row>
    <row r="16" spans="1:48" x14ac:dyDescent="0.25">
      <c r="A16" s="56">
        <v>12</v>
      </c>
      <c r="B16" s="56">
        <v>1183</v>
      </c>
      <c r="C16" s="59">
        <v>13</v>
      </c>
      <c r="D16" s="56">
        <v>1187</v>
      </c>
      <c r="E16" s="59">
        <v>13</v>
      </c>
      <c r="F16" s="56">
        <v>1196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0.26730907699829681</v>
      </c>
      <c r="V16" s="27" t="s">
        <v>120</v>
      </c>
      <c r="W16" s="27">
        <f>W15/(LOG(W4)/LOG(2))</f>
        <v>0.41841441847669475</v>
      </c>
      <c r="AA16" s="27" t="s">
        <v>123</v>
      </c>
      <c r="AB16" s="27">
        <f>AB15/(LOG(AB4)/LOG(2))</f>
        <v>0.43993588041692927</v>
      </c>
      <c r="AF16" s="27" t="s">
        <v>124</v>
      </c>
      <c r="AG16" s="27">
        <f>AG15/(LOG(AG4)/LOG(2))</f>
        <v>0.42453110585709308</v>
      </c>
      <c r="AK16" s="27" t="s">
        <v>125</v>
      </c>
      <c r="AL16" s="27">
        <f>AL15/(LOG(AL4)/LOG(2))</f>
        <v>0.42453110585709308</v>
      </c>
      <c r="AP16" s="27" t="s">
        <v>126</v>
      </c>
      <c r="AQ16" s="27">
        <f>AQ15/(LOG(AQ4)/LOG(2))</f>
        <v>0.23451197014228101</v>
      </c>
      <c r="AU16" s="27" t="s">
        <v>127</v>
      </c>
      <c r="AV16" s="27">
        <f>AV15/(LOG(AV4)/LOG(2))</f>
        <v>0.32045937831980537</v>
      </c>
    </row>
    <row r="17" spans="1:22" x14ac:dyDescent="0.25">
      <c r="A17" s="56">
        <v>21</v>
      </c>
      <c r="B17" s="56">
        <v>1297</v>
      </c>
      <c r="C17" s="59">
        <v>11</v>
      </c>
      <c r="D17" s="56">
        <v>1309</v>
      </c>
      <c r="E17" s="59">
        <v>11</v>
      </c>
      <c r="F17" s="56">
        <v>1313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1415</v>
      </c>
      <c r="C18" s="59">
        <v>11</v>
      </c>
      <c r="D18" s="56">
        <v>1428</v>
      </c>
      <c r="E18" s="59">
        <v>11</v>
      </c>
      <c r="F18" s="56">
        <v>1432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7">
        <v>21</v>
      </c>
      <c r="B19" s="57">
        <v>1532</v>
      </c>
      <c r="C19" s="60">
        <v>11</v>
      </c>
      <c r="D19" s="57">
        <v>1544</v>
      </c>
      <c r="E19" s="60">
        <v>11</v>
      </c>
      <c r="F19" s="57">
        <v>1548</v>
      </c>
      <c r="G19" s="63"/>
      <c r="H19" s="63"/>
      <c r="I19" s="39"/>
      <c r="J19" s="39"/>
      <c r="K19" s="49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7">
        <v>21</v>
      </c>
      <c r="B20" s="57">
        <v>1644</v>
      </c>
      <c r="C20" s="60">
        <v>11</v>
      </c>
      <c r="D20" s="57">
        <v>1662</v>
      </c>
      <c r="E20" s="60">
        <v>11</v>
      </c>
      <c r="F20" s="57">
        <v>1668</v>
      </c>
      <c r="G20" s="63"/>
      <c r="H20" s="63"/>
      <c r="I20" s="39"/>
      <c r="J20" s="39"/>
      <c r="K20" s="49">
        <v>0</v>
      </c>
      <c r="L20">
        <v>211</v>
      </c>
      <c r="N20" s="38">
        <f>COUNTIF(L7:L76,G3)</f>
        <v>40</v>
      </c>
      <c r="O20" s="38"/>
      <c r="P20" s="45">
        <v>12</v>
      </c>
      <c r="Q20" s="45">
        <v>11</v>
      </c>
      <c r="R20" s="45">
        <v>12</v>
      </c>
      <c r="S20" s="45">
        <v>12</v>
      </c>
      <c r="T20" s="45">
        <v>11</v>
      </c>
      <c r="U20" s="45">
        <v>12</v>
      </c>
      <c r="V20" s="44"/>
    </row>
    <row r="21" spans="1:22" x14ac:dyDescent="0.25">
      <c r="A21" s="57">
        <v>12</v>
      </c>
      <c r="B21" s="57">
        <v>1778</v>
      </c>
      <c r="C21" s="60">
        <v>13</v>
      </c>
      <c r="D21" s="57">
        <v>1781</v>
      </c>
      <c r="E21" s="60">
        <v>24</v>
      </c>
      <c r="F21" s="57">
        <v>1796</v>
      </c>
      <c r="G21" s="63"/>
      <c r="H21" s="63"/>
      <c r="I21" s="39"/>
      <c r="J21" s="39"/>
      <c r="K21" s="49">
        <v>0</v>
      </c>
      <c r="L21">
        <v>112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1921</v>
      </c>
      <c r="C22" s="60">
        <v>13</v>
      </c>
      <c r="D22" s="57">
        <v>1925</v>
      </c>
      <c r="E22" s="60">
        <v>24</v>
      </c>
      <c r="F22" s="57">
        <v>1939</v>
      </c>
      <c r="G22" s="63"/>
      <c r="H22" s="63"/>
      <c r="I22" s="39"/>
      <c r="J22" s="39"/>
      <c r="K22" s="49">
        <v>0</v>
      </c>
      <c r="L22">
        <v>112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12</v>
      </c>
      <c r="B23" s="57">
        <v>2064</v>
      </c>
      <c r="C23" s="60">
        <v>13</v>
      </c>
      <c r="D23" s="57">
        <v>2070</v>
      </c>
      <c r="E23" s="60">
        <v>13</v>
      </c>
      <c r="F23" s="57">
        <v>2080</v>
      </c>
      <c r="G23" s="63"/>
      <c r="H23" s="63"/>
      <c r="I23" s="39"/>
      <c r="J23" s="39"/>
      <c r="K23" s="49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2199</v>
      </c>
      <c r="C24" s="60">
        <v>22</v>
      </c>
      <c r="D24" s="57">
        <v>2204</v>
      </c>
      <c r="E24" s="60">
        <v>13</v>
      </c>
      <c r="F24" s="57">
        <v>2219</v>
      </c>
      <c r="G24" s="63"/>
      <c r="H24" s="63"/>
      <c r="I24" s="39"/>
      <c r="J24" s="39"/>
      <c r="K24" s="49">
        <v>0</v>
      </c>
      <c r="L24">
        <v>221</v>
      </c>
      <c r="O24" s="43" t="s">
        <v>109</v>
      </c>
      <c r="P24" s="45">
        <f>U11</f>
        <v>8</v>
      </c>
      <c r="Q24" s="45">
        <f>Z11</f>
        <v>6</v>
      </c>
      <c r="R24" s="45">
        <f>AE11</f>
        <v>7</v>
      </c>
      <c r="S24" s="45">
        <f>AJ11</f>
        <v>7</v>
      </c>
      <c r="T24" s="45">
        <f>AO11</f>
        <v>7</v>
      </c>
      <c r="U24" s="45">
        <f>AT11</f>
        <v>5</v>
      </c>
      <c r="V24" s="43"/>
    </row>
    <row r="25" spans="1:22" x14ac:dyDescent="0.25">
      <c r="A25" s="57">
        <v>21</v>
      </c>
      <c r="B25" s="57">
        <v>2335</v>
      </c>
      <c r="C25" s="60">
        <v>11</v>
      </c>
      <c r="D25" s="57">
        <v>2356</v>
      </c>
      <c r="E25" s="60">
        <v>11</v>
      </c>
      <c r="F25" s="57">
        <v>2361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2458</v>
      </c>
      <c r="C26" s="60">
        <v>11</v>
      </c>
      <c r="D26" s="57">
        <v>2477</v>
      </c>
      <c r="E26" s="60">
        <v>11</v>
      </c>
      <c r="F26" s="57">
        <v>2482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2578</v>
      </c>
      <c r="C27" s="60">
        <v>11</v>
      </c>
      <c r="D27" s="57">
        <v>2596</v>
      </c>
      <c r="E27" s="60">
        <v>11</v>
      </c>
      <c r="F27" s="57">
        <v>2602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2690</v>
      </c>
      <c r="C28" s="60">
        <v>11</v>
      </c>
      <c r="D28" s="57">
        <v>2711</v>
      </c>
      <c r="E28" s="60">
        <v>11</v>
      </c>
      <c r="F28" s="57">
        <v>2715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F18/P20</f>
        <v>119.33333333333333</v>
      </c>
      <c r="Q28">
        <f>(F29-F18)/Q20</f>
        <v>127.36363636363636</v>
      </c>
      <c r="R28">
        <f>(F41-F29)/R20</f>
        <v>126.66666666666667</v>
      </c>
      <c r="S28">
        <f>(F53-F41)/S20</f>
        <v>125.5</v>
      </c>
      <c r="T28">
        <f>(F64-F53)/T20</f>
        <v>120</v>
      </c>
      <c r="U28">
        <f>(F76-F64)/U20</f>
        <v>125</v>
      </c>
    </row>
    <row r="29" spans="1:22" x14ac:dyDescent="0.25">
      <c r="A29" s="57">
        <v>21</v>
      </c>
      <c r="B29" s="57">
        <v>2811</v>
      </c>
      <c r="C29" s="60">
        <v>22</v>
      </c>
      <c r="D29" s="57">
        <v>2818</v>
      </c>
      <c r="E29" s="60">
        <v>13</v>
      </c>
      <c r="F29" s="57">
        <v>2833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25">
      <c r="A30" s="56">
        <v>12</v>
      </c>
      <c r="B30" s="56">
        <v>2949</v>
      </c>
      <c r="C30" s="59">
        <v>13</v>
      </c>
      <c r="D30" s="56">
        <v>2953</v>
      </c>
      <c r="E30" s="59">
        <v>24</v>
      </c>
      <c r="F30" s="56">
        <v>2969</v>
      </c>
      <c r="G30" s="62"/>
      <c r="H30" s="62"/>
      <c r="I30" s="40"/>
      <c r="J30" s="40"/>
      <c r="K30" s="41">
        <v>0</v>
      </c>
      <c r="L30">
        <v>112</v>
      </c>
    </row>
    <row r="31" spans="1:22" x14ac:dyDescent="0.25">
      <c r="A31" s="56">
        <v>12</v>
      </c>
      <c r="B31" s="56">
        <v>3087</v>
      </c>
      <c r="C31" s="59">
        <v>13</v>
      </c>
      <c r="D31" s="56">
        <v>3092</v>
      </c>
      <c r="E31" s="59">
        <v>13</v>
      </c>
      <c r="F31" s="56">
        <v>3115</v>
      </c>
      <c r="G31" s="62"/>
      <c r="H31" s="62"/>
      <c r="I31" s="40"/>
      <c r="J31" s="40"/>
      <c r="K31" s="41">
        <v>0</v>
      </c>
      <c r="L31">
        <v>111</v>
      </c>
    </row>
    <row r="32" spans="1:22" x14ac:dyDescent="0.25">
      <c r="A32" s="56">
        <v>21</v>
      </c>
      <c r="B32" s="56">
        <v>3223</v>
      </c>
      <c r="C32" s="59">
        <v>11</v>
      </c>
      <c r="D32" s="56">
        <v>3253</v>
      </c>
      <c r="E32" s="59">
        <v>11</v>
      </c>
      <c r="F32" s="56">
        <v>3259</v>
      </c>
      <c r="G32" s="62"/>
      <c r="H32" s="62"/>
      <c r="I32" s="40"/>
      <c r="J32" s="40"/>
      <c r="K32" s="41">
        <v>0</v>
      </c>
      <c r="L32">
        <v>211</v>
      </c>
    </row>
    <row r="33" spans="1:12" x14ac:dyDescent="0.25">
      <c r="A33" s="56">
        <v>21</v>
      </c>
      <c r="B33" s="56">
        <v>3355</v>
      </c>
      <c r="C33" s="59">
        <v>11</v>
      </c>
      <c r="D33" s="56">
        <v>3376</v>
      </c>
      <c r="E33" s="59">
        <v>11</v>
      </c>
      <c r="F33" s="56">
        <v>3380</v>
      </c>
      <c r="G33" s="62"/>
      <c r="H33" s="62"/>
      <c r="I33" s="40"/>
      <c r="J33" s="40"/>
      <c r="K33" s="41">
        <v>0</v>
      </c>
      <c r="L33">
        <v>211</v>
      </c>
    </row>
    <row r="34" spans="1:12" x14ac:dyDescent="0.25">
      <c r="A34" s="56">
        <v>21</v>
      </c>
      <c r="B34" s="56">
        <v>3476</v>
      </c>
      <c r="C34" s="59">
        <v>11</v>
      </c>
      <c r="D34" s="56">
        <v>3494</v>
      </c>
      <c r="E34" s="59">
        <v>11</v>
      </c>
      <c r="F34" s="56">
        <v>3498</v>
      </c>
      <c r="G34" s="62"/>
      <c r="H34" s="62"/>
      <c r="I34" s="40"/>
      <c r="J34" s="40"/>
      <c r="K34" s="41">
        <v>0</v>
      </c>
      <c r="L34">
        <v>211</v>
      </c>
    </row>
    <row r="35" spans="1:12" x14ac:dyDescent="0.25">
      <c r="A35" s="56">
        <v>21</v>
      </c>
      <c r="B35" s="56">
        <v>3586</v>
      </c>
      <c r="C35" s="59">
        <v>11</v>
      </c>
      <c r="D35" s="56">
        <v>3598</v>
      </c>
      <c r="E35" s="59">
        <v>11</v>
      </c>
      <c r="F35" s="56">
        <v>3605</v>
      </c>
      <c r="G35" s="62"/>
      <c r="H35" s="62"/>
      <c r="I35" s="40"/>
      <c r="J35" s="40"/>
      <c r="K35" s="41">
        <v>0</v>
      </c>
      <c r="L35">
        <v>211</v>
      </c>
    </row>
    <row r="36" spans="1:12" x14ac:dyDescent="0.25">
      <c r="A36" s="56">
        <v>21</v>
      </c>
      <c r="B36" s="56">
        <v>3694</v>
      </c>
      <c r="C36" s="59">
        <v>11</v>
      </c>
      <c r="D36" s="56">
        <v>3715</v>
      </c>
      <c r="E36" s="59">
        <v>11</v>
      </c>
      <c r="F36" s="56">
        <v>3719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12</v>
      </c>
      <c r="B37" s="56">
        <v>3828</v>
      </c>
      <c r="C37" s="59">
        <v>13</v>
      </c>
      <c r="D37" s="56">
        <v>3834</v>
      </c>
      <c r="E37" s="59">
        <v>13</v>
      </c>
      <c r="F37" s="56">
        <v>3849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25">
      <c r="A38" s="56">
        <v>21</v>
      </c>
      <c r="B38" s="56">
        <v>3960</v>
      </c>
      <c r="C38" s="59">
        <v>22</v>
      </c>
      <c r="D38" s="56">
        <v>3971</v>
      </c>
      <c r="E38" s="59">
        <v>13</v>
      </c>
      <c r="F38" s="56">
        <v>3987</v>
      </c>
      <c r="G38" s="62"/>
      <c r="H38" s="62"/>
      <c r="I38" s="40"/>
      <c r="J38" s="40"/>
      <c r="K38" s="41">
        <v>0</v>
      </c>
      <c r="L38">
        <v>221</v>
      </c>
    </row>
    <row r="39" spans="1:12" x14ac:dyDescent="0.25">
      <c r="A39" s="56">
        <v>21</v>
      </c>
      <c r="B39" s="56">
        <v>4091</v>
      </c>
      <c r="C39" s="59">
        <v>11</v>
      </c>
      <c r="D39" s="56">
        <v>4108</v>
      </c>
      <c r="E39" s="59">
        <v>11</v>
      </c>
      <c r="F39" s="56">
        <v>4115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6">
        <v>21</v>
      </c>
      <c r="B40" s="56">
        <v>4214</v>
      </c>
      <c r="C40" s="59">
        <v>11</v>
      </c>
      <c r="D40" s="56">
        <v>4228</v>
      </c>
      <c r="E40" s="59">
        <v>11</v>
      </c>
      <c r="F40" s="56">
        <v>4235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4331</v>
      </c>
      <c r="C41" s="59">
        <v>22</v>
      </c>
      <c r="D41" s="56">
        <v>4339</v>
      </c>
      <c r="E41" s="59">
        <v>13</v>
      </c>
      <c r="F41" s="56">
        <v>4353</v>
      </c>
      <c r="G41" s="62"/>
      <c r="H41" s="62"/>
      <c r="I41" s="40"/>
      <c r="J41" s="40"/>
      <c r="K41" s="41">
        <v>0</v>
      </c>
      <c r="L41">
        <v>221</v>
      </c>
    </row>
    <row r="42" spans="1:12" x14ac:dyDescent="0.25">
      <c r="A42" s="57">
        <v>21</v>
      </c>
      <c r="B42" s="57">
        <v>4462</v>
      </c>
      <c r="C42" s="60">
        <v>22</v>
      </c>
      <c r="D42" s="57">
        <v>4469</v>
      </c>
      <c r="E42" s="60">
        <v>13</v>
      </c>
      <c r="F42" s="57">
        <v>4485</v>
      </c>
      <c r="G42" s="63"/>
      <c r="H42" s="63"/>
      <c r="I42" s="39"/>
      <c r="J42" s="39"/>
      <c r="K42" s="49">
        <v>0</v>
      </c>
      <c r="L42">
        <v>221</v>
      </c>
    </row>
    <row r="43" spans="1:12" x14ac:dyDescent="0.25">
      <c r="A43" s="57">
        <v>21</v>
      </c>
      <c r="B43" s="57">
        <v>4591</v>
      </c>
      <c r="C43" s="60">
        <v>11</v>
      </c>
      <c r="D43" s="57">
        <v>4609</v>
      </c>
      <c r="E43" s="60">
        <v>11</v>
      </c>
      <c r="F43" s="57">
        <v>4613</v>
      </c>
      <c r="G43" s="63"/>
      <c r="H43" s="63"/>
      <c r="I43" s="39"/>
      <c r="J43" s="39"/>
      <c r="K43" s="49">
        <v>0</v>
      </c>
      <c r="L43">
        <v>211</v>
      </c>
    </row>
    <row r="44" spans="1:12" x14ac:dyDescent="0.25">
      <c r="A44" s="57">
        <v>21</v>
      </c>
      <c r="B44" s="57">
        <v>4709</v>
      </c>
      <c r="C44" s="60">
        <v>11</v>
      </c>
      <c r="D44" s="57">
        <v>4726</v>
      </c>
      <c r="E44" s="60">
        <v>11</v>
      </c>
      <c r="F44" s="57">
        <v>4731</v>
      </c>
      <c r="G44" s="63"/>
      <c r="H44" s="63"/>
      <c r="I44" s="39"/>
      <c r="J44" s="39"/>
      <c r="K44" s="49">
        <v>0</v>
      </c>
      <c r="L44">
        <v>211</v>
      </c>
    </row>
    <row r="45" spans="1:12" x14ac:dyDescent="0.25">
      <c r="A45" s="57">
        <v>21</v>
      </c>
      <c r="B45" s="57">
        <v>4820</v>
      </c>
      <c r="C45" s="60">
        <v>11</v>
      </c>
      <c r="D45" s="57">
        <v>4832</v>
      </c>
      <c r="E45" s="60">
        <v>11</v>
      </c>
      <c r="F45" s="57">
        <v>4837</v>
      </c>
      <c r="G45" s="63"/>
      <c r="H45" s="63"/>
      <c r="I45" s="39"/>
      <c r="J45" s="39"/>
      <c r="K45" s="49">
        <v>0</v>
      </c>
      <c r="L45">
        <v>211</v>
      </c>
    </row>
    <row r="46" spans="1:12" x14ac:dyDescent="0.25">
      <c r="A46" s="57">
        <v>21</v>
      </c>
      <c r="B46" s="57">
        <v>4932</v>
      </c>
      <c r="C46" s="60">
        <v>11</v>
      </c>
      <c r="D46" s="57">
        <v>4944</v>
      </c>
      <c r="E46" s="60">
        <v>11</v>
      </c>
      <c r="F46" s="57">
        <v>4948</v>
      </c>
      <c r="G46" s="63"/>
      <c r="H46" s="63"/>
      <c r="I46" s="39"/>
      <c r="J46" s="39"/>
      <c r="K46" s="49">
        <v>0</v>
      </c>
      <c r="L46">
        <v>211</v>
      </c>
    </row>
    <row r="47" spans="1:12" x14ac:dyDescent="0.25">
      <c r="A47" s="57">
        <v>12</v>
      </c>
      <c r="B47" s="57">
        <v>5051</v>
      </c>
      <c r="C47" s="60">
        <v>13</v>
      </c>
      <c r="D47" s="57">
        <v>5057</v>
      </c>
      <c r="E47" s="60">
        <v>13</v>
      </c>
      <c r="F47" s="57">
        <v>5070</v>
      </c>
      <c r="G47" s="63"/>
      <c r="H47" s="63"/>
      <c r="I47" s="39"/>
      <c r="J47" s="39"/>
      <c r="K47" s="49">
        <v>0</v>
      </c>
      <c r="L47">
        <v>111</v>
      </c>
    </row>
    <row r="48" spans="1:12" x14ac:dyDescent="0.25">
      <c r="A48" s="57">
        <v>12</v>
      </c>
      <c r="B48" s="57">
        <v>5191</v>
      </c>
      <c r="C48" s="60">
        <v>13</v>
      </c>
      <c r="D48" s="57">
        <v>5197</v>
      </c>
      <c r="E48" s="60">
        <v>24</v>
      </c>
      <c r="F48" s="57">
        <v>5211</v>
      </c>
      <c r="G48" s="63"/>
      <c r="H48" s="63"/>
      <c r="I48" s="39"/>
      <c r="J48" s="39"/>
      <c r="K48" s="49">
        <v>0</v>
      </c>
      <c r="L48">
        <v>112</v>
      </c>
    </row>
    <row r="49" spans="1:12" x14ac:dyDescent="0.25">
      <c r="A49" s="57">
        <v>21</v>
      </c>
      <c r="B49" s="57">
        <v>5327</v>
      </c>
      <c r="C49" s="60">
        <v>11</v>
      </c>
      <c r="D49" s="57">
        <v>5346</v>
      </c>
      <c r="E49" s="60">
        <v>11</v>
      </c>
      <c r="F49" s="57">
        <v>5350</v>
      </c>
      <c r="G49" s="63"/>
      <c r="H49" s="63"/>
      <c r="I49" s="39"/>
      <c r="J49" s="39"/>
      <c r="K49" s="49">
        <v>0</v>
      </c>
      <c r="L49">
        <v>211</v>
      </c>
    </row>
    <row r="50" spans="1:12" x14ac:dyDescent="0.25">
      <c r="A50" s="57">
        <v>12</v>
      </c>
      <c r="B50" s="57">
        <v>5453</v>
      </c>
      <c r="C50" s="60">
        <v>13</v>
      </c>
      <c r="D50" s="57">
        <v>5457</v>
      </c>
      <c r="E50" s="60">
        <v>13</v>
      </c>
      <c r="F50" s="57">
        <v>5467</v>
      </c>
      <c r="G50" s="63"/>
      <c r="H50" s="63"/>
      <c r="I50" s="39"/>
      <c r="J50" s="39"/>
      <c r="K50" s="49">
        <v>0</v>
      </c>
      <c r="L50">
        <v>111</v>
      </c>
    </row>
    <row r="51" spans="1:12" x14ac:dyDescent="0.25">
      <c r="A51" s="57">
        <v>21</v>
      </c>
      <c r="B51" s="57">
        <v>5580</v>
      </c>
      <c r="C51" s="60">
        <v>11</v>
      </c>
      <c r="D51" s="57">
        <v>5599</v>
      </c>
      <c r="E51" s="60">
        <v>11</v>
      </c>
      <c r="F51" s="57">
        <v>5605</v>
      </c>
      <c r="G51" s="63"/>
      <c r="H51" s="63"/>
      <c r="I51" s="39"/>
      <c r="J51" s="39"/>
      <c r="K51" s="49">
        <v>0</v>
      </c>
      <c r="L51">
        <v>211</v>
      </c>
    </row>
    <row r="52" spans="1:12" x14ac:dyDescent="0.25">
      <c r="A52" s="57">
        <v>12</v>
      </c>
      <c r="B52" s="57">
        <v>5711</v>
      </c>
      <c r="C52" s="60">
        <v>13</v>
      </c>
      <c r="D52" s="57">
        <v>5715</v>
      </c>
      <c r="E52" s="60">
        <v>24</v>
      </c>
      <c r="F52" s="57">
        <v>5731</v>
      </c>
      <c r="G52" s="63"/>
      <c r="H52" s="63"/>
      <c r="I52" s="39"/>
      <c r="J52" s="39"/>
      <c r="K52" s="49">
        <v>0</v>
      </c>
      <c r="L52">
        <v>112</v>
      </c>
    </row>
    <row r="53" spans="1:12" x14ac:dyDescent="0.25">
      <c r="A53" s="57">
        <v>21</v>
      </c>
      <c r="B53" s="57">
        <v>5839</v>
      </c>
      <c r="C53" s="60">
        <v>11</v>
      </c>
      <c r="D53" s="57">
        <v>5856</v>
      </c>
      <c r="E53" s="60">
        <v>11</v>
      </c>
      <c r="F53" s="57">
        <v>5859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6">
        <v>21</v>
      </c>
      <c r="B54" s="56">
        <v>5950</v>
      </c>
      <c r="C54" s="59">
        <v>11</v>
      </c>
      <c r="D54" s="56">
        <v>5966</v>
      </c>
      <c r="E54" s="59">
        <v>11</v>
      </c>
      <c r="F54" s="56">
        <v>5972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12</v>
      </c>
      <c r="B55" s="56">
        <v>6075</v>
      </c>
      <c r="C55" s="59">
        <v>13</v>
      </c>
      <c r="D55" s="56">
        <v>6079</v>
      </c>
      <c r="E55" s="59">
        <v>24</v>
      </c>
      <c r="F55" s="56">
        <v>6092</v>
      </c>
      <c r="G55" s="62"/>
      <c r="H55" s="62"/>
      <c r="I55" s="40"/>
      <c r="J55" s="40"/>
      <c r="K55" s="41">
        <v>0</v>
      </c>
      <c r="L55">
        <v>112</v>
      </c>
    </row>
    <row r="56" spans="1:12" x14ac:dyDescent="0.25">
      <c r="A56" s="56">
        <v>12</v>
      </c>
      <c r="B56" s="56">
        <v>6215</v>
      </c>
      <c r="C56" s="59">
        <v>13</v>
      </c>
      <c r="D56" s="56">
        <v>6220</v>
      </c>
      <c r="E56" s="59">
        <v>13</v>
      </c>
      <c r="F56" s="56">
        <v>6231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6338</v>
      </c>
      <c r="C57" s="59">
        <v>13</v>
      </c>
      <c r="D57" s="56">
        <v>6342</v>
      </c>
      <c r="E57" s="59">
        <v>13</v>
      </c>
      <c r="F57" s="56">
        <v>6353</v>
      </c>
      <c r="G57" s="62"/>
      <c r="H57" s="62"/>
      <c r="I57" s="40"/>
      <c r="J57" s="40"/>
      <c r="K57" s="41">
        <v>0</v>
      </c>
      <c r="L57">
        <v>111</v>
      </c>
    </row>
    <row r="58" spans="1:12" x14ac:dyDescent="0.25">
      <c r="A58" s="56">
        <v>21</v>
      </c>
      <c r="B58" s="56">
        <v>6468</v>
      </c>
      <c r="C58" s="59">
        <v>11</v>
      </c>
      <c r="D58" s="56">
        <v>6479</v>
      </c>
      <c r="E58" s="59">
        <v>11</v>
      </c>
      <c r="F58" s="56">
        <v>6483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21</v>
      </c>
      <c r="B59" s="56">
        <v>6574</v>
      </c>
      <c r="C59" s="59">
        <v>11</v>
      </c>
      <c r="D59" s="56">
        <v>6587</v>
      </c>
      <c r="E59" s="59">
        <v>11</v>
      </c>
      <c r="F59" s="56">
        <v>6590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21</v>
      </c>
      <c r="B60" s="56">
        <v>6688</v>
      </c>
      <c r="C60" s="59">
        <v>11</v>
      </c>
      <c r="D60" s="56">
        <v>6706</v>
      </c>
      <c r="E60" s="59">
        <v>11</v>
      </c>
      <c r="F60" s="56">
        <v>6712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6805</v>
      </c>
      <c r="C61" s="59">
        <v>11</v>
      </c>
      <c r="D61" s="56">
        <v>6818</v>
      </c>
      <c r="E61" s="59">
        <v>11</v>
      </c>
      <c r="F61" s="56">
        <v>6821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21</v>
      </c>
      <c r="B62" s="56">
        <v>6915</v>
      </c>
      <c r="C62" s="59">
        <v>11</v>
      </c>
      <c r="D62" s="56">
        <v>6926</v>
      </c>
      <c r="E62" s="59">
        <v>11</v>
      </c>
      <c r="F62" s="56">
        <v>6930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6">
        <v>12</v>
      </c>
      <c r="B63" s="56">
        <v>7033</v>
      </c>
      <c r="C63" s="59">
        <v>13</v>
      </c>
      <c r="D63" s="56">
        <v>7039</v>
      </c>
      <c r="E63" s="59">
        <v>13</v>
      </c>
      <c r="F63" s="56">
        <v>7049</v>
      </c>
      <c r="G63" s="62"/>
      <c r="H63" s="62"/>
      <c r="I63" s="40"/>
      <c r="J63" s="40"/>
      <c r="K63" s="41">
        <v>0</v>
      </c>
      <c r="L63">
        <v>111</v>
      </c>
    </row>
    <row r="64" spans="1:12" x14ac:dyDescent="0.25">
      <c r="A64" s="56">
        <v>21</v>
      </c>
      <c r="B64" s="56">
        <v>7153</v>
      </c>
      <c r="C64" s="59">
        <v>11</v>
      </c>
      <c r="D64" s="56">
        <v>7174</v>
      </c>
      <c r="E64" s="59">
        <v>11</v>
      </c>
      <c r="F64" s="56">
        <v>7179</v>
      </c>
      <c r="G64" s="62"/>
      <c r="H64" s="62"/>
      <c r="I64" s="40"/>
      <c r="J64" s="40"/>
      <c r="K64" s="41">
        <v>0</v>
      </c>
      <c r="L64">
        <v>211</v>
      </c>
    </row>
    <row r="65" spans="1:12" x14ac:dyDescent="0.25">
      <c r="A65" s="57">
        <v>12</v>
      </c>
      <c r="B65" s="57">
        <v>7284</v>
      </c>
      <c r="C65" s="60">
        <v>13</v>
      </c>
      <c r="D65" s="57">
        <v>7288</v>
      </c>
      <c r="E65" s="60">
        <v>13</v>
      </c>
      <c r="F65" s="57">
        <v>7297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21</v>
      </c>
      <c r="B66" s="57">
        <v>7409</v>
      </c>
      <c r="C66" s="60">
        <v>11</v>
      </c>
      <c r="D66" s="57">
        <v>7426</v>
      </c>
      <c r="E66" s="60">
        <v>11</v>
      </c>
      <c r="F66" s="57">
        <v>7430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12</v>
      </c>
      <c r="B67" s="57">
        <v>7538</v>
      </c>
      <c r="C67" s="60">
        <v>13</v>
      </c>
      <c r="D67" s="57">
        <v>7545</v>
      </c>
      <c r="E67" s="60">
        <v>13</v>
      </c>
      <c r="F67" s="57">
        <v>7555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12</v>
      </c>
      <c r="B68" s="57">
        <v>7681</v>
      </c>
      <c r="C68" s="60">
        <v>13</v>
      </c>
      <c r="D68" s="57">
        <v>7685</v>
      </c>
      <c r="E68" s="60">
        <v>13</v>
      </c>
      <c r="F68" s="57">
        <v>7692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25">
      <c r="A69" s="57">
        <v>21</v>
      </c>
      <c r="B69" s="57">
        <v>7799</v>
      </c>
      <c r="C69" s="60">
        <v>11</v>
      </c>
      <c r="D69" s="57">
        <v>7820</v>
      </c>
      <c r="E69" s="60">
        <v>11</v>
      </c>
      <c r="F69" s="57">
        <v>7825</v>
      </c>
      <c r="G69" s="63"/>
      <c r="H69" s="63"/>
      <c r="I69" s="39"/>
      <c r="J69" s="39"/>
      <c r="K69" s="49">
        <v>0</v>
      </c>
      <c r="L69">
        <v>211</v>
      </c>
    </row>
    <row r="70" spans="1:12" x14ac:dyDescent="0.25">
      <c r="A70" s="57">
        <v>21</v>
      </c>
      <c r="B70" s="57">
        <v>7926</v>
      </c>
      <c r="C70" s="60">
        <v>11</v>
      </c>
      <c r="D70" s="57">
        <v>7941</v>
      </c>
      <c r="E70" s="60">
        <v>11</v>
      </c>
      <c r="F70" s="57">
        <v>7944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21</v>
      </c>
      <c r="B71" s="57">
        <v>8037</v>
      </c>
      <c r="C71" s="60">
        <v>22</v>
      </c>
      <c r="D71" s="57">
        <v>8045</v>
      </c>
      <c r="E71" s="60">
        <v>13</v>
      </c>
      <c r="F71" s="57">
        <v>8052</v>
      </c>
      <c r="G71" s="63"/>
      <c r="H71" s="63"/>
      <c r="I71" s="39"/>
      <c r="J71" s="39"/>
      <c r="K71" s="49">
        <v>0</v>
      </c>
      <c r="L71">
        <v>221</v>
      </c>
    </row>
    <row r="72" spans="1:12" x14ac:dyDescent="0.25">
      <c r="A72" s="57">
        <v>12</v>
      </c>
      <c r="B72" s="57">
        <v>8163</v>
      </c>
      <c r="C72" s="60">
        <v>13</v>
      </c>
      <c r="D72" s="57">
        <v>8169</v>
      </c>
      <c r="E72" s="60">
        <v>24</v>
      </c>
      <c r="F72" s="57">
        <v>8182</v>
      </c>
      <c r="G72" s="63"/>
      <c r="H72" s="63"/>
      <c r="I72" s="39"/>
      <c r="J72" s="39"/>
      <c r="K72" s="49">
        <v>0</v>
      </c>
      <c r="L72">
        <v>112</v>
      </c>
    </row>
    <row r="73" spans="1:12" x14ac:dyDescent="0.25">
      <c r="A73" s="57">
        <v>12</v>
      </c>
      <c r="B73" s="57">
        <v>8292</v>
      </c>
      <c r="C73" s="60">
        <v>13</v>
      </c>
      <c r="D73" s="57">
        <v>8296</v>
      </c>
      <c r="E73" s="60">
        <v>13</v>
      </c>
      <c r="F73" s="57">
        <v>8302</v>
      </c>
      <c r="G73" s="63"/>
      <c r="H73" s="63"/>
      <c r="I73" s="39"/>
      <c r="J73" s="39"/>
      <c r="K73" s="49">
        <v>0</v>
      </c>
      <c r="L73">
        <v>111</v>
      </c>
    </row>
    <row r="74" spans="1:12" x14ac:dyDescent="0.25">
      <c r="A74" s="57">
        <v>12</v>
      </c>
      <c r="B74" s="57">
        <v>8419</v>
      </c>
      <c r="C74" s="60">
        <v>13</v>
      </c>
      <c r="D74" s="57">
        <v>8423</v>
      </c>
      <c r="E74" s="60">
        <v>13</v>
      </c>
      <c r="F74" s="57">
        <v>8432</v>
      </c>
      <c r="G74" s="63"/>
      <c r="H74" s="63"/>
      <c r="I74" s="39"/>
      <c r="J74" s="39"/>
      <c r="K74" s="49">
        <v>0</v>
      </c>
      <c r="L74">
        <v>111</v>
      </c>
    </row>
    <row r="75" spans="1:12" x14ac:dyDescent="0.25">
      <c r="A75" s="57">
        <v>21</v>
      </c>
      <c r="B75" s="57">
        <v>8532</v>
      </c>
      <c r="C75" s="60">
        <v>11</v>
      </c>
      <c r="D75" s="57">
        <v>8557</v>
      </c>
      <c r="E75" s="60">
        <v>11</v>
      </c>
      <c r="F75" s="57">
        <v>8562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7">
        <v>21</v>
      </c>
      <c r="B76" s="57">
        <v>8660</v>
      </c>
      <c r="C76" s="60">
        <v>11</v>
      </c>
      <c r="D76" s="57">
        <v>8675</v>
      </c>
      <c r="E76" s="60">
        <v>11</v>
      </c>
      <c r="F76" s="57">
        <v>8679</v>
      </c>
      <c r="G76" s="63"/>
      <c r="H76" s="63"/>
      <c r="I76" s="39"/>
      <c r="J76" s="39"/>
      <c r="K76" s="49">
        <v>1</v>
      </c>
      <c r="L76">
        <v>211</v>
      </c>
    </row>
    <row r="77" spans="1:12" x14ac:dyDescent="0.25">
      <c r="A77" s="17"/>
      <c r="B77" s="17"/>
      <c r="C77" s="17"/>
      <c r="D77" s="17"/>
      <c r="E77" s="17"/>
      <c r="F77" s="17"/>
      <c r="G77" s="17"/>
      <c r="H7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5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154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88</v>
      </c>
      <c r="V3" s="25" t="s">
        <v>121</v>
      </c>
      <c r="W3">
        <f>COUNTA(L7:L21)</f>
        <v>15</v>
      </c>
      <c r="AA3" s="25" t="s">
        <v>121</v>
      </c>
      <c r="AB3">
        <f>COUNTA(L22:L35)</f>
        <v>14</v>
      </c>
      <c r="AF3" s="25" t="s">
        <v>121</v>
      </c>
      <c r="AG3">
        <f>COUNTA(L36:L50)</f>
        <v>15</v>
      </c>
      <c r="AK3" s="25" t="s">
        <v>121</v>
      </c>
      <c r="AL3">
        <f>COUNTA(L51:L65)</f>
        <v>15</v>
      </c>
      <c r="AP3" s="25" t="s">
        <v>121</v>
      </c>
      <c r="AQ3">
        <f>COUNTA(L66:L79)</f>
        <v>14</v>
      </c>
      <c r="AU3" s="25" t="s">
        <v>121</v>
      </c>
      <c r="AV3">
        <f>COUNTA(L80:L94)</f>
        <v>15</v>
      </c>
    </row>
    <row r="4" spans="1:48" x14ac:dyDescent="0.25">
      <c r="P4" s="25" t="s">
        <v>89</v>
      </c>
      <c r="Q4" s="26">
        <f>SUM(O7:O14)</f>
        <v>88</v>
      </c>
      <c r="V4" s="25" t="s">
        <v>122</v>
      </c>
      <c r="W4">
        <f>SUM(U7:U14)</f>
        <v>15</v>
      </c>
      <c r="AA4" s="25" t="s">
        <v>122</v>
      </c>
      <c r="AB4">
        <f>SUM(Z7:Z14)</f>
        <v>14</v>
      </c>
      <c r="AF4" s="25" t="s">
        <v>122</v>
      </c>
      <c r="AG4">
        <f>SUM(AE7:AE14)</f>
        <v>15</v>
      </c>
      <c r="AK4" s="25" t="s">
        <v>122</v>
      </c>
      <c r="AL4">
        <f>SUM(AJ7:AJ14)</f>
        <v>15</v>
      </c>
      <c r="AP4" s="25" t="s">
        <v>122</v>
      </c>
      <c r="AQ4">
        <f>SUM(AO7:AO14)</f>
        <v>14</v>
      </c>
      <c r="AU4" s="25" t="s">
        <v>122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17</v>
      </c>
      <c r="C7" s="58">
        <v>13</v>
      </c>
      <c r="D7" s="55">
        <v>24</v>
      </c>
      <c r="E7" s="58">
        <v>13</v>
      </c>
      <c r="F7" s="55">
        <v>38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32</v>
      </c>
      <c r="P7" s="34">
        <f>O7/$Q$4</f>
        <v>0.36363636363636365</v>
      </c>
      <c r="Q7" s="34">
        <f>IF(P7=0,0,(P7*((LOG(P7))/LOG(2))))</f>
        <v>-0.53070240677719893</v>
      </c>
      <c r="T7" s="34">
        <f>N7</f>
        <v>111</v>
      </c>
      <c r="U7" s="34">
        <f>COUNTIF(L7:L21,T7)</f>
        <v>8</v>
      </c>
      <c r="V7" s="34">
        <f>U7/(W4-U11)</f>
        <v>1</v>
      </c>
      <c r="W7" s="34">
        <f>IF(V7=0,0,(V7*((LOG(V7))/LOG(2))))</f>
        <v>0</v>
      </c>
      <c r="Y7" s="34">
        <f>N7</f>
        <v>111</v>
      </c>
      <c r="Z7" s="34">
        <f>COUNTIF(L22:L35,Y7)</f>
        <v>3</v>
      </c>
      <c r="AA7" s="34">
        <f>Z7/(AB4-Z11)</f>
        <v>0.6</v>
      </c>
      <c r="AB7" s="34">
        <f>IF(AA7=0,0,(AA7*((LOG(AA7))/LOG(2))))</f>
        <v>-0.44217935649972373</v>
      </c>
      <c r="AD7" s="34">
        <f>N7</f>
        <v>111</v>
      </c>
      <c r="AE7" s="34">
        <f>COUNTIF(L36:L50,AD7)</f>
        <v>3</v>
      </c>
      <c r="AF7" s="34">
        <f>AE7/(AG4-AE11)</f>
        <v>0.5</v>
      </c>
      <c r="AG7" s="34">
        <f>IF(AF7=0,0,(AF7*((LOG(AF7))/LOG(2))))</f>
        <v>-0.5</v>
      </c>
      <c r="AI7" s="34">
        <f>N7</f>
        <v>111</v>
      </c>
      <c r="AJ7" s="34">
        <f>COUNTIF(L51:L65,AI7)</f>
        <v>4</v>
      </c>
      <c r="AK7" s="34">
        <f>AJ7/(AL4-AJ11)</f>
        <v>0.66666666666666663</v>
      </c>
      <c r="AL7" s="34">
        <f>IF(AK7=0,0,(AK7*((LOG(AK7))/LOG(2))))</f>
        <v>-0.38997500048077083</v>
      </c>
      <c r="AN7" s="34">
        <f>N7</f>
        <v>111</v>
      </c>
      <c r="AO7" s="34">
        <f>COUNTIF(L66:L79,AN7)</f>
        <v>6</v>
      </c>
      <c r="AP7" s="34">
        <f>AO7/(AQ4-AO11)</f>
        <v>0.54545454545454541</v>
      </c>
      <c r="AQ7" s="34">
        <f>IF(AP7=0,0,(AP7*((LOG(AP7))/LOG(2))))</f>
        <v>-0.47698315522698609</v>
      </c>
      <c r="AS7" s="34">
        <f>N7</f>
        <v>111</v>
      </c>
      <c r="AT7" s="34">
        <f>COUNTIF(L80:L94,AS7)</f>
        <v>8</v>
      </c>
      <c r="AU7" s="34">
        <f>AT7/(AV4-AT11)</f>
        <v>0.66666666666666663</v>
      </c>
      <c r="AV7" s="34">
        <f>IF(AU7=0,0,(AU7*((LOG(AU7))/LOG(2))))</f>
        <v>-0.38997500048077083</v>
      </c>
    </row>
    <row r="8" spans="1:48" x14ac:dyDescent="0.25">
      <c r="A8" s="56">
        <v>21</v>
      </c>
      <c r="B8" s="56">
        <v>152</v>
      </c>
      <c r="C8" s="59">
        <v>11</v>
      </c>
      <c r="D8" s="56">
        <v>177</v>
      </c>
      <c r="E8" s="59">
        <v>11</v>
      </c>
      <c r="F8" s="56">
        <v>183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13</v>
      </c>
      <c r="P8" s="34">
        <f>O8/$Q$4</f>
        <v>0.14772727272727273</v>
      </c>
      <c r="Q8" s="34">
        <f>IF(P8=0,0,(P8*((LOG(P8))/LOG(2))))</f>
        <v>-0.40757834893693939</v>
      </c>
      <c r="T8" s="34">
        <f>N8</f>
        <v>112</v>
      </c>
      <c r="U8" s="34">
        <f>COUNTIF(L7:L21,T8)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COUNTIF(L22:L35,Y8)</f>
        <v>2</v>
      </c>
      <c r="AA8" s="34">
        <f>Z8/(AB4-Z11)</f>
        <v>0.4</v>
      </c>
      <c r="AB8" s="34">
        <f>IF(AA8=0,0,(AA8*((LOG(AA8))/LOG(2))))</f>
        <v>-0.52877123795494496</v>
      </c>
      <c r="AD8" s="34">
        <f>N8</f>
        <v>112</v>
      </c>
      <c r="AE8" s="34">
        <f>COUNTIF(L36:L50,AD8)</f>
        <v>2</v>
      </c>
      <c r="AF8" s="34">
        <f>AE8/(AG4-AE11)</f>
        <v>0.33333333333333331</v>
      </c>
      <c r="AG8" s="34">
        <f>IF(AF8=0,0,(AF8*((LOG(AF8))/LOG(2))))</f>
        <v>-0.52832083357371862</v>
      </c>
      <c r="AI8" s="34">
        <f>N8</f>
        <v>112</v>
      </c>
      <c r="AJ8" s="34">
        <f>COUNTIF(L51:L65,AI8)</f>
        <v>1</v>
      </c>
      <c r="AK8" s="34">
        <f>AJ8/(AL4-AJ11)</f>
        <v>0.16666666666666666</v>
      </c>
      <c r="AL8" s="34">
        <f>IF(AK8=0,0,(AK8*((LOG(AK8))/LOG(2))))</f>
        <v>-0.43082708345352599</v>
      </c>
      <c r="AN8" s="34">
        <f>N8</f>
        <v>112</v>
      </c>
      <c r="AO8" s="34">
        <f>COUNTIF(L66:L79,AN8)</f>
        <v>4</v>
      </c>
      <c r="AP8" s="34">
        <f>AO8/(AQ4-AO11)</f>
        <v>0.36363636363636365</v>
      </c>
      <c r="AQ8" s="34">
        <f>IF(AP8=0,0,(AP8*((LOG(AP8))/LOG(2))))</f>
        <v>-0.53070240677719893</v>
      </c>
      <c r="AS8" s="34">
        <f>N8</f>
        <v>112</v>
      </c>
      <c r="AT8" s="34">
        <f>COUNTIF(L80:L94,AS8)</f>
        <v>4</v>
      </c>
      <c r="AU8" s="34">
        <f>AT8/(AV4-AT11)</f>
        <v>0.33333333333333331</v>
      </c>
      <c r="AV8" s="34">
        <f>IF(AU8=0,0,(AU8*((LOG(AU8))/LOG(2))))</f>
        <v>-0.52832083357371862</v>
      </c>
    </row>
    <row r="9" spans="1:48" x14ac:dyDescent="0.25">
      <c r="A9" s="56">
        <v>12</v>
      </c>
      <c r="B9" s="56">
        <v>300</v>
      </c>
      <c r="C9" s="59">
        <v>13</v>
      </c>
      <c r="D9" s="56">
        <v>304</v>
      </c>
      <c r="E9" s="59">
        <v>13</v>
      </c>
      <c r="F9" s="56">
        <v>315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COUNTIF(L22:L35,Y9)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COUNTIF(L36:L50,AD9)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COUNTIF(L51:L65,AI9)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COUNTIF(L66:L79,AN9)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COUNTIF(L80:L94,AS9)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428</v>
      </c>
      <c r="C10" s="59">
        <v>11</v>
      </c>
      <c r="D10" s="56">
        <v>438</v>
      </c>
      <c r="E10" s="59">
        <v>11</v>
      </c>
      <c r="F10" s="56">
        <v>444</v>
      </c>
      <c r="G10" s="62"/>
      <c r="H10" s="62"/>
      <c r="I10" s="40"/>
      <c r="J10" s="40"/>
      <c r="K10" s="41">
        <v>0</v>
      </c>
      <c r="L10">
        <v>211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COUNTIF(L22:L35,Y10)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COUNTIF(L36:L50,AD10)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COUNTIF(L51:L65,AI10)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COUNTIF(L66:L79,AN10)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COUNTIF(L80:L94,AS10)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555</v>
      </c>
      <c r="C11" s="59">
        <v>13</v>
      </c>
      <c r="D11" s="56">
        <v>559</v>
      </c>
      <c r="E11" s="59">
        <v>13</v>
      </c>
      <c r="F11" s="56">
        <v>583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0.45454545454545453</v>
      </c>
      <c r="Q11" s="34">
        <f>IF(P11=0,0,(P11*((LOG(P11))/LOG(2))))</f>
        <v>-0.51704705624997038</v>
      </c>
      <c r="T11" s="34">
        <f>N11</f>
        <v>211</v>
      </c>
      <c r="U11" s="34">
        <f>COUNTIF(L7:L21,T11)</f>
        <v>7</v>
      </c>
      <c r="V11" s="53"/>
      <c r="W11" s="54"/>
      <c r="Y11" s="34">
        <f>N11</f>
        <v>211</v>
      </c>
      <c r="Z11" s="34">
        <f>COUNTIF(L22:L35,Y11)</f>
        <v>9</v>
      </c>
      <c r="AA11" s="53"/>
      <c r="AB11" s="54"/>
      <c r="AD11" s="34">
        <f>N11</f>
        <v>211</v>
      </c>
      <c r="AE11" s="34">
        <f>COUNTIF(L36:L50,AD11)</f>
        <v>9</v>
      </c>
      <c r="AF11" s="53"/>
      <c r="AG11" s="54"/>
      <c r="AI11" s="34">
        <f>N11</f>
        <v>211</v>
      </c>
      <c r="AJ11" s="34">
        <f>COUNTIF(L51:L65,AI11)</f>
        <v>9</v>
      </c>
      <c r="AK11" s="53"/>
      <c r="AL11" s="54"/>
      <c r="AN11" s="34">
        <f>N11</f>
        <v>211</v>
      </c>
      <c r="AO11" s="34">
        <f>COUNTIF(L66:L79,AN11)</f>
        <v>3</v>
      </c>
      <c r="AP11" s="53"/>
      <c r="AQ11" s="54"/>
      <c r="AS11" s="34">
        <f>N11</f>
        <v>211</v>
      </c>
      <c r="AT11" s="34">
        <f>COUNTIF(L80:L94,AS11)</f>
        <v>3</v>
      </c>
      <c r="AU11" s="53"/>
      <c r="AV11" s="54"/>
    </row>
    <row r="12" spans="1:48" x14ac:dyDescent="0.25">
      <c r="A12" s="56">
        <v>12</v>
      </c>
      <c r="B12" s="56">
        <v>700</v>
      </c>
      <c r="C12" s="59">
        <v>13</v>
      </c>
      <c r="D12" s="56">
        <v>704</v>
      </c>
      <c r="E12" s="59">
        <v>13</v>
      </c>
      <c r="F12" s="56">
        <v>710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COUNTIF(L22:L35,Y12)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COUNTIF(L36:L50,AD12)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COUNTIF(L51:L65,AI12)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COUNTIF(L66:L79,AN12)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COUNTIF(L80:L94,AS12)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828</v>
      </c>
      <c r="C13" s="59">
        <v>11</v>
      </c>
      <c r="D13" s="56">
        <v>836</v>
      </c>
      <c r="E13" s="59">
        <v>11</v>
      </c>
      <c r="F13" s="56">
        <v>842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3</v>
      </c>
      <c r="P13" s="34">
        <f>O13/$Q$4</f>
        <v>3.4090909090909088E-2</v>
      </c>
      <c r="Q13" s="34">
        <f>IF(P13=0,0,(P13*((LOG(P13))/LOG(2))))</f>
        <v>-0.16617508356532298</v>
      </c>
      <c r="T13" s="34">
        <f>N13</f>
        <v>221</v>
      </c>
      <c r="U13" s="34">
        <f>COUNTIF(L7:L21,T13)</f>
        <v>0</v>
      </c>
      <c r="V13" s="34">
        <f>U13/(W4-U11)</f>
        <v>0</v>
      </c>
      <c r="W13" s="34">
        <f>IF(V13=0,0,(V13*((LOG(V13))/LOG(2))))</f>
        <v>0</v>
      </c>
      <c r="Y13" s="34">
        <f>N13</f>
        <v>221</v>
      </c>
      <c r="Z13" s="34">
        <f>COUNTIF(L22:L35,Y13)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COUNTIF(L36:L50,AD13)</f>
        <v>1</v>
      </c>
      <c r="AF13" s="34">
        <f>AE13/(AG4-AE11)</f>
        <v>0.16666666666666666</v>
      </c>
      <c r="AG13" s="34">
        <f>IF(AF13=0,0,(AF13*((LOG(AF13))/LOG(2))))</f>
        <v>-0.43082708345352599</v>
      </c>
      <c r="AI13" s="34">
        <f>N13</f>
        <v>221</v>
      </c>
      <c r="AJ13" s="34">
        <f>COUNTIF(L51:L65,AI13)</f>
        <v>1</v>
      </c>
      <c r="AK13" s="34">
        <f>AJ13/(AL4-AJ11)</f>
        <v>0.16666666666666666</v>
      </c>
      <c r="AL13" s="34">
        <f>IF(AK13=0,0,(AK13*((LOG(AK13))/LOG(2))))</f>
        <v>-0.43082708345352599</v>
      </c>
      <c r="AN13" s="34">
        <f>N13</f>
        <v>221</v>
      </c>
      <c r="AO13" s="34">
        <f>COUNTIF(L66:L79,AN13)</f>
        <v>1</v>
      </c>
      <c r="AP13" s="34">
        <f>AO13/(AQ4-AO11)</f>
        <v>9.0909090909090912E-2</v>
      </c>
      <c r="AQ13" s="34">
        <f>IF(AP13=0,0,(AP13*((LOG(AP13))/LOG(2))))</f>
        <v>-0.31449378351248153</v>
      </c>
      <c r="AS13" s="34">
        <f>N13</f>
        <v>221</v>
      </c>
      <c r="AT13" s="34">
        <f>COUNTIF(L80:L94,AS13)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960</v>
      </c>
      <c r="C14" s="59">
        <v>13</v>
      </c>
      <c r="D14" s="56">
        <v>966</v>
      </c>
      <c r="E14" s="59">
        <v>13</v>
      </c>
      <c r="F14" s="56">
        <v>981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COUNTIF(L22:L35,Y14)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COUNTIF(L36:L50,AD14)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COUNTIF(L51:L65,AI14)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COUNTIF(L66:L79,AN14)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COUNTIF(L80:L94,AS14)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1101</v>
      </c>
      <c r="C15" s="59">
        <v>11</v>
      </c>
      <c r="D15" s="56">
        <v>1113</v>
      </c>
      <c r="E15" s="59">
        <v>11</v>
      </c>
      <c r="F15" s="56">
        <v>1117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1.6215028955294319</v>
      </c>
      <c r="V15">
        <f>SUM(V7:V14)</f>
        <v>1</v>
      </c>
      <c r="W15">
        <f>-SUM(W7:W14)</f>
        <v>0</v>
      </c>
      <c r="AA15">
        <f>SUM(AA7:AA14)</f>
        <v>1</v>
      </c>
      <c r="AB15">
        <f>-SUM(AB7:AB14)</f>
        <v>0.97095059445466869</v>
      </c>
      <c r="AF15">
        <f>SUM(AF7:AF14)</f>
        <v>0.99999999999999989</v>
      </c>
      <c r="AG15">
        <f>-SUM(AG7:AG14)</f>
        <v>1.4591479170272446</v>
      </c>
      <c r="AK15">
        <f>SUM(AK7:AK14)</f>
        <v>0.99999999999999989</v>
      </c>
      <c r="AL15">
        <f>-SUM(AL7:AL14)</f>
        <v>1.2516291673878228</v>
      </c>
      <c r="AP15">
        <f>SUM(AP7:AP14)</f>
        <v>1</v>
      </c>
      <c r="AQ15">
        <f>-SUM(AQ7:AQ14)</f>
        <v>1.3221793455166664</v>
      </c>
      <c r="AU15">
        <f>SUM(AU7:AU14)</f>
        <v>1</v>
      </c>
      <c r="AV15">
        <f>-SUM(AV7:AV14)</f>
        <v>0.91829583405448945</v>
      </c>
    </row>
    <row r="16" spans="1:48" x14ac:dyDescent="0.25">
      <c r="A16" s="56">
        <v>21</v>
      </c>
      <c r="B16" s="56">
        <v>1218</v>
      </c>
      <c r="C16" s="59">
        <v>11</v>
      </c>
      <c r="D16" s="56">
        <v>1235</v>
      </c>
      <c r="E16" s="59">
        <v>11</v>
      </c>
      <c r="F16" s="56">
        <v>1238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0.25102872686985878</v>
      </c>
      <c r="V16" s="27" t="s">
        <v>120</v>
      </c>
      <c r="W16" s="27">
        <f>W15/(LOG(W4)/LOG(2))</f>
        <v>0</v>
      </c>
      <c r="AA16" s="27" t="s">
        <v>123</v>
      </c>
      <c r="AB16" s="27">
        <f>AB15/(LOG(AB4)/LOG(2))</f>
        <v>0.25501972217760543</v>
      </c>
      <c r="AF16" s="27" t="s">
        <v>124</v>
      </c>
      <c r="AG16" s="27">
        <f>AG15/(LOG(AG4)/LOG(2))</f>
        <v>0.37348061874765004</v>
      </c>
      <c r="AK16" s="27" t="s">
        <v>125</v>
      </c>
      <c r="AL16" s="27">
        <f>AL15/(LOG(AL4)/LOG(2))</f>
        <v>0.32036452947894106</v>
      </c>
      <c r="AP16" s="27" t="s">
        <v>126</v>
      </c>
      <c r="AQ16" s="27">
        <f>AQ15/(LOG(AQ4)/LOG(2))</f>
        <v>0.34726979033573335</v>
      </c>
      <c r="AU16" s="27" t="s">
        <v>127</v>
      </c>
      <c r="AV16" s="27">
        <f>AV15/(LOG(AV4)/LOG(2))</f>
        <v>0.23504518787566922</v>
      </c>
    </row>
    <row r="17" spans="1:22" x14ac:dyDescent="0.25">
      <c r="A17" s="56">
        <v>12</v>
      </c>
      <c r="B17" s="56">
        <v>1347</v>
      </c>
      <c r="C17" s="59">
        <v>13</v>
      </c>
      <c r="D17" s="56">
        <v>1351</v>
      </c>
      <c r="E17" s="59">
        <v>13</v>
      </c>
      <c r="F17" s="56">
        <v>1378</v>
      </c>
      <c r="G17" s="62"/>
      <c r="H17" s="62"/>
      <c r="I17" s="40"/>
      <c r="J17" s="40"/>
      <c r="K17" s="41">
        <v>0</v>
      </c>
      <c r="L17">
        <v>111</v>
      </c>
    </row>
    <row r="18" spans="1:22" x14ac:dyDescent="0.25">
      <c r="A18" s="56">
        <v>12</v>
      </c>
      <c r="B18" s="56">
        <v>1485</v>
      </c>
      <c r="C18" s="59">
        <v>13</v>
      </c>
      <c r="D18" s="56">
        <v>1488</v>
      </c>
      <c r="E18" s="59">
        <v>13</v>
      </c>
      <c r="F18" s="56">
        <v>1494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21</v>
      </c>
      <c r="B19" s="56">
        <v>1604</v>
      </c>
      <c r="C19" s="59">
        <v>11</v>
      </c>
      <c r="D19" s="56">
        <v>1622</v>
      </c>
      <c r="E19" s="59">
        <v>11</v>
      </c>
      <c r="F19" s="56">
        <v>1626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1745</v>
      </c>
      <c r="C20" s="59">
        <v>13</v>
      </c>
      <c r="D20" s="56">
        <v>1750</v>
      </c>
      <c r="E20" s="59">
        <v>13</v>
      </c>
      <c r="F20" s="56">
        <v>1762</v>
      </c>
      <c r="G20" s="62"/>
      <c r="H20" s="62"/>
      <c r="I20" s="40"/>
      <c r="J20" s="40"/>
      <c r="K20" s="41">
        <v>0</v>
      </c>
      <c r="L20">
        <v>111</v>
      </c>
      <c r="N20" s="38">
        <f>COUNTIF(L7:L94,G3)</f>
        <v>40</v>
      </c>
      <c r="O20" s="38"/>
      <c r="P20" s="45">
        <v>15</v>
      </c>
      <c r="Q20" s="45">
        <v>14</v>
      </c>
      <c r="R20" s="45">
        <v>15</v>
      </c>
      <c r="S20" s="45">
        <v>15</v>
      </c>
      <c r="T20" s="45">
        <v>14</v>
      </c>
      <c r="U20" s="45">
        <v>15</v>
      </c>
      <c r="V20" s="44"/>
    </row>
    <row r="21" spans="1:22" x14ac:dyDescent="0.25">
      <c r="A21" s="56">
        <v>21</v>
      </c>
      <c r="B21" s="56">
        <v>1871</v>
      </c>
      <c r="C21" s="59">
        <v>11</v>
      </c>
      <c r="D21" s="56">
        <v>1889</v>
      </c>
      <c r="E21" s="59">
        <v>11</v>
      </c>
      <c r="F21" s="56">
        <v>1892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1999</v>
      </c>
      <c r="C22" s="60">
        <v>11</v>
      </c>
      <c r="D22" s="57">
        <v>2011</v>
      </c>
      <c r="E22" s="60">
        <v>11</v>
      </c>
      <c r="F22" s="57">
        <v>2014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2112</v>
      </c>
      <c r="C23" s="60">
        <v>11</v>
      </c>
      <c r="D23" s="57">
        <v>2125</v>
      </c>
      <c r="E23" s="60">
        <v>11</v>
      </c>
      <c r="F23" s="57">
        <v>2128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2242</v>
      </c>
      <c r="C24" s="60">
        <v>13</v>
      </c>
      <c r="D24" s="57">
        <v>2245</v>
      </c>
      <c r="E24" s="60">
        <v>24</v>
      </c>
      <c r="F24" s="57">
        <v>2259</v>
      </c>
      <c r="G24" s="63"/>
      <c r="H24" s="63"/>
      <c r="I24" s="39"/>
      <c r="J24" s="39"/>
      <c r="K24" s="49">
        <v>0</v>
      </c>
      <c r="L24">
        <v>112</v>
      </c>
      <c r="O24" s="43" t="s">
        <v>109</v>
      </c>
      <c r="P24" s="45">
        <f>U11</f>
        <v>7</v>
      </c>
      <c r="Q24" s="45">
        <f>Z11</f>
        <v>9</v>
      </c>
      <c r="R24" s="45">
        <f>AE11</f>
        <v>9</v>
      </c>
      <c r="S24" s="45">
        <f>AJ11</f>
        <v>9</v>
      </c>
      <c r="T24" s="45">
        <f>AO11</f>
        <v>3</v>
      </c>
      <c r="U24" s="45">
        <f>AT11</f>
        <v>3</v>
      </c>
      <c r="V24" s="43"/>
    </row>
    <row r="25" spans="1:22" x14ac:dyDescent="0.25">
      <c r="A25" s="57">
        <v>21</v>
      </c>
      <c r="B25" s="57">
        <v>2356</v>
      </c>
      <c r="C25" s="60">
        <v>11</v>
      </c>
      <c r="D25" s="57">
        <v>2374</v>
      </c>
      <c r="E25" s="60">
        <v>11</v>
      </c>
      <c r="F25" s="57">
        <v>2380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2473</v>
      </c>
      <c r="C26" s="60">
        <v>11</v>
      </c>
      <c r="D26" s="57">
        <v>2491</v>
      </c>
      <c r="E26" s="60">
        <v>11</v>
      </c>
      <c r="F26" s="57">
        <v>2495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2597</v>
      </c>
      <c r="C27" s="60">
        <v>11</v>
      </c>
      <c r="D27" s="57">
        <v>2614</v>
      </c>
      <c r="E27" s="60">
        <v>11</v>
      </c>
      <c r="F27" s="57">
        <v>2618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12</v>
      </c>
      <c r="B28" s="57">
        <v>2730</v>
      </c>
      <c r="C28" s="60">
        <v>13</v>
      </c>
      <c r="D28" s="57">
        <v>2734</v>
      </c>
      <c r="E28" s="60">
        <v>13</v>
      </c>
      <c r="F28" s="57">
        <v>2744</v>
      </c>
      <c r="G28" s="63"/>
      <c r="H28" s="63"/>
      <c r="I28" s="39"/>
      <c r="J28" s="39"/>
      <c r="K28" s="49">
        <v>0</v>
      </c>
      <c r="L28">
        <v>111</v>
      </c>
      <c r="N28" s="39"/>
      <c r="O28" s="48" t="s">
        <v>113</v>
      </c>
      <c r="P28">
        <f>F21/P20</f>
        <v>126.13333333333334</v>
      </c>
      <c r="Q28">
        <f>(F35-F21)/Q20</f>
        <v>122.28571428571429</v>
      </c>
      <c r="R28">
        <f>(F50-F35)/R20</f>
        <v>123.46666666666667</v>
      </c>
      <c r="S28">
        <f>(F65-F50)/S20</f>
        <v>122.73333333333333</v>
      </c>
      <c r="T28">
        <f>(F79-F65)/T20</f>
        <v>129.57142857142858</v>
      </c>
      <c r="U28">
        <f>(F94-F79)/U20</f>
        <v>128.6</v>
      </c>
    </row>
    <row r="29" spans="1:22" x14ac:dyDescent="0.25">
      <c r="A29" s="57">
        <v>21</v>
      </c>
      <c r="B29" s="57">
        <v>2854</v>
      </c>
      <c r="C29" s="60">
        <v>11</v>
      </c>
      <c r="D29" s="57">
        <v>2870</v>
      </c>
      <c r="E29" s="60">
        <v>11</v>
      </c>
      <c r="F29" s="57">
        <v>2874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21</v>
      </c>
      <c r="B30" s="57">
        <v>2974</v>
      </c>
      <c r="C30" s="60">
        <v>11</v>
      </c>
      <c r="D30" s="57">
        <v>2991</v>
      </c>
      <c r="E30" s="60">
        <v>11</v>
      </c>
      <c r="F30" s="57">
        <v>2995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12</v>
      </c>
      <c r="B31" s="57">
        <v>3100</v>
      </c>
      <c r="C31" s="60">
        <v>13</v>
      </c>
      <c r="D31" s="57">
        <v>3104</v>
      </c>
      <c r="E31" s="60">
        <v>13</v>
      </c>
      <c r="F31" s="57">
        <v>3112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12</v>
      </c>
      <c r="B32" s="57">
        <v>3235</v>
      </c>
      <c r="C32" s="60">
        <v>13</v>
      </c>
      <c r="D32" s="57">
        <v>3239</v>
      </c>
      <c r="E32" s="60">
        <v>13</v>
      </c>
      <c r="F32" s="57">
        <v>3249</v>
      </c>
      <c r="G32" s="63"/>
      <c r="H32" s="63"/>
      <c r="I32" s="39"/>
      <c r="J32" s="39"/>
      <c r="K32" s="49">
        <v>0</v>
      </c>
      <c r="L32">
        <v>111</v>
      </c>
    </row>
    <row r="33" spans="1:12" x14ac:dyDescent="0.25">
      <c r="A33" s="57">
        <v>21</v>
      </c>
      <c r="B33" s="57">
        <v>3355</v>
      </c>
      <c r="C33" s="60">
        <v>11</v>
      </c>
      <c r="D33" s="57">
        <v>3370</v>
      </c>
      <c r="E33" s="60">
        <v>11</v>
      </c>
      <c r="F33" s="57">
        <v>3374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12</v>
      </c>
      <c r="B34" s="57">
        <v>3479</v>
      </c>
      <c r="C34" s="60">
        <v>13</v>
      </c>
      <c r="D34" s="57">
        <v>3482</v>
      </c>
      <c r="E34" s="60">
        <v>24</v>
      </c>
      <c r="F34" s="57">
        <v>3496</v>
      </c>
      <c r="G34" s="63"/>
      <c r="H34" s="63"/>
      <c r="I34" s="39"/>
      <c r="J34" s="39"/>
      <c r="K34" s="49">
        <v>0</v>
      </c>
      <c r="L34">
        <v>112</v>
      </c>
    </row>
    <row r="35" spans="1:12" x14ac:dyDescent="0.25">
      <c r="A35" s="57">
        <v>21</v>
      </c>
      <c r="B35" s="57">
        <v>3585</v>
      </c>
      <c r="C35" s="60">
        <v>11</v>
      </c>
      <c r="D35" s="57">
        <v>3600</v>
      </c>
      <c r="E35" s="60">
        <v>11</v>
      </c>
      <c r="F35" s="57">
        <v>3604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6">
        <v>21</v>
      </c>
      <c r="B36" s="56">
        <v>3695</v>
      </c>
      <c r="C36" s="59">
        <v>11</v>
      </c>
      <c r="D36" s="56">
        <v>3708</v>
      </c>
      <c r="E36" s="59">
        <v>11</v>
      </c>
      <c r="F36" s="56">
        <v>3712</v>
      </c>
      <c r="G36" s="62"/>
      <c r="H36" s="62"/>
      <c r="I36" s="40"/>
      <c r="J36" s="40"/>
      <c r="K36" s="41">
        <v>0</v>
      </c>
      <c r="L36">
        <v>211</v>
      </c>
    </row>
    <row r="37" spans="1:12" x14ac:dyDescent="0.25">
      <c r="A37" s="56">
        <v>21</v>
      </c>
      <c r="B37" s="56">
        <v>3802</v>
      </c>
      <c r="C37" s="59">
        <v>11</v>
      </c>
      <c r="D37" s="56">
        <v>3811</v>
      </c>
      <c r="E37" s="59">
        <v>11</v>
      </c>
      <c r="F37" s="56">
        <v>3815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21</v>
      </c>
      <c r="B38" s="56">
        <v>3909</v>
      </c>
      <c r="C38" s="59">
        <v>11</v>
      </c>
      <c r="D38" s="56">
        <v>3924</v>
      </c>
      <c r="E38" s="59">
        <v>11</v>
      </c>
      <c r="F38" s="56">
        <v>3928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21</v>
      </c>
      <c r="B39" s="56">
        <v>4060</v>
      </c>
      <c r="C39" s="59">
        <v>22</v>
      </c>
      <c r="D39" s="56">
        <v>4070</v>
      </c>
      <c r="E39" s="59">
        <v>13</v>
      </c>
      <c r="F39" s="56">
        <v>4081</v>
      </c>
      <c r="G39" s="62"/>
      <c r="H39" s="62"/>
      <c r="I39" s="40"/>
      <c r="J39" s="40"/>
      <c r="K39" s="41">
        <v>0</v>
      </c>
      <c r="L39">
        <v>221</v>
      </c>
    </row>
    <row r="40" spans="1:12" x14ac:dyDescent="0.25">
      <c r="A40" s="56">
        <v>21</v>
      </c>
      <c r="B40" s="56">
        <v>4186</v>
      </c>
      <c r="C40" s="59">
        <v>11</v>
      </c>
      <c r="D40" s="56">
        <v>4202</v>
      </c>
      <c r="E40" s="59">
        <v>11</v>
      </c>
      <c r="F40" s="56">
        <v>4207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4310</v>
      </c>
      <c r="C41" s="59">
        <v>11</v>
      </c>
      <c r="D41" s="56">
        <v>4320</v>
      </c>
      <c r="E41" s="59">
        <v>11</v>
      </c>
      <c r="F41" s="56">
        <v>4323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4421</v>
      </c>
      <c r="C42" s="59">
        <v>11</v>
      </c>
      <c r="D42" s="56">
        <v>4431</v>
      </c>
      <c r="E42" s="59">
        <v>11</v>
      </c>
      <c r="F42" s="56">
        <v>4434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12</v>
      </c>
      <c r="B43" s="56">
        <v>4541</v>
      </c>
      <c r="C43" s="59">
        <v>13</v>
      </c>
      <c r="D43" s="56">
        <v>4547</v>
      </c>
      <c r="E43" s="59">
        <v>24</v>
      </c>
      <c r="F43" s="56">
        <v>4558</v>
      </c>
      <c r="G43" s="62"/>
      <c r="H43" s="62"/>
      <c r="I43" s="40"/>
      <c r="J43" s="40"/>
      <c r="K43" s="41">
        <v>0</v>
      </c>
      <c r="L43">
        <v>112</v>
      </c>
    </row>
    <row r="44" spans="1:12" x14ac:dyDescent="0.25">
      <c r="A44" s="56">
        <v>21</v>
      </c>
      <c r="B44" s="56">
        <v>4667</v>
      </c>
      <c r="C44" s="59">
        <v>11</v>
      </c>
      <c r="D44" s="56">
        <v>4684</v>
      </c>
      <c r="E44" s="59">
        <v>11</v>
      </c>
      <c r="F44" s="56">
        <v>4688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12</v>
      </c>
      <c r="B45" s="56">
        <v>4804</v>
      </c>
      <c r="C45" s="59">
        <v>13</v>
      </c>
      <c r="D45" s="56">
        <v>4808</v>
      </c>
      <c r="E45" s="59">
        <v>13</v>
      </c>
      <c r="F45" s="56">
        <v>4815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4925</v>
      </c>
      <c r="C46" s="59">
        <v>11</v>
      </c>
      <c r="D46" s="56">
        <v>4941</v>
      </c>
      <c r="E46" s="59">
        <v>11</v>
      </c>
      <c r="F46" s="56">
        <v>4948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12</v>
      </c>
      <c r="B47" s="56">
        <v>5053</v>
      </c>
      <c r="C47" s="59">
        <v>13</v>
      </c>
      <c r="D47" s="56">
        <v>5057</v>
      </c>
      <c r="E47" s="59">
        <v>13</v>
      </c>
      <c r="F47" s="56">
        <v>5064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12</v>
      </c>
      <c r="B48" s="56">
        <v>5184</v>
      </c>
      <c r="C48" s="59">
        <v>13</v>
      </c>
      <c r="D48" s="56">
        <v>5189</v>
      </c>
      <c r="E48" s="59">
        <v>24</v>
      </c>
      <c r="F48" s="56">
        <v>5203</v>
      </c>
      <c r="G48" s="62"/>
      <c r="H48" s="62"/>
      <c r="I48" s="40"/>
      <c r="J48" s="40"/>
      <c r="K48" s="41">
        <v>0</v>
      </c>
      <c r="L48">
        <v>112</v>
      </c>
    </row>
    <row r="49" spans="1:12" x14ac:dyDescent="0.25">
      <c r="A49" s="56">
        <v>12</v>
      </c>
      <c r="B49" s="56">
        <v>5322</v>
      </c>
      <c r="C49" s="59">
        <v>13</v>
      </c>
      <c r="D49" s="56">
        <v>5326</v>
      </c>
      <c r="E49" s="59">
        <v>13</v>
      </c>
      <c r="F49" s="56">
        <v>5333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21</v>
      </c>
      <c r="B50" s="56">
        <v>5443</v>
      </c>
      <c r="C50" s="59">
        <v>11</v>
      </c>
      <c r="D50" s="56">
        <v>5452</v>
      </c>
      <c r="E50" s="59">
        <v>11</v>
      </c>
      <c r="F50" s="56">
        <v>5456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7">
        <v>12</v>
      </c>
      <c r="B51" s="57">
        <v>5566</v>
      </c>
      <c r="C51" s="60">
        <v>13</v>
      </c>
      <c r="D51" s="57">
        <v>5571</v>
      </c>
      <c r="E51" s="60">
        <v>24</v>
      </c>
      <c r="F51" s="57">
        <v>5586</v>
      </c>
      <c r="G51" s="63"/>
      <c r="H51" s="63"/>
      <c r="I51" s="39"/>
      <c r="J51" s="39"/>
      <c r="K51" s="49">
        <v>0</v>
      </c>
      <c r="L51">
        <v>112</v>
      </c>
    </row>
    <row r="52" spans="1:12" x14ac:dyDescent="0.25">
      <c r="A52" s="57">
        <v>12</v>
      </c>
      <c r="B52" s="57">
        <v>5704</v>
      </c>
      <c r="C52" s="60">
        <v>13</v>
      </c>
      <c r="D52" s="57">
        <v>5708</v>
      </c>
      <c r="E52" s="60">
        <v>13</v>
      </c>
      <c r="F52" s="57">
        <v>5714</v>
      </c>
      <c r="G52" s="63"/>
      <c r="H52" s="63"/>
      <c r="I52" s="39"/>
      <c r="J52" s="39"/>
      <c r="K52" s="49">
        <v>0</v>
      </c>
      <c r="L52">
        <v>111</v>
      </c>
    </row>
    <row r="53" spans="1:12" x14ac:dyDescent="0.25">
      <c r="A53" s="57">
        <v>21</v>
      </c>
      <c r="B53" s="57">
        <v>5813</v>
      </c>
      <c r="C53" s="60">
        <v>11</v>
      </c>
      <c r="D53" s="57">
        <v>5834</v>
      </c>
      <c r="E53" s="60">
        <v>11</v>
      </c>
      <c r="F53" s="57">
        <v>5838</v>
      </c>
      <c r="G53" s="63"/>
      <c r="H53" s="63"/>
      <c r="I53" s="39"/>
      <c r="J53" s="39"/>
      <c r="K53" s="49">
        <v>0</v>
      </c>
      <c r="L53">
        <v>211</v>
      </c>
    </row>
    <row r="54" spans="1:12" x14ac:dyDescent="0.25">
      <c r="A54" s="57">
        <v>12</v>
      </c>
      <c r="B54" s="57">
        <v>5940</v>
      </c>
      <c r="C54" s="60">
        <v>13</v>
      </c>
      <c r="D54" s="57">
        <v>5944</v>
      </c>
      <c r="E54" s="60">
        <v>13</v>
      </c>
      <c r="F54" s="57">
        <v>5950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21</v>
      </c>
      <c r="B55" s="57">
        <v>6057</v>
      </c>
      <c r="C55" s="60">
        <v>11</v>
      </c>
      <c r="D55" s="57">
        <v>6074</v>
      </c>
      <c r="E55" s="60">
        <v>11</v>
      </c>
      <c r="F55" s="57">
        <v>6080</v>
      </c>
      <c r="G55" s="63"/>
      <c r="H55" s="63"/>
      <c r="I55" s="39"/>
      <c r="J55" s="39"/>
      <c r="K55" s="49">
        <v>0</v>
      </c>
      <c r="L55">
        <v>211</v>
      </c>
    </row>
    <row r="56" spans="1:12" x14ac:dyDescent="0.25">
      <c r="A56" s="57">
        <v>21</v>
      </c>
      <c r="B56" s="57">
        <v>6182</v>
      </c>
      <c r="C56" s="60">
        <v>11</v>
      </c>
      <c r="D56" s="57">
        <v>6191</v>
      </c>
      <c r="E56" s="60">
        <v>11</v>
      </c>
      <c r="F56" s="57">
        <v>6195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21</v>
      </c>
      <c r="B57" s="57">
        <v>6290</v>
      </c>
      <c r="C57" s="60">
        <v>11</v>
      </c>
      <c r="D57" s="57">
        <v>6310</v>
      </c>
      <c r="E57" s="60">
        <v>11</v>
      </c>
      <c r="F57" s="57">
        <v>6314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21</v>
      </c>
      <c r="B58" s="57">
        <v>6405</v>
      </c>
      <c r="C58" s="60">
        <v>11</v>
      </c>
      <c r="D58" s="57">
        <v>6416</v>
      </c>
      <c r="E58" s="60">
        <v>11</v>
      </c>
      <c r="F58" s="57">
        <v>6420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6511</v>
      </c>
      <c r="C59" s="60">
        <v>11</v>
      </c>
      <c r="D59" s="57">
        <v>6523</v>
      </c>
      <c r="E59" s="60">
        <v>11</v>
      </c>
      <c r="F59" s="57">
        <v>6527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21</v>
      </c>
      <c r="B60" s="57">
        <v>6615</v>
      </c>
      <c r="C60" s="60">
        <v>11</v>
      </c>
      <c r="D60" s="57">
        <v>6634</v>
      </c>
      <c r="E60" s="60">
        <v>11</v>
      </c>
      <c r="F60" s="57">
        <v>6637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6735</v>
      </c>
      <c r="C61" s="60">
        <v>22</v>
      </c>
      <c r="D61" s="57">
        <v>6748</v>
      </c>
      <c r="E61" s="60">
        <v>13</v>
      </c>
      <c r="F61" s="57">
        <v>6755</v>
      </c>
      <c r="G61" s="63"/>
      <c r="H61" s="63"/>
      <c r="I61" s="39"/>
      <c r="J61" s="39"/>
      <c r="K61" s="49">
        <v>0</v>
      </c>
      <c r="L61">
        <v>221</v>
      </c>
    </row>
    <row r="62" spans="1:12" x14ac:dyDescent="0.25">
      <c r="A62" s="57">
        <v>21</v>
      </c>
      <c r="B62" s="57">
        <v>6863</v>
      </c>
      <c r="C62" s="60">
        <v>11</v>
      </c>
      <c r="D62" s="57">
        <v>6881</v>
      </c>
      <c r="E62" s="60">
        <v>11</v>
      </c>
      <c r="F62" s="57">
        <v>6886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25">
      <c r="A63" s="57">
        <v>21</v>
      </c>
      <c r="B63" s="57">
        <v>6980</v>
      </c>
      <c r="C63" s="60">
        <v>11</v>
      </c>
      <c r="D63" s="57">
        <v>6999</v>
      </c>
      <c r="E63" s="60">
        <v>11</v>
      </c>
      <c r="F63" s="57">
        <v>7005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12</v>
      </c>
      <c r="B64" s="57">
        <v>7124</v>
      </c>
      <c r="C64" s="60">
        <v>13</v>
      </c>
      <c r="D64" s="57">
        <v>7130</v>
      </c>
      <c r="E64" s="60">
        <v>13</v>
      </c>
      <c r="F64" s="57">
        <v>7154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25">
      <c r="A65" s="57">
        <v>12</v>
      </c>
      <c r="B65" s="57">
        <v>7275</v>
      </c>
      <c r="C65" s="60">
        <v>13</v>
      </c>
      <c r="D65" s="57">
        <v>7279</v>
      </c>
      <c r="E65" s="60">
        <v>13</v>
      </c>
      <c r="F65" s="57">
        <v>7297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6">
        <v>21</v>
      </c>
      <c r="B66" s="56">
        <v>7415</v>
      </c>
      <c r="C66" s="59">
        <v>11</v>
      </c>
      <c r="D66" s="56">
        <v>7427</v>
      </c>
      <c r="E66" s="59">
        <v>11</v>
      </c>
      <c r="F66" s="56">
        <v>7452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21</v>
      </c>
      <c r="B67" s="56">
        <v>7565</v>
      </c>
      <c r="C67" s="59">
        <v>11</v>
      </c>
      <c r="D67" s="56">
        <v>7576</v>
      </c>
      <c r="E67" s="59">
        <v>11</v>
      </c>
      <c r="F67" s="56">
        <v>7582</v>
      </c>
      <c r="G67" s="62"/>
      <c r="H67" s="62"/>
      <c r="I67" s="40"/>
      <c r="J67" s="40"/>
      <c r="K67" s="41">
        <v>0</v>
      </c>
      <c r="L67">
        <v>211</v>
      </c>
    </row>
    <row r="68" spans="1:12" x14ac:dyDescent="0.25">
      <c r="A68" s="56">
        <v>12</v>
      </c>
      <c r="B68" s="56">
        <v>7686</v>
      </c>
      <c r="C68" s="59">
        <v>13</v>
      </c>
      <c r="D68" s="56">
        <v>7691</v>
      </c>
      <c r="E68" s="59">
        <v>24</v>
      </c>
      <c r="F68" s="56">
        <v>7705</v>
      </c>
      <c r="G68" s="62"/>
      <c r="H68" s="62"/>
      <c r="I68" s="40"/>
      <c r="J68" s="40"/>
      <c r="K68" s="41">
        <v>0</v>
      </c>
      <c r="L68">
        <v>112</v>
      </c>
    </row>
    <row r="69" spans="1:12" x14ac:dyDescent="0.25">
      <c r="A69" s="56">
        <v>12</v>
      </c>
      <c r="B69" s="56">
        <v>7828</v>
      </c>
      <c r="C69" s="59">
        <v>13</v>
      </c>
      <c r="D69" s="56">
        <v>7832</v>
      </c>
      <c r="E69" s="59">
        <v>24</v>
      </c>
      <c r="F69" s="56">
        <v>7847</v>
      </c>
      <c r="G69" s="62"/>
      <c r="H69" s="62"/>
      <c r="I69" s="40"/>
      <c r="J69" s="40"/>
      <c r="K69" s="41">
        <v>0</v>
      </c>
      <c r="L69">
        <v>112</v>
      </c>
    </row>
    <row r="70" spans="1:12" x14ac:dyDescent="0.25">
      <c r="A70" s="56">
        <v>12</v>
      </c>
      <c r="B70" s="56">
        <v>7964</v>
      </c>
      <c r="C70" s="59">
        <v>13</v>
      </c>
      <c r="D70" s="56">
        <v>7968</v>
      </c>
      <c r="E70" s="59">
        <v>24</v>
      </c>
      <c r="F70" s="56">
        <v>7981</v>
      </c>
      <c r="G70" s="62"/>
      <c r="H70" s="62"/>
      <c r="I70" s="40"/>
      <c r="J70" s="40"/>
      <c r="K70" s="41">
        <v>0</v>
      </c>
      <c r="L70">
        <v>112</v>
      </c>
    </row>
    <row r="71" spans="1:12" x14ac:dyDescent="0.25">
      <c r="A71" s="56">
        <v>12</v>
      </c>
      <c r="B71" s="56">
        <v>8111</v>
      </c>
      <c r="C71" s="59">
        <v>13</v>
      </c>
      <c r="D71" s="56">
        <v>8117</v>
      </c>
      <c r="E71" s="59">
        <v>24</v>
      </c>
      <c r="F71" s="56">
        <v>8129</v>
      </c>
      <c r="G71" s="62"/>
      <c r="H71" s="62"/>
      <c r="I71" s="40"/>
      <c r="J71" s="40"/>
      <c r="K71" s="41">
        <v>0</v>
      </c>
      <c r="L71">
        <v>112</v>
      </c>
    </row>
    <row r="72" spans="1:12" x14ac:dyDescent="0.25">
      <c r="A72" s="56">
        <v>12</v>
      </c>
      <c r="B72" s="56">
        <v>8240</v>
      </c>
      <c r="C72" s="59">
        <v>13</v>
      </c>
      <c r="D72" s="56">
        <v>8244</v>
      </c>
      <c r="E72" s="59">
        <v>13</v>
      </c>
      <c r="F72" s="56">
        <v>8255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12</v>
      </c>
      <c r="B73" s="56">
        <v>8371</v>
      </c>
      <c r="C73" s="59">
        <v>13</v>
      </c>
      <c r="D73" s="56">
        <v>8375</v>
      </c>
      <c r="E73" s="59">
        <v>13</v>
      </c>
      <c r="F73" s="56">
        <v>8383</v>
      </c>
      <c r="G73" s="62"/>
      <c r="H73" s="62"/>
      <c r="I73" s="40"/>
      <c r="J73" s="40"/>
      <c r="K73" s="41">
        <v>0</v>
      </c>
      <c r="L73">
        <v>111</v>
      </c>
    </row>
    <row r="74" spans="1:12" x14ac:dyDescent="0.25">
      <c r="A74" s="56">
        <v>12</v>
      </c>
      <c r="B74" s="56">
        <v>8505</v>
      </c>
      <c r="C74" s="59">
        <v>13</v>
      </c>
      <c r="D74" s="56">
        <v>8509</v>
      </c>
      <c r="E74" s="59">
        <v>13</v>
      </c>
      <c r="F74" s="56">
        <v>8516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12</v>
      </c>
      <c r="B75" s="56">
        <v>8626</v>
      </c>
      <c r="C75" s="59">
        <v>13</v>
      </c>
      <c r="D75" s="56">
        <v>8630</v>
      </c>
      <c r="E75" s="59">
        <v>13</v>
      </c>
      <c r="F75" s="56">
        <v>8636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8740</v>
      </c>
      <c r="C76" s="59">
        <v>11</v>
      </c>
      <c r="D76" s="56">
        <v>8758</v>
      </c>
      <c r="E76" s="59">
        <v>11</v>
      </c>
      <c r="F76" s="56">
        <v>8762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12</v>
      </c>
      <c r="B77" s="56">
        <v>8866</v>
      </c>
      <c r="C77" s="59">
        <v>13</v>
      </c>
      <c r="D77" s="56">
        <v>8870</v>
      </c>
      <c r="E77" s="59">
        <v>13</v>
      </c>
      <c r="F77" s="56">
        <v>8876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21</v>
      </c>
      <c r="B78" s="56">
        <v>8977</v>
      </c>
      <c r="C78" s="59">
        <v>22</v>
      </c>
      <c r="D78" s="56">
        <v>8985</v>
      </c>
      <c r="E78" s="59">
        <v>13</v>
      </c>
      <c r="F78" s="56">
        <v>8998</v>
      </c>
      <c r="G78" s="62"/>
      <c r="H78" s="62"/>
      <c r="I78" s="40"/>
      <c r="J78" s="40"/>
      <c r="K78" s="41">
        <v>0</v>
      </c>
      <c r="L78">
        <v>221</v>
      </c>
    </row>
    <row r="79" spans="1:12" x14ac:dyDescent="0.25">
      <c r="A79" s="56">
        <v>12</v>
      </c>
      <c r="B79" s="56">
        <v>9097</v>
      </c>
      <c r="C79" s="59">
        <v>13</v>
      </c>
      <c r="D79" s="56">
        <v>9104</v>
      </c>
      <c r="E79" s="59">
        <v>13</v>
      </c>
      <c r="F79" s="56">
        <v>9111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7">
        <v>12</v>
      </c>
      <c r="B80" s="57">
        <v>9226</v>
      </c>
      <c r="C80" s="60">
        <v>13</v>
      </c>
      <c r="D80" s="57">
        <v>9230</v>
      </c>
      <c r="E80" s="60">
        <v>13</v>
      </c>
      <c r="F80" s="57">
        <v>9239</v>
      </c>
      <c r="G80" s="63"/>
      <c r="H80" s="63"/>
      <c r="I80" s="39"/>
      <c r="J80" s="39"/>
      <c r="K80" s="49">
        <v>0</v>
      </c>
      <c r="L80">
        <v>111</v>
      </c>
    </row>
    <row r="81" spans="1:12" x14ac:dyDescent="0.25">
      <c r="A81" s="57">
        <v>12</v>
      </c>
      <c r="B81" s="57">
        <v>9365</v>
      </c>
      <c r="C81" s="60">
        <v>13</v>
      </c>
      <c r="D81" s="57">
        <v>9369</v>
      </c>
      <c r="E81" s="60">
        <v>13</v>
      </c>
      <c r="F81" s="57">
        <v>9378</v>
      </c>
      <c r="G81" s="63"/>
      <c r="H81" s="63"/>
      <c r="I81" s="39"/>
      <c r="J81" s="39"/>
      <c r="K81" s="49">
        <v>0</v>
      </c>
      <c r="L81">
        <v>111</v>
      </c>
    </row>
    <row r="82" spans="1:12" x14ac:dyDescent="0.25">
      <c r="A82" s="57">
        <v>12</v>
      </c>
      <c r="B82" s="57">
        <v>9493</v>
      </c>
      <c r="C82" s="60">
        <v>13</v>
      </c>
      <c r="D82" s="57">
        <v>9497</v>
      </c>
      <c r="E82" s="60">
        <v>13</v>
      </c>
      <c r="F82" s="57">
        <v>9503</v>
      </c>
      <c r="G82" s="63"/>
      <c r="H82" s="63"/>
      <c r="I82" s="39"/>
      <c r="J82" s="39"/>
      <c r="K82" s="49">
        <v>0</v>
      </c>
      <c r="L82">
        <v>111</v>
      </c>
    </row>
    <row r="83" spans="1:12" x14ac:dyDescent="0.25">
      <c r="A83" s="57">
        <v>12</v>
      </c>
      <c r="B83" s="57">
        <v>9625</v>
      </c>
      <c r="C83" s="60">
        <v>13</v>
      </c>
      <c r="D83" s="57">
        <v>9629</v>
      </c>
      <c r="E83" s="60">
        <v>24</v>
      </c>
      <c r="F83" s="57">
        <v>9644</v>
      </c>
      <c r="G83" s="63"/>
      <c r="H83" s="63"/>
      <c r="I83" s="39"/>
      <c r="J83" s="39"/>
      <c r="K83" s="49">
        <v>0</v>
      </c>
      <c r="L83">
        <v>112</v>
      </c>
    </row>
    <row r="84" spans="1:12" x14ac:dyDescent="0.25">
      <c r="A84" s="57">
        <v>12</v>
      </c>
      <c r="B84" s="57">
        <v>9755</v>
      </c>
      <c r="C84" s="60">
        <v>13</v>
      </c>
      <c r="D84" s="57">
        <v>9759</v>
      </c>
      <c r="E84" s="60">
        <v>13</v>
      </c>
      <c r="F84" s="57">
        <v>9765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12</v>
      </c>
      <c r="B85" s="57">
        <v>9884</v>
      </c>
      <c r="C85" s="60">
        <v>13</v>
      </c>
      <c r="D85" s="57">
        <v>9888</v>
      </c>
      <c r="E85" s="60">
        <v>13</v>
      </c>
      <c r="F85" s="57">
        <v>9894</v>
      </c>
      <c r="G85" s="63"/>
      <c r="H85" s="63"/>
      <c r="I85" s="39"/>
      <c r="J85" s="39"/>
      <c r="K85" s="49">
        <v>0</v>
      </c>
      <c r="L85">
        <v>111</v>
      </c>
    </row>
    <row r="86" spans="1:12" x14ac:dyDescent="0.25">
      <c r="A86" s="57">
        <v>12</v>
      </c>
      <c r="B86" s="57">
        <v>10003</v>
      </c>
      <c r="C86" s="60">
        <v>13</v>
      </c>
      <c r="D86" s="57">
        <v>10006</v>
      </c>
      <c r="E86" s="60">
        <v>13</v>
      </c>
      <c r="F86" s="57">
        <v>10012</v>
      </c>
      <c r="G86" s="63"/>
      <c r="H86" s="63"/>
      <c r="I86" s="39"/>
      <c r="J86" s="39"/>
      <c r="K86" s="49">
        <v>0</v>
      </c>
      <c r="L86">
        <v>111</v>
      </c>
    </row>
    <row r="87" spans="1:12" x14ac:dyDescent="0.25">
      <c r="A87" s="57">
        <v>12</v>
      </c>
      <c r="B87" s="57">
        <v>10130</v>
      </c>
      <c r="C87" s="60">
        <v>13</v>
      </c>
      <c r="D87" s="57">
        <v>10134</v>
      </c>
      <c r="E87" s="60">
        <v>13</v>
      </c>
      <c r="F87" s="57">
        <v>10142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21</v>
      </c>
      <c r="B88" s="57">
        <v>10243</v>
      </c>
      <c r="C88" s="60">
        <v>11</v>
      </c>
      <c r="D88" s="57">
        <v>10260</v>
      </c>
      <c r="E88" s="60">
        <v>11</v>
      </c>
      <c r="F88" s="57">
        <v>10264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12</v>
      </c>
      <c r="B89" s="57">
        <v>10371</v>
      </c>
      <c r="C89" s="60">
        <v>13</v>
      </c>
      <c r="D89" s="57">
        <v>10378</v>
      </c>
      <c r="E89" s="60">
        <v>13</v>
      </c>
      <c r="F89" s="57">
        <v>10396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10517</v>
      </c>
      <c r="C90" s="60">
        <v>13</v>
      </c>
      <c r="D90" s="57">
        <v>10521</v>
      </c>
      <c r="E90" s="60">
        <v>24</v>
      </c>
      <c r="F90" s="57">
        <v>10534</v>
      </c>
      <c r="G90" s="63"/>
      <c r="H90" s="63"/>
      <c r="I90" s="39"/>
      <c r="J90" s="39"/>
      <c r="K90" s="49">
        <v>0</v>
      </c>
      <c r="L90">
        <v>112</v>
      </c>
    </row>
    <row r="91" spans="1:12" x14ac:dyDescent="0.25">
      <c r="A91" s="57">
        <v>12</v>
      </c>
      <c r="B91" s="57">
        <v>10645</v>
      </c>
      <c r="C91" s="60">
        <v>13</v>
      </c>
      <c r="D91" s="57">
        <v>10649</v>
      </c>
      <c r="E91" s="60">
        <v>24</v>
      </c>
      <c r="F91" s="57">
        <v>10664</v>
      </c>
      <c r="G91" s="63"/>
      <c r="H91" s="63"/>
      <c r="I91" s="39"/>
      <c r="J91" s="39"/>
      <c r="K91" s="49">
        <v>0</v>
      </c>
      <c r="L91">
        <v>112</v>
      </c>
    </row>
    <row r="92" spans="1:12" x14ac:dyDescent="0.25">
      <c r="A92" s="57">
        <v>12</v>
      </c>
      <c r="B92" s="57">
        <v>10792</v>
      </c>
      <c r="C92" s="60">
        <v>13</v>
      </c>
      <c r="D92" s="57">
        <v>10796</v>
      </c>
      <c r="E92" s="60">
        <v>24</v>
      </c>
      <c r="F92" s="57">
        <v>10810</v>
      </c>
      <c r="G92" s="63"/>
      <c r="H92" s="63"/>
      <c r="I92" s="39"/>
      <c r="J92" s="39"/>
      <c r="K92" s="49">
        <v>0</v>
      </c>
      <c r="L92">
        <v>112</v>
      </c>
    </row>
    <row r="93" spans="1:12" x14ac:dyDescent="0.25">
      <c r="A93" s="57">
        <v>21</v>
      </c>
      <c r="B93" s="57">
        <v>10910</v>
      </c>
      <c r="C93" s="60">
        <v>11</v>
      </c>
      <c r="D93" s="57">
        <v>10931</v>
      </c>
      <c r="E93" s="60">
        <v>11</v>
      </c>
      <c r="F93" s="57">
        <v>10935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11023</v>
      </c>
      <c r="C94" s="60">
        <v>11</v>
      </c>
      <c r="D94" s="57">
        <v>11036</v>
      </c>
      <c r="E94" s="60">
        <v>11</v>
      </c>
      <c r="F94" s="57">
        <v>11040</v>
      </c>
      <c r="G94" s="63"/>
      <c r="H94" s="63"/>
      <c r="I94" s="39"/>
      <c r="J94" s="39"/>
      <c r="K94" s="49">
        <v>1</v>
      </c>
      <c r="L94">
        <v>211</v>
      </c>
    </row>
    <row r="95" spans="1:12" x14ac:dyDescent="0.25">
      <c r="A95" s="17"/>
      <c r="B95" s="17"/>
      <c r="C95" s="17"/>
      <c r="D95" s="17"/>
      <c r="E95" s="17"/>
      <c r="F95" s="17"/>
      <c r="G95" s="17"/>
      <c r="H9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0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155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113</v>
      </c>
      <c r="V3" s="25" t="s">
        <v>121</v>
      </c>
      <c r="W3">
        <f>COUNTA(L7:L25)</f>
        <v>19</v>
      </c>
      <c r="AA3" s="25" t="s">
        <v>121</v>
      </c>
      <c r="AB3">
        <f>COUNTA(L26:L44)</f>
        <v>19</v>
      </c>
      <c r="AF3" s="25" t="s">
        <v>121</v>
      </c>
      <c r="AG3">
        <f>COUNTA(L45:L62)</f>
        <v>18</v>
      </c>
      <c r="AK3" s="25" t="s">
        <v>121</v>
      </c>
      <c r="AL3">
        <f>COUNTA(L63:L81)</f>
        <v>19</v>
      </c>
      <c r="AP3" s="25" t="s">
        <v>121</v>
      </c>
      <c r="AQ3">
        <f>COUNTA(L82:L100)</f>
        <v>19</v>
      </c>
      <c r="AU3" s="25" t="s">
        <v>121</v>
      </c>
      <c r="AV3">
        <f>COUNTA(L101:L119)</f>
        <v>19</v>
      </c>
    </row>
    <row r="4" spans="1:48" x14ac:dyDescent="0.25">
      <c r="P4" s="25" t="s">
        <v>89</v>
      </c>
      <c r="Q4" s="26">
        <f>SUM(O7:O14)</f>
        <v>113</v>
      </c>
      <c r="V4" s="25" t="s">
        <v>122</v>
      </c>
      <c r="W4">
        <f>SUM(U7:U14)</f>
        <v>19</v>
      </c>
      <c r="AA4" s="25" t="s">
        <v>122</v>
      </c>
      <c r="AB4">
        <f>SUM(Z7:Z14)</f>
        <v>19</v>
      </c>
      <c r="AF4" s="25" t="s">
        <v>122</v>
      </c>
      <c r="AG4">
        <f>SUM(AE7:AE14)</f>
        <v>18</v>
      </c>
      <c r="AK4" s="25" t="s">
        <v>122</v>
      </c>
      <c r="AL4">
        <f>SUM(AJ7:AJ14)</f>
        <v>19</v>
      </c>
      <c r="AP4" s="25" t="s">
        <v>122</v>
      </c>
      <c r="AQ4">
        <f>SUM(AO7:AO14)</f>
        <v>19</v>
      </c>
      <c r="AU4" s="25" t="s">
        <v>122</v>
      </c>
      <c r="AV4">
        <f>SUM(AT7:AT14)</f>
        <v>19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10</v>
      </c>
      <c r="C7" s="58">
        <v>22</v>
      </c>
      <c r="D7" s="55">
        <v>22</v>
      </c>
      <c r="E7" s="58">
        <v>24</v>
      </c>
      <c r="F7" s="55">
        <v>36</v>
      </c>
      <c r="G7" s="61"/>
      <c r="H7" s="61"/>
      <c r="I7" s="40"/>
      <c r="J7" s="40"/>
      <c r="K7" s="41">
        <v>0</v>
      </c>
      <c r="L7">
        <v>222</v>
      </c>
      <c r="N7" s="34">
        <v>111</v>
      </c>
      <c r="O7" s="34">
        <f>COUNTIF($L$7:$L$500,N7)</f>
        <v>41</v>
      </c>
      <c r="P7" s="34">
        <f>O7/$Q$4</f>
        <v>0.36283185840707965</v>
      </c>
      <c r="Q7" s="34">
        <f>IF(P7=0,0,(P7*((LOG(P7))/LOG(2))))</f>
        <v>-0.5306876572538165</v>
      </c>
      <c r="T7" s="34">
        <f>N7</f>
        <v>111</v>
      </c>
      <c r="U7" s="34">
        <f>COUNTIF(L7:L25,T7)</f>
        <v>9</v>
      </c>
      <c r="V7" s="34">
        <f>U7/(W4-U11)</f>
        <v>0.81818181818181823</v>
      </c>
      <c r="W7" s="34">
        <f>IF(V7=0,0,(V7*((LOG(V7))/LOG(2))))</f>
        <v>-0.23686905043226034</v>
      </c>
      <c r="Y7" s="34">
        <f>N7</f>
        <v>111</v>
      </c>
      <c r="Z7" s="34">
        <f>COUNTIF(L26:L44,Y7)</f>
        <v>4</v>
      </c>
      <c r="AA7" s="34">
        <f>Z7/(AB4-Z11)</f>
        <v>0.4</v>
      </c>
      <c r="AB7" s="34">
        <f>IF(AA7=0,0,(AA7*((LOG(AA7))/LOG(2))))</f>
        <v>-0.52877123795494496</v>
      </c>
      <c r="AD7" s="34">
        <f>N7</f>
        <v>111</v>
      </c>
      <c r="AE7" s="34">
        <f>COUNTIF(L45:L62,AD7)</f>
        <v>1</v>
      </c>
      <c r="AF7" s="34">
        <f>AE7/(AG4-AE11)</f>
        <v>0.1</v>
      </c>
      <c r="AG7" s="34">
        <f>IF(AF7=0,0,(AF7*((LOG(AF7))/LOG(2))))</f>
        <v>-0.33219280948873625</v>
      </c>
      <c r="AI7" s="34">
        <f>N7</f>
        <v>111</v>
      </c>
      <c r="AJ7" s="34">
        <f>COUNTIF(L63:L81,AI7)</f>
        <v>2</v>
      </c>
      <c r="AK7" s="34">
        <f>AJ7/(AL4-AJ11)</f>
        <v>0.16666666666666666</v>
      </c>
      <c r="AL7" s="34">
        <f>IF(AK7=0,0,(AK7*((LOG(AK7))/LOG(2))))</f>
        <v>-0.43082708345352599</v>
      </c>
      <c r="AN7" s="34">
        <f>N7</f>
        <v>111</v>
      </c>
      <c r="AO7" s="34">
        <f>COUNTIF(L82:L100,AN7)</f>
        <v>14</v>
      </c>
      <c r="AP7" s="34">
        <f>AO7/(AQ4-AO11)</f>
        <v>0.82352941176470584</v>
      </c>
      <c r="AQ7" s="34">
        <f>IF(AP7=0,0,(AP7*((LOG(AP7))/LOG(2))))</f>
        <v>-0.2306771099234291</v>
      </c>
      <c r="AS7" s="34">
        <f>N7</f>
        <v>111</v>
      </c>
      <c r="AT7" s="34">
        <f>COUNTIF(L101:L119,AS7)</f>
        <v>11</v>
      </c>
      <c r="AU7" s="34">
        <f>AT7/(AV4-AT11)</f>
        <v>0.84615384615384615</v>
      </c>
      <c r="AV7" s="34">
        <f>IF(AU7=0,0,(AU7*((LOG(AU7))/LOG(2))))</f>
        <v>-0.20392993034936494</v>
      </c>
    </row>
    <row r="8" spans="1:48" x14ac:dyDescent="0.25">
      <c r="A8" s="56">
        <v>21</v>
      </c>
      <c r="B8" s="56">
        <v>150</v>
      </c>
      <c r="C8" s="59">
        <v>11</v>
      </c>
      <c r="D8" s="56">
        <v>161</v>
      </c>
      <c r="E8" s="59">
        <v>11</v>
      </c>
      <c r="F8" s="56">
        <v>166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8</v>
      </c>
      <c r="P8" s="34">
        <f>O8/$Q$4</f>
        <v>7.0796460176991149E-2</v>
      </c>
      <c r="Q8" s="34">
        <f>IF(P8=0,0,(P8*((LOG(P8))/LOG(2))))</f>
        <v>-0.27045514778160623</v>
      </c>
      <c r="T8" s="34">
        <f>N8</f>
        <v>112</v>
      </c>
      <c r="U8" s="34">
        <f>COUNTIF(L7:L25,T8)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COUNTIF(L26:L44,Y8)</f>
        <v>3</v>
      </c>
      <c r="AA8" s="34">
        <f>Z8/(AB4-Z11)</f>
        <v>0.3</v>
      </c>
      <c r="AB8" s="34">
        <f>IF(AA8=0,0,(AA8*((LOG(AA8))/LOG(2))))</f>
        <v>-0.52108967824986185</v>
      </c>
      <c r="AD8" s="34">
        <f>N8</f>
        <v>112</v>
      </c>
      <c r="AE8" s="34">
        <f>COUNTIF(L45:L62,AD8)</f>
        <v>1</v>
      </c>
      <c r="AF8" s="34">
        <f>AE8/(AG4-AE11)</f>
        <v>0.1</v>
      </c>
      <c r="AG8" s="34">
        <f>IF(AF8=0,0,(AF8*((LOG(AF8))/LOG(2))))</f>
        <v>-0.33219280948873625</v>
      </c>
      <c r="AI8" s="34">
        <f>N8</f>
        <v>112</v>
      </c>
      <c r="AJ8" s="34">
        <f>COUNTIF(L63:L81,AI8)</f>
        <v>3</v>
      </c>
      <c r="AK8" s="34">
        <f>AJ8/(AL4-AJ11)</f>
        <v>0.25</v>
      </c>
      <c r="AL8" s="34">
        <f>IF(AK8=0,0,(AK8*((LOG(AK8))/LOG(2))))</f>
        <v>-0.5</v>
      </c>
      <c r="AN8" s="34">
        <f>N8</f>
        <v>112</v>
      </c>
      <c r="AO8" s="34">
        <f>COUNTIF(L82:L100,AN8)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COUNTIF(L101:L119,AS8)</f>
        <v>1</v>
      </c>
      <c r="AU8" s="34">
        <f>AT8/(AV4-AT11)</f>
        <v>7.6923076923076927E-2</v>
      </c>
      <c r="AV8" s="34">
        <f>IF(AU8=0,0,(AU8*((LOG(AU8))/LOG(2))))</f>
        <v>-0.28464920908777636</v>
      </c>
    </row>
    <row r="9" spans="1:48" x14ac:dyDescent="0.25">
      <c r="A9" s="56">
        <v>21</v>
      </c>
      <c r="B9" s="56">
        <v>266</v>
      </c>
      <c r="C9" s="59">
        <v>11</v>
      </c>
      <c r="D9" s="56">
        <v>276</v>
      </c>
      <c r="E9" s="59">
        <v>11</v>
      </c>
      <c r="F9" s="56">
        <v>281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3</v>
      </c>
      <c r="P9" s="34">
        <f>O9/$Q$4</f>
        <v>2.6548672566371681E-2</v>
      </c>
      <c r="Q9" s="34">
        <f>IF(P9=0,0,(P9*((LOG(P9))/LOG(2))))</f>
        <v>-0.13898804765559375</v>
      </c>
      <c r="T9" s="34">
        <f>N9</f>
        <v>121</v>
      </c>
      <c r="U9" s="34">
        <f>COUNTIF(L7:L25,T9)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COUNTIF(L26:L44,Y9)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COUNTIF(L45:L62,AD9)</f>
        <v>1</v>
      </c>
      <c r="AF9" s="34">
        <f>AE9/(AG4-AE11)</f>
        <v>0.1</v>
      </c>
      <c r="AG9" s="34">
        <f>IF(AF9=0,0,(AF9*((LOG(AF9))/LOG(2))))</f>
        <v>-0.33219280948873625</v>
      </c>
      <c r="AI9" s="34">
        <f>N9</f>
        <v>121</v>
      </c>
      <c r="AJ9" s="34">
        <f>COUNTIF(L63:L81,AI9)</f>
        <v>2</v>
      </c>
      <c r="AK9" s="34">
        <f>AJ9/(AL4-AJ11)</f>
        <v>0.16666666666666666</v>
      </c>
      <c r="AL9" s="34">
        <f>IF(AK9=0,0,(AK9*((LOG(AK9))/LOG(2))))</f>
        <v>-0.43082708345352599</v>
      </c>
      <c r="AN9" s="34">
        <f>N9</f>
        <v>121</v>
      </c>
      <c r="AO9" s="34">
        <f>COUNTIF(L82:L100,AN9)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COUNTIF(L101:L119,AS9)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21</v>
      </c>
      <c r="B10" s="56">
        <v>381</v>
      </c>
      <c r="C10" s="59">
        <v>22</v>
      </c>
      <c r="D10" s="56">
        <v>386</v>
      </c>
      <c r="E10" s="59">
        <v>13</v>
      </c>
      <c r="F10" s="56">
        <v>397</v>
      </c>
      <c r="G10" s="62"/>
      <c r="H10" s="62"/>
      <c r="I10" s="40"/>
      <c r="J10" s="40"/>
      <c r="K10" s="41">
        <v>0</v>
      </c>
      <c r="L10">
        <v>221</v>
      </c>
      <c r="N10" s="34">
        <v>122</v>
      </c>
      <c r="O10" s="34">
        <f>COUNTIF($L$7:$L$500,N10)</f>
        <v>1</v>
      </c>
      <c r="P10" s="34">
        <f>O10/$Q$4</f>
        <v>8.8495575221238937E-3</v>
      </c>
      <c r="Q10" s="34">
        <f>IF(P10=0,0,(P10*((LOG(P10))/LOG(2))))</f>
        <v>-6.0355566039072467E-2</v>
      </c>
      <c r="T10" s="34">
        <f>N10</f>
        <v>122</v>
      </c>
      <c r="U10" s="34">
        <f>COUNTIF(L7:L25,T10)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COUNTIF(L26:L44,Y10)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COUNTIF(L45:L62,AD10)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COUNTIF(L63:L81,AI10)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COUNTIF(L82:L100,AN10)</f>
        <v>1</v>
      </c>
      <c r="AP10" s="34">
        <f>AO10/(AQ4-AO11)</f>
        <v>5.8823529411764705E-2</v>
      </c>
      <c r="AQ10" s="34">
        <f>IF(AP10=0,0,(AP10*((LOG(AP10))/LOG(2))))</f>
        <v>-0.24043899066178465</v>
      </c>
      <c r="AS10" s="34">
        <f>N10</f>
        <v>122</v>
      </c>
      <c r="AT10" s="34">
        <f>COUNTIF(L101:L119,AS10)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517</v>
      </c>
      <c r="C11" s="59">
        <v>13</v>
      </c>
      <c r="D11" s="56">
        <v>520</v>
      </c>
      <c r="E11" s="59">
        <v>13</v>
      </c>
      <c r="F11" s="56">
        <v>526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0.35398230088495575</v>
      </c>
      <c r="Q11" s="34">
        <f>IF(P11=0,0,(P11*((LOG(P11))/LOG(2))))</f>
        <v>-0.53035428939038065</v>
      </c>
      <c r="T11" s="34">
        <f>N11</f>
        <v>211</v>
      </c>
      <c r="U11" s="34">
        <f>COUNTIF(L7:L25,T11)</f>
        <v>8</v>
      </c>
      <c r="V11" s="53"/>
      <c r="W11" s="54"/>
      <c r="Y11" s="34">
        <f>N11</f>
        <v>211</v>
      </c>
      <c r="Z11" s="34">
        <f>COUNTIF(L26:L44,Y11)</f>
        <v>9</v>
      </c>
      <c r="AA11" s="53"/>
      <c r="AB11" s="54"/>
      <c r="AD11" s="34">
        <f>N11</f>
        <v>211</v>
      </c>
      <c r="AE11" s="34">
        <f>COUNTIF(L45:L62,AD11)</f>
        <v>8</v>
      </c>
      <c r="AF11" s="53"/>
      <c r="AG11" s="54"/>
      <c r="AI11" s="34">
        <f>N11</f>
        <v>211</v>
      </c>
      <c r="AJ11" s="34">
        <f>COUNTIF(L63:L81,AI11)</f>
        <v>7</v>
      </c>
      <c r="AK11" s="53"/>
      <c r="AL11" s="54"/>
      <c r="AN11" s="34">
        <f>N11</f>
        <v>211</v>
      </c>
      <c r="AO11" s="34">
        <f>COUNTIF(L82:L100,AN11)</f>
        <v>2</v>
      </c>
      <c r="AP11" s="53"/>
      <c r="AQ11" s="54"/>
      <c r="AS11" s="34">
        <f>N11</f>
        <v>211</v>
      </c>
      <c r="AT11" s="34">
        <f>COUNTIF(L101:L119,AS11)</f>
        <v>6</v>
      </c>
      <c r="AU11" s="53"/>
      <c r="AV11" s="54"/>
    </row>
    <row r="12" spans="1:48" x14ac:dyDescent="0.25">
      <c r="A12" s="56">
        <v>12</v>
      </c>
      <c r="B12" s="56">
        <v>626</v>
      </c>
      <c r="C12" s="59">
        <v>13</v>
      </c>
      <c r="D12" s="56">
        <v>630</v>
      </c>
      <c r="E12" s="59">
        <v>13</v>
      </c>
      <c r="F12" s="56">
        <v>636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8.8495575221238937E-3</v>
      </c>
      <c r="Q12" s="34">
        <f>IF(P12=0,0,(P12*((LOG(P12))/LOG(2))))</f>
        <v>-6.0355566039072467E-2</v>
      </c>
      <c r="T12" s="34">
        <f>N12</f>
        <v>212</v>
      </c>
      <c r="U12" s="34">
        <f>COUNTIF(L7:L25,T12)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COUNTIF(L26:L44,Y12)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COUNTIF(L45:L62,AD12)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COUNTIF(L63:L81,AI12)</f>
        <v>1</v>
      </c>
      <c r="AK12" s="34">
        <f>AJ12/(AL4-AJ11)</f>
        <v>8.3333333333333329E-2</v>
      </c>
      <c r="AL12" s="34">
        <f>IF(AK12=0,0,(AK12*((LOG(AK12))/LOG(2))))</f>
        <v>-0.29874687506009634</v>
      </c>
      <c r="AN12" s="34">
        <f>N12</f>
        <v>212</v>
      </c>
      <c r="AO12" s="34">
        <f>COUNTIF(L82:L100,AN12)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COUNTIF(L101:L119,AS12)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747</v>
      </c>
      <c r="C13" s="59">
        <v>13</v>
      </c>
      <c r="D13" s="56">
        <v>752</v>
      </c>
      <c r="E13" s="59">
        <v>13</v>
      </c>
      <c r="F13" s="56">
        <v>783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14</v>
      </c>
      <c r="P13" s="34">
        <f>O13/$Q$4</f>
        <v>0.12389380530973451</v>
      </c>
      <c r="Q13" s="34">
        <f>IF(P13=0,0,(P13*((LOG(P13))/LOG(2))))</f>
        <v>-0.37327023508855012</v>
      </c>
      <c r="T13" s="34">
        <f>N13</f>
        <v>221</v>
      </c>
      <c r="U13" s="34">
        <f>COUNTIF(L7:L25,T13)</f>
        <v>1</v>
      </c>
      <c r="V13" s="34">
        <f>U13/(W4-U11)</f>
        <v>9.0909090909090912E-2</v>
      </c>
      <c r="W13" s="34">
        <f>IF(V13=0,0,(V13*((LOG(V13))/LOG(2))))</f>
        <v>-0.31449378351248153</v>
      </c>
      <c r="Y13" s="34">
        <f>N13</f>
        <v>221</v>
      </c>
      <c r="Z13" s="34">
        <f>COUNTIF(L26:L44,Y13)</f>
        <v>3</v>
      </c>
      <c r="AA13" s="34">
        <f>Z13/(AB4-Z11)</f>
        <v>0.3</v>
      </c>
      <c r="AB13" s="34">
        <f>IF(AA13=0,0,(AA13*((LOG(AA13))/LOG(2))))</f>
        <v>-0.52108967824986185</v>
      </c>
      <c r="AD13" s="34">
        <f>N13</f>
        <v>221</v>
      </c>
      <c r="AE13" s="34">
        <f>COUNTIF(L45:L62,AD13)</f>
        <v>7</v>
      </c>
      <c r="AF13" s="34">
        <f>AE13/(AG4-AE11)</f>
        <v>0.7</v>
      </c>
      <c r="AG13" s="34">
        <f>IF(AF13=0,0,(AF13*((LOG(AF13))/LOG(2))))</f>
        <v>-0.36020122098083079</v>
      </c>
      <c r="AI13" s="34">
        <f>N13</f>
        <v>221</v>
      </c>
      <c r="AJ13" s="34">
        <f>COUNTIF(L63:L81,AI13)</f>
        <v>2</v>
      </c>
      <c r="AK13" s="34">
        <f>AJ13/(AL4-AJ11)</f>
        <v>0.16666666666666666</v>
      </c>
      <c r="AL13" s="34">
        <f>IF(AK13=0,0,(AK13*((LOG(AK13))/LOG(2))))</f>
        <v>-0.43082708345352599</v>
      </c>
      <c r="AN13" s="34">
        <f>N13</f>
        <v>221</v>
      </c>
      <c r="AO13" s="34">
        <f>COUNTIF(L82:L100,AN13)</f>
        <v>1</v>
      </c>
      <c r="AP13" s="34">
        <f>AO13/(AQ4-AO11)</f>
        <v>5.8823529411764705E-2</v>
      </c>
      <c r="AQ13" s="34">
        <f>IF(AP13=0,0,(AP13*((LOG(AP13))/LOG(2))))</f>
        <v>-0.24043899066178465</v>
      </c>
      <c r="AS13" s="34">
        <f>N13</f>
        <v>221</v>
      </c>
      <c r="AT13" s="34">
        <f>COUNTIF(L101:L119,AS13)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12</v>
      </c>
      <c r="B14" s="56">
        <v>903</v>
      </c>
      <c r="C14" s="59">
        <v>13</v>
      </c>
      <c r="D14" s="56">
        <v>909</v>
      </c>
      <c r="E14" s="59">
        <v>13</v>
      </c>
      <c r="F14" s="56">
        <v>932</v>
      </c>
      <c r="G14" s="62"/>
      <c r="H14" s="62"/>
      <c r="I14" s="40"/>
      <c r="J14" s="40"/>
      <c r="K14" s="41">
        <v>0</v>
      </c>
      <c r="L14">
        <v>111</v>
      </c>
      <c r="N14" s="34">
        <v>222</v>
      </c>
      <c r="O14" s="34">
        <f>COUNTIF($L$7:$L$500,N14)</f>
        <v>5</v>
      </c>
      <c r="P14" s="34">
        <f>O14/$Q$4</f>
        <v>4.4247787610619468E-2</v>
      </c>
      <c r="Q14" s="34">
        <f>IF(P14=0,0,(P14*((LOG(P14))/LOG(2))))</f>
        <v>-0.19903764900565599</v>
      </c>
      <c r="T14" s="34">
        <f>N14</f>
        <v>222</v>
      </c>
      <c r="U14" s="34">
        <f>COUNTIF(L7:L25,T14)</f>
        <v>1</v>
      </c>
      <c r="V14" s="34">
        <f>U14/(W4-U11)</f>
        <v>9.0909090909090912E-2</v>
      </c>
      <c r="W14" s="34">
        <f>IF(V14=0,0,(V14*((LOG(V14))/LOG(2))))</f>
        <v>-0.31449378351248153</v>
      </c>
      <c r="Y14" s="34">
        <f>N14</f>
        <v>222</v>
      </c>
      <c r="Z14" s="34">
        <f>COUNTIF(L26:L44,Y14)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COUNTIF(L45:L62,AD14)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COUNTIF(L63:L81,AI14)</f>
        <v>2</v>
      </c>
      <c r="AK14" s="34">
        <f>AJ14/(AL4-AJ11)</f>
        <v>0.16666666666666666</v>
      </c>
      <c r="AL14" s="34">
        <f>IF(AK14=0,0,(AK14*((LOG(AK14))/LOG(2))))</f>
        <v>-0.43082708345352599</v>
      </c>
      <c r="AN14" s="34">
        <f>N14</f>
        <v>222</v>
      </c>
      <c r="AO14" s="34">
        <f>COUNTIF(L82:L100,AN14)</f>
        <v>1</v>
      </c>
      <c r="AP14" s="34">
        <f>AO14/(AQ4-AO11)</f>
        <v>5.8823529411764705E-2</v>
      </c>
      <c r="AQ14" s="34">
        <f>IF(AP14=0,0,(AP14*((LOG(AP14))/LOG(2))))</f>
        <v>-0.24043899066178465</v>
      </c>
      <c r="AS14" s="34">
        <f>N14</f>
        <v>222</v>
      </c>
      <c r="AT14" s="34">
        <f>COUNTIF(L101:L119,AS14)</f>
        <v>1</v>
      </c>
      <c r="AU14" s="34">
        <f>AT14/(AV4-AT11)</f>
        <v>7.6923076923076927E-2</v>
      </c>
      <c r="AV14" s="34">
        <f>IF(AU14=0,0,(AU14*((LOG(AU14))/LOG(2))))</f>
        <v>-0.28464920908777636</v>
      </c>
    </row>
    <row r="15" spans="1:48" x14ac:dyDescent="0.25">
      <c r="A15" s="56">
        <v>12</v>
      </c>
      <c r="B15" s="56">
        <v>1047</v>
      </c>
      <c r="C15" s="59">
        <v>13</v>
      </c>
      <c r="D15" s="56">
        <v>1053</v>
      </c>
      <c r="E15" s="59">
        <v>13</v>
      </c>
      <c r="F15" s="56">
        <v>1080</v>
      </c>
      <c r="G15" s="62"/>
      <c r="H15" s="62"/>
      <c r="I15" s="40"/>
      <c r="J15" s="40"/>
      <c r="K15" s="41">
        <v>0</v>
      </c>
      <c r="L15">
        <v>111</v>
      </c>
      <c r="P15">
        <f>SUM(P7:P14)</f>
        <v>0.99999999999999989</v>
      </c>
      <c r="Q15">
        <f>-SUM(Q7:Q14)</f>
        <v>2.1635041582537484</v>
      </c>
      <c r="V15">
        <f>SUM(V7:V14)</f>
        <v>1</v>
      </c>
      <c r="W15">
        <f>-SUM(W7:W14)</f>
        <v>0.86585661745722331</v>
      </c>
      <c r="AA15">
        <f>SUM(AA7:AA14)</f>
        <v>1</v>
      </c>
      <c r="AB15">
        <f>-SUM(AB7:AB14)</f>
        <v>1.5709505944546689</v>
      </c>
      <c r="AF15">
        <f>SUM(AF7:AF14)</f>
        <v>1</v>
      </c>
      <c r="AG15">
        <f>-SUM(AG7:AG14)</f>
        <v>1.3567796494470394</v>
      </c>
      <c r="AK15">
        <f>SUM(AK7:AK14)</f>
        <v>0.99999999999999989</v>
      </c>
      <c r="AL15">
        <f>-SUM(AL7:AL14)</f>
        <v>2.5220552088742005</v>
      </c>
      <c r="AP15">
        <f>SUM(AP7:AP14)</f>
        <v>1</v>
      </c>
      <c r="AQ15">
        <f>-SUM(AQ7:AQ14)</f>
        <v>0.95199408190878299</v>
      </c>
      <c r="AU15">
        <f>SUM(AU7:AU14)</f>
        <v>1</v>
      </c>
      <c r="AV15">
        <f>-SUM(AV7:AV14)</f>
        <v>0.77322834852491762</v>
      </c>
    </row>
    <row r="16" spans="1:48" x14ac:dyDescent="0.25">
      <c r="A16" s="56">
        <v>12</v>
      </c>
      <c r="B16" s="56">
        <v>1208</v>
      </c>
      <c r="C16" s="59">
        <v>13</v>
      </c>
      <c r="D16" s="56">
        <v>1212</v>
      </c>
      <c r="E16" s="59">
        <v>13</v>
      </c>
      <c r="F16" s="56">
        <v>1231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0.31722102457669238</v>
      </c>
      <c r="V16" s="27" t="s">
        <v>120</v>
      </c>
      <c r="W16" s="27">
        <f>W15/(LOG(W4)/LOG(2))</f>
        <v>0.20383036544691793</v>
      </c>
      <c r="AA16" s="27" t="s">
        <v>123</v>
      </c>
      <c r="AB16" s="27">
        <f>AB15/(LOG(AB4)/LOG(2))</f>
        <v>0.36981577239324803</v>
      </c>
      <c r="AF16" s="27" t="s">
        <v>124</v>
      </c>
      <c r="AG16" s="27">
        <f>AG15/(LOG(AG4)/LOG(2))</f>
        <v>0.32537267432333927</v>
      </c>
      <c r="AK16" s="27" t="s">
        <v>125</v>
      </c>
      <c r="AL16" s="27">
        <f>AL15/(LOG(AL4)/LOG(2))</f>
        <v>0.59371427617174544</v>
      </c>
      <c r="AP16" s="27" t="s">
        <v>126</v>
      </c>
      <c r="AQ16" s="27">
        <f>AQ15/(LOG(AQ4)/LOG(2))</f>
        <v>0.22410789235361703</v>
      </c>
      <c r="AU16" s="27" t="s">
        <v>127</v>
      </c>
      <c r="AV16" s="27">
        <f>AV15/(LOG(AV4)/LOG(2))</f>
        <v>0.18202484531053109</v>
      </c>
    </row>
    <row r="17" spans="1:22" x14ac:dyDescent="0.25">
      <c r="A17" s="56">
        <v>21</v>
      </c>
      <c r="B17" s="56">
        <v>1337</v>
      </c>
      <c r="C17" s="59">
        <v>11</v>
      </c>
      <c r="D17" s="56">
        <v>1348</v>
      </c>
      <c r="E17" s="59">
        <v>11</v>
      </c>
      <c r="F17" s="56">
        <v>1354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12</v>
      </c>
      <c r="B18" s="56">
        <v>1486</v>
      </c>
      <c r="C18" s="59">
        <v>13</v>
      </c>
      <c r="D18" s="56">
        <v>1492</v>
      </c>
      <c r="E18" s="59">
        <v>13</v>
      </c>
      <c r="F18" s="56">
        <v>1509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1643</v>
      </c>
      <c r="C19" s="59">
        <v>13</v>
      </c>
      <c r="D19" s="56">
        <v>1648</v>
      </c>
      <c r="E19" s="59">
        <v>13</v>
      </c>
      <c r="F19" s="56">
        <v>1667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1775</v>
      </c>
      <c r="C20" s="59">
        <v>11</v>
      </c>
      <c r="D20" s="56">
        <v>1789</v>
      </c>
      <c r="E20" s="59">
        <v>11</v>
      </c>
      <c r="F20" s="56">
        <v>1794</v>
      </c>
      <c r="G20" s="62"/>
      <c r="H20" s="62"/>
      <c r="I20" s="40"/>
      <c r="J20" s="40"/>
      <c r="K20" s="41">
        <v>0</v>
      </c>
      <c r="L20">
        <v>211</v>
      </c>
      <c r="N20" s="38">
        <f>COUNTIF(L7:L119,G3)</f>
        <v>40</v>
      </c>
      <c r="O20" s="38"/>
      <c r="P20" s="45">
        <v>19</v>
      </c>
      <c r="Q20" s="45">
        <v>19</v>
      </c>
      <c r="R20" s="45">
        <v>18</v>
      </c>
      <c r="S20" s="45">
        <v>19</v>
      </c>
      <c r="T20" s="45">
        <v>19</v>
      </c>
      <c r="U20" s="45">
        <v>19</v>
      </c>
      <c r="V20" s="44"/>
    </row>
    <row r="21" spans="1:22" x14ac:dyDescent="0.25">
      <c r="A21" s="56">
        <v>21</v>
      </c>
      <c r="B21" s="56">
        <v>1894</v>
      </c>
      <c r="C21" s="59">
        <v>11</v>
      </c>
      <c r="D21" s="56">
        <v>1929</v>
      </c>
      <c r="E21" s="59">
        <v>11</v>
      </c>
      <c r="F21" s="56">
        <v>1933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2043</v>
      </c>
      <c r="C22" s="59">
        <v>11</v>
      </c>
      <c r="D22" s="56">
        <v>2066</v>
      </c>
      <c r="E22" s="59">
        <v>11</v>
      </c>
      <c r="F22" s="56">
        <v>2071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12</v>
      </c>
      <c r="B23" s="56">
        <v>2186</v>
      </c>
      <c r="C23" s="59">
        <v>13</v>
      </c>
      <c r="D23" s="56">
        <v>2190</v>
      </c>
      <c r="E23" s="59">
        <v>13</v>
      </c>
      <c r="F23" s="56">
        <v>2196</v>
      </c>
      <c r="G23" s="62"/>
      <c r="H23" s="62"/>
      <c r="I23" s="40"/>
      <c r="J23" s="40"/>
      <c r="K23" s="41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6">
        <v>21</v>
      </c>
      <c r="B24" s="56">
        <v>2303</v>
      </c>
      <c r="C24" s="59">
        <v>11</v>
      </c>
      <c r="D24" s="56">
        <v>2330</v>
      </c>
      <c r="E24" s="59">
        <v>11</v>
      </c>
      <c r="F24" s="56">
        <v>2334</v>
      </c>
      <c r="G24" s="62"/>
      <c r="H24" s="62"/>
      <c r="I24" s="40"/>
      <c r="J24" s="40"/>
      <c r="K24" s="41">
        <v>0</v>
      </c>
      <c r="L24">
        <v>211</v>
      </c>
      <c r="O24" s="43" t="s">
        <v>109</v>
      </c>
      <c r="P24" s="45">
        <f>U11</f>
        <v>8</v>
      </c>
      <c r="Q24" s="45">
        <f>Z11</f>
        <v>9</v>
      </c>
      <c r="R24" s="45">
        <f>AE11</f>
        <v>8</v>
      </c>
      <c r="S24" s="45">
        <f>AJ11</f>
        <v>7</v>
      </c>
      <c r="T24" s="45">
        <f>AO11</f>
        <v>2</v>
      </c>
      <c r="U24" s="45">
        <f>AT11</f>
        <v>6</v>
      </c>
      <c r="V24" s="43"/>
    </row>
    <row r="25" spans="1:22" x14ac:dyDescent="0.25">
      <c r="A25" s="56">
        <v>21</v>
      </c>
      <c r="B25" s="56">
        <v>2441</v>
      </c>
      <c r="C25" s="59">
        <v>11</v>
      </c>
      <c r="D25" s="56">
        <v>2457</v>
      </c>
      <c r="E25" s="59">
        <v>11</v>
      </c>
      <c r="F25" s="56">
        <v>2461</v>
      </c>
      <c r="G25" s="62"/>
      <c r="H25" s="62"/>
      <c r="I25" s="40"/>
      <c r="J25" s="40"/>
      <c r="K25" s="41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2556</v>
      </c>
      <c r="C26" s="60">
        <v>11</v>
      </c>
      <c r="D26" s="57">
        <v>2583</v>
      </c>
      <c r="E26" s="60">
        <v>11</v>
      </c>
      <c r="F26" s="57">
        <v>2589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2699</v>
      </c>
      <c r="C27" s="60">
        <v>22</v>
      </c>
      <c r="D27" s="57">
        <v>2713</v>
      </c>
      <c r="E27" s="60">
        <v>13</v>
      </c>
      <c r="F27" s="57">
        <v>2733</v>
      </c>
      <c r="G27" s="63"/>
      <c r="H27" s="63"/>
      <c r="I27" s="39"/>
      <c r="J27" s="39"/>
      <c r="K27" s="49">
        <v>0</v>
      </c>
      <c r="L27">
        <v>221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2839</v>
      </c>
      <c r="C28" s="60">
        <v>11</v>
      </c>
      <c r="D28" s="57">
        <v>2855</v>
      </c>
      <c r="E28" s="60">
        <v>11</v>
      </c>
      <c r="F28" s="57">
        <v>2860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F25/P20</f>
        <v>129.52631578947367</v>
      </c>
      <c r="Q28">
        <f>(F44-F25)/Q20</f>
        <v>131.26315789473685</v>
      </c>
      <c r="R28">
        <f>(F62-F44)/R20</f>
        <v>126.05555555555556</v>
      </c>
      <c r="S28">
        <f>(F81-F62)/S20</f>
        <v>131.94736842105263</v>
      </c>
      <c r="T28">
        <f>(F100-F81)/T20</f>
        <v>157.15789473684211</v>
      </c>
      <c r="U28">
        <f>(F119-F100)/U20</f>
        <v>137.21052631578948</v>
      </c>
    </row>
    <row r="29" spans="1:22" x14ac:dyDescent="0.25">
      <c r="A29" s="57">
        <v>12</v>
      </c>
      <c r="B29" s="57">
        <v>2970</v>
      </c>
      <c r="C29" s="60">
        <v>13</v>
      </c>
      <c r="D29" s="57">
        <v>2973</v>
      </c>
      <c r="E29" s="60">
        <v>13</v>
      </c>
      <c r="F29" s="57">
        <v>2980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12</v>
      </c>
      <c r="B30" s="57">
        <v>3103</v>
      </c>
      <c r="C30" s="60">
        <v>13</v>
      </c>
      <c r="D30" s="57">
        <v>3110</v>
      </c>
      <c r="E30" s="60">
        <v>13</v>
      </c>
      <c r="F30" s="57">
        <v>3134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21</v>
      </c>
      <c r="B31" s="57">
        <v>3232</v>
      </c>
      <c r="C31" s="60">
        <v>22</v>
      </c>
      <c r="D31" s="57">
        <v>3240</v>
      </c>
      <c r="E31" s="60">
        <v>13</v>
      </c>
      <c r="F31" s="57">
        <v>3285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25">
      <c r="A32" s="57">
        <v>21</v>
      </c>
      <c r="B32" s="57">
        <v>3388</v>
      </c>
      <c r="C32" s="60">
        <v>11</v>
      </c>
      <c r="D32" s="57">
        <v>3397</v>
      </c>
      <c r="E32" s="60">
        <v>11</v>
      </c>
      <c r="F32" s="57">
        <v>3407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21</v>
      </c>
      <c r="B33" s="57">
        <v>3509</v>
      </c>
      <c r="C33" s="60">
        <v>11</v>
      </c>
      <c r="D33" s="57">
        <v>3531</v>
      </c>
      <c r="E33" s="60">
        <v>11</v>
      </c>
      <c r="F33" s="57">
        <v>3537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21</v>
      </c>
      <c r="B34" s="57">
        <v>3629</v>
      </c>
      <c r="C34" s="60">
        <v>11</v>
      </c>
      <c r="D34" s="57">
        <v>3656</v>
      </c>
      <c r="E34" s="60">
        <v>11</v>
      </c>
      <c r="F34" s="57">
        <v>3659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25">
      <c r="A35" s="57">
        <v>21</v>
      </c>
      <c r="B35" s="57">
        <v>3771</v>
      </c>
      <c r="C35" s="60">
        <v>11</v>
      </c>
      <c r="D35" s="57">
        <v>3801</v>
      </c>
      <c r="E35" s="60">
        <v>11</v>
      </c>
      <c r="F35" s="57">
        <v>3807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7">
        <v>21</v>
      </c>
      <c r="B36" s="57">
        <v>3904</v>
      </c>
      <c r="C36" s="60">
        <v>11</v>
      </c>
      <c r="D36" s="57">
        <v>3927</v>
      </c>
      <c r="E36" s="60">
        <v>11</v>
      </c>
      <c r="F36" s="57">
        <v>3933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7">
        <v>12</v>
      </c>
      <c r="B37" s="57">
        <v>4046</v>
      </c>
      <c r="C37" s="60">
        <v>13</v>
      </c>
      <c r="D37" s="57">
        <v>4050</v>
      </c>
      <c r="E37" s="60">
        <v>24</v>
      </c>
      <c r="F37" s="57">
        <v>4063</v>
      </c>
      <c r="G37" s="63"/>
      <c r="H37" s="63"/>
      <c r="I37" s="39"/>
      <c r="J37" s="39"/>
      <c r="K37" s="49">
        <v>0</v>
      </c>
      <c r="L37">
        <v>112</v>
      </c>
    </row>
    <row r="38" spans="1:12" x14ac:dyDescent="0.25">
      <c r="A38" s="57">
        <v>12</v>
      </c>
      <c r="B38" s="57">
        <v>4168</v>
      </c>
      <c r="C38" s="60">
        <v>13</v>
      </c>
      <c r="D38" s="57">
        <v>4172</v>
      </c>
      <c r="E38" s="60">
        <v>13</v>
      </c>
      <c r="F38" s="57">
        <v>4178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7">
        <v>21</v>
      </c>
      <c r="B39" s="57">
        <v>4277</v>
      </c>
      <c r="C39" s="60">
        <v>22</v>
      </c>
      <c r="D39" s="57">
        <v>4285</v>
      </c>
      <c r="E39" s="60">
        <v>13</v>
      </c>
      <c r="F39" s="57">
        <v>4310</v>
      </c>
      <c r="G39" s="63"/>
      <c r="H39" s="63"/>
      <c r="I39" s="39"/>
      <c r="J39" s="39"/>
      <c r="K39" s="49">
        <v>0</v>
      </c>
      <c r="L39">
        <v>221</v>
      </c>
    </row>
    <row r="40" spans="1:12" x14ac:dyDescent="0.25">
      <c r="A40" s="57">
        <v>21</v>
      </c>
      <c r="B40" s="57">
        <v>4408</v>
      </c>
      <c r="C40" s="60">
        <v>11</v>
      </c>
      <c r="D40" s="57">
        <v>4433</v>
      </c>
      <c r="E40" s="60">
        <v>11</v>
      </c>
      <c r="F40" s="57">
        <v>4437</v>
      </c>
      <c r="G40" s="63"/>
      <c r="H40" s="63"/>
      <c r="I40" s="39"/>
      <c r="J40" s="39"/>
      <c r="K40" s="49">
        <v>0</v>
      </c>
      <c r="L40">
        <v>211</v>
      </c>
    </row>
    <row r="41" spans="1:12" x14ac:dyDescent="0.25">
      <c r="A41" s="57">
        <v>21</v>
      </c>
      <c r="B41" s="57">
        <v>4528</v>
      </c>
      <c r="C41" s="60">
        <v>11</v>
      </c>
      <c r="D41" s="57">
        <v>4555</v>
      </c>
      <c r="E41" s="60">
        <v>11</v>
      </c>
      <c r="F41" s="57">
        <v>4560</v>
      </c>
      <c r="G41" s="63"/>
      <c r="H41" s="63"/>
      <c r="I41" s="39"/>
      <c r="J41" s="39"/>
      <c r="K41" s="49">
        <v>0</v>
      </c>
      <c r="L41">
        <v>211</v>
      </c>
    </row>
    <row r="42" spans="1:12" x14ac:dyDescent="0.25">
      <c r="A42" s="57">
        <v>12</v>
      </c>
      <c r="B42" s="57">
        <v>4674</v>
      </c>
      <c r="C42" s="60">
        <v>13</v>
      </c>
      <c r="D42" s="57">
        <v>4679</v>
      </c>
      <c r="E42" s="60">
        <v>24</v>
      </c>
      <c r="F42" s="57">
        <v>4695</v>
      </c>
      <c r="G42" s="63"/>
      <c r="H42" s="63"/>
      <c r="I42" s="39"/>
      <c r="J42" s="39"/>
      <c r="K42" s="49">
        <v>0</v>
      </c>
      <c r="L42">
        <v>112</v>
      </c>
    </row>
    <row r="43" spans="1:12" x14ac:dyDescent="0.25">
      <c r="A43" s="57">
        <v>12</v>
      </c>
      <c r="B43" s="57">
        <v>4799</v>
      </c>
      <c r="C43" s="60">
        <v>13</v>
      </c>
      <c r="D43" s="57">
        <v>4807</v>
      </c>
      <c r="E43" s="60">
        <v>13</v>
      </c>
      <c r="F43" s="57">
        <v>4811</v>
      </c>
      <c r="G43" s="63"/>
      <c r="H43" s="63"/>
      <c r="I43" s="39"/>
      <c r="J43" s="39"/>
      <c r="K43" s="49">
        <v>0</v>
      </c>
      <c r="L43">
        <v>111</v>
      </c>
    </row>
    <row r="44" spans="1:12" x14ac:dyDescent="0.25">
      <c r="A44" s="57">
        <v>12</v>
      </c>
      <c r="B44" s="57">
        <v>4938</v>
      </c>
      <c r="C44" s="60">
        <v>13</v>
      </c>
      <c r="D44" s="57">
        <v>4941</v>
      </c>
      <c r="E44" s="60">
        <v>24</v>
      </c>
      <c r="F44" s="57">
        <v>4955</v>
      </c>
      <c r="G44" s="63"/>
      <c r="H44" s="63"/>
      <c r="I44" s="39"/>
      <c r="J44" s="39"/>
      <c r="K44" s="49">
        <v>0</v>
      </c>
      <c r="L44">
        <v>112</v>
      </c>
    </row>
    <row r="45" spans="1:12" x14ac:dyDescent="0.25">
      <c r="A45" s="56">
        <v>21</v>
      </c>
      <c r="B45" s="56">
        <v>5054</v>
      </c>
      <c r="C45" s="59">
        <v>22</v>
      </c>
      <c r="D45" s="56">
        <v>5065</v>
      </c>
      <c r="E45" s="59">
        <v>13</v>
      </c>
      <c r="F45" s="56">
        <v>5072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25">
      <c r="A46" s="56">
        <v>12</v>
      </c>
      <c r="B46" s="56">
        <v>5182</v>
      </c>
      <c r="C46" s="59">
        <v>13</v>
      </c>
      <c r="D46" s="56">
        <v>5202</v>
      </c>
      <c r="E46" s="59">
        <v>13</v>
      </c>
      <c r="F46" s="56">
        <v>5206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21</v>
      </c>
      <c r="B47" s="56">
        <v>5314</v>
      </c>
      <c r="C47" s="59">
        <v>11</v>
      </c>
      <c r="D47" s="56">
        <v>5356</v>
      </c>
      <c r="E47" s="59">
        <v>11</v>
      </c>
      <c r="F47" s="56">
        <v>5360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21</v>
      </c>
      <c r="B48" s="56">
        <v>5453</v>
      </c>
      <c r="C48" s="59">
        <v>22</v>
      </c>
      <c r="D48" s="56">
        <v>5460</v>
      </c>
      <c r="E48" s="59">
        <v>13</v>
      </c>
      <c r="F48" s="56">
        <v>5478</v>
      </c>
      <c r="G48" s="62"/>
      <c r="H48" s="62"/>
      <c r="I48" s="40"/>
      <c r="J48" s="40"/>
      <c r="K48" s="41">
        <v>0</v>
      </c>
      <c r="L48">
        <v>221</v>
      </c>
    </row>
    <row r="49" spans="1:12" x14ac:dyDescent="0.25">
      <c r="A49" s="56">
        <v>21</v>
      </c>
      <c r="B49" s="56">
        <v>5577</v>
      </c>
      <c r="C49" s="59">
        <v>22</v>
      </c>
      <c r="D49" s="56">
        <v>5584</v>
      </c>
      <c r="E49" s="59">
        <v>13</v>
      </c>
      <c r="F49" s="56">
        <v>5599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25">
      <c r="A50" s="56">
        <v>21</v>
      </c>
      <c r="B50" s="56">
        <v>5701</v>
      </c>
      <c r="C50" s="59">
        <v>11</v>
      </c>
      <c r="D50" s="56">
        <v>5715</v>
      </c>
      <c r="E50" s="59">
        <v>11</v>
      </c>
      <c r="F50" s="56">
        <v>5719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6">
        <v>21</v>
      </c>
      <c r="B51" s="56">
        <v>5808</v>
      </c>
      <c r="C51" s="59">
        <v>22</v>
      </c>
      <c r="D51" s="56">
        <v>5815</v>
      </c>
      <c r="E51" s="59">
        <v>13</v>
      </c>
      <c r="F51" s="56">
        <v>5834</v>
      </c>
      <c r="G51" s="62"/>
      <c r="H51" s="62"/>
      <c r="I51" s="40"/>
      <c r="J51" s="40"/>
      <c r="K51" s="41">
        <v>0</v>
      </c>
      <c r="L51">
        <v>221</v>
      </c>
    </row>
    <row r="52" spans="1:12" x14ac:dyDescent="0.25">
      <c r="A52" s="56">
        <v>21</v>
      </c>
      <c r="B52" s="56">
        <v>5936</v>
      </c>
      <c r="C52" s="59">
        <v>22</v>
      </c>
      <c r="D52" s="56">
        <v>5943</v>
      </c>
      <c r="E52" s="59">
        <v>13</v>
      </c>
      <c r="F52" s="56">
        <v>5977</v>
      </c>
      <c r="G52" s="62"/>
      <c r="H52" s="62"/>
      <c r="I52" s="40"/>
      <c r="J52" s="40"/>
      <c r="K52" s="41">
        <v>0</v>
      </c>
      <c r="L52">
        <v>221</v>
      </c>
    </row>
    <row r="53" spans="1:12" x14ac:dyDescent="0.25">
      <c r="A53" s="56">
        <v>12</v>
      </c>
      <c r="B53" s="56">
        <v>6075</v>
      </c>
      <c r="C53" s="59">
        <v>24</v>
      </c>
      <c r="D53" s="56">
        <v>6088</v>
      </c>
      <c r="E53" s="59">
        <v>13</v>
      </c>
      <c r="F53" s="56">
        <v>6120</v>
      </c>
      <c r="G53" s="62"/>
      <c r="H53" s="62"/>
      <c r="I53" s="40"/>
      <c r="J53" s="40"/>
      <c r="K53" s="41">
        <v>0</v>
      </c>
      <c r="L53">
        <v>121</v>
      </c>
    </row>
    <row r="54" spans="1:12" x14ac:dyDescent="0.25">
      <c r="A54" s="56">
        <v>21</v>
      </c>
      <c r="B54" s="56">
        <v>6209</v>
      </c>
      <c r="C54" s="59">
        <v>22</v>
      </c>
      <c r="D54" s="56">
        <v>6216</v>
      </c>
      <c r="E54" s="59">
        <v>13</v>
      </c>
      <c r="F54" s="56">
        <v>6240</v>
      </c>
      <c r="G54" s="62"/>
      <c r="H54" s="62"/>
      <c r="I54" s="40"/>
      <c r="J54" s="40"/>
      <c r="K54" s="41">
        <v>0</v>
      </c>
      <c r="L54">
        <v>221</v>
      </c>
    </row>
    <row r="55" spans="1:12" x14ac:dyDescent="0.25">
      <c r="A55" s="56">
        <v>21</v>
      </c>
      <c r="B55" s="56">
        <v>6340</v>
      </c>
      <c r="C55" s="59">
        <v>11</v>
      </c>
      <c r="D55" s="56">
        <v>6362</v>
      </c>
      <c r="E55" s="59">
        <v>11</v>
      </c>
      <c r="F55" s="56">
        <v>6367</v>
      </c>
      <c r="G55" s="62"/>
      <c r="H55" s="62"/>
      <c r="I55" s="40"/>
      <c r="J55" s="40"/>
      <c r="K55" s="41">
        <v>0</v>
      </c>
      <c r="L55">
        <v>211</v>
      </c>
    </row>
    <row r="56" spans="1:12" x14ac:dyDescent="0.25">
      <c r="A56" s="56">
        <v>12</v>
      </c>
      <c r="B56" s="56">
        <v>6477</v>
      </c>
      <c r="C56" s="59">
        <v>13</v>
      </c>
      <c r="D56" s="56">
        <v>6480</v>
      </c>
      <c r="E56" s="59">
        <v>24</v>
      </c>
      <c r="F56" s="56">
        <v>6495</v>
      </c>
      <c r="G56" s="62"/>
      <c r="H56" s="62"/>
      <c r="I56" s="40"/>
      <c r="J56" s="40"/>
      <c r="K56" s="41">
        <v>0</v>
      </c>
      <c r="L56">
        <v>112</v>
      </c>
    </row>
    <row r="57" spans="1:12" x14ac:dyDescent="0.25">
      <c r="A57" s="56">
        <v>21</v>
      </c>
      <c r="B57" s="56">
        <v>6594</v>
      </c>
      <c r="C57" s="59">
        <v>22</v>
      </c>
      <c r="D57" s="56">
        <v>6601</v>
      </c>
      <c r="E57" s="59">
        <v>13</v>
      </c>
      <c r="F57" s="56">
        <v>6615</v>
      </c>
      <c r="G57" s="62"/>
      <c r="H57" s="62"/>
      <c r="I57" s="40"/>
      <c r="J57" s="40"/>
      <c r="K57" s="41">
        <v>0</v>
      </c>
      <c r="L57">
        <v>221</v>
      </c>
    </row>
    <row r="58" spans="1:12" x14ac:dyDescent="0.25">
      <c r="A58" s="56">
        <v>21</v>
      </c>
      <c r="B58" s="56">
        <v>6721</v>
      </c>
      <c r="C58" s="59">
        <v>11</v>
      </c>
      <c r="D58" s="56">
        <v>6737</v>
      </c>
      <c r="E58" s="59">
        <v>11</v>
      </c>
      <c r="F58" s="56">
        <v>6740</v>
      </c>
      <c r="G58" s="62"/>
      <c r="H58" s="62"/>
      <c r="I58" s="40"/>
      <c r="J58" s="40"/>
      <c r="K58" s="41">
        <v>0</v>
      </c>
      <c r="L58">
        <v>211</v>
      </c>
    </row>
    <row r="59" spans="1:12" x14ac:dyDescent="0.25">
      <c r="A59" s="56">
        <v>21</v>
      </c>
      <c r="B59" s="56">
        <v>6831</v>
      </c>
      <c r="C59" s="59">
        <v>11</v>
      </c>
      <c r="D59" s="56">
        <v>6878</v>
      </c>
      <c r="E59" s="59">
        <v>11</v>
      </c>
      <c r="F59" s="56">
        <v>6885</v>
      </c>
      <c r="G59" s="62"/>
      <c r="H59" s="62"/>
      <c r="I59" s="40"/>
      <c r="J59" s="40"/>
      <c r="K59" s="41">
        <v>0</v>
      </c>
      <c r="L59">
        <v>211</v>
      </c>
    </row>
    <row r="60" spans="1:12" x14ac:dyDescent="0.25">
      <c r="A60" s="56">
        <v>21</v>
      </c>
      <c r="B60" s="56">
        <v>6975</v>
      </c>
      <c r="C60" s="59">
        <v>11</v>
      </c>
      <c r="D60" s="56">
        <v>6999</v>
      </c>
      <c r="E60" s="59">
        <v>11</v>
      </c>
      <c r="F60" s="56">
        <v>7003</v>
      </c>
      <c r="G60" s="62"/>
      <c r="H60" s="62"/>
      <c r="I60" s="40"/>
      <c r="J60" s="40"/>
      <c r="K60" s="41">
        <v>0</v>
      </c>
      <c r="L60">
        <v>211</v>
      </c>
    </row>
    <row r="61" spans="1:12" x14ac:dyDescent="0.25">
      <c r="A61" s="56">
        <v>21</v>
      </c>
      <c r="B61" s="56">
        <v>7092</v>
      </c>
      <c r="C61" s="59">
        <v>11</v>
      </c>
      <c r="D61" s="56">
        <v>7099</v>
      </c>
      <c r="E61" s="59">
        <v>11</v>
      </c>
      <c r="F61" s="56">
        <v>7103</v>
      </c>
      <c r="G61" s="62"/>
      <c r="H61" s="62"/>
      <c r="I61" s="40"/>
      <c r="J61" s="40"/>
      <c r="K61" s="41">
        <v>0</v>
      </c>
      <c r="L61">
        <v>211</v>
      </c>
    </row>
    <row r="62" spans="1:12" x14ac:dyDescent="0.25">
      <c r="A62" s="56">
        <v>21</v>
      </c>
      <c r="B62" s="56">
        <v>7194</v>
      </c>
      <c r="C62" s="59">
        <v>11</v>
      </c>
      <c r="D62" s="56">
        <v>7220</v>
      </c>
      <c r="E62" s="59">
        <v>11</v>
      </c>
      <c r="F62" s="56">
        <v>7224</v>
      </c>
      <c r="G62" s="62"/>
      <c r="H62" s="62"/>
      <c r="I62" s="40"/>
      <c r="J62" s="40"/>
      <c r="K62" s="41">
        <v>0</v>
      </c>
      <c r="L62">
        <v>211</v>
      </c>
    </row>
    <row r="63" spans="1:12" x14ac:dyDescent="0.25">
      <c r="A63" s="57">
        <v>12</v>
      </c>
      <c r="B63" s="57">
        <v>7332</v>
      </c>
      <c r="C63" s="60">
        <v>13</v>
      </c>
      <c r="D63" s="57">
        <v>7336</v>
      </c>
      <c r="E63" s="60">
        <v>24</v>
      </c>
      <c r="F63" s="57">
        <v>7348</v>
      </c>
      <c r="G63" s="63"/>
      <c r="H63" s="63"/>
      <c r="I63" s="39"/>
      <c r="J63" s="39"/>
      <c r="K63" s="49">
        <v>0</v>
      </c>
      <c r="L63">
        <v>112</v>
      </c>
    </row>
    <row r="64" spans="1:12" x14ac:dyDescent="0.25">
      <c r="A64" s="57">
        <v>21</v>
      </c>
      <c r="B64" s="57">
        <v>7450</v>
      </c>
      <c r="C64" s="60">
        <v>11</v>
      </c>
      <c r="D64" s="57">
        <v>7474</v>
      </c>
      <c r="E64" s="60">
        <v>11</v>
      </c>
      <c r="F64" s="57">
        <v>7478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12</v>
      </c>
      <c r="B65" s="57">
        <v>7594</v>
      </c>
      <c r="C65" s="60">
        <v>13</v>
      </c>
      <c r="D65" s="57">
        <v>7598</v>
      </c>
      <c r="E65" s="60">
        <v>24</v>
      </c>
      <c r="F65" s="57">
        <v>7610</v>
      </c>
      <c r="G65" s="63"/>
      <c r="H65" s="63"/>
      <c r="I65" s="39"/>
      <c r="J65" s="39"/>
      <c r="K65" s="49">
        <v>0</v>
      </c>
      <c r="L65">
        <v>112</v>
      </c>
    </row>
    <row r="66" spans="1:12" x14ac:dyDescent="0.25">
      <c r="A66" s="57">
        <v>12</v>
      </c>
      <c r="B66" s="57">
        <v>7707</v>
      </c>
      <c r="C66" s="60">
        <v>24</v>
      </c>
      <c r="D66" s="57">
        <v>7715</v>
      </c>
      <c r="E66" s="60">
        <v>13</v>
      </c>
      <c r="F66" s="57">
        <v>7726</v>
      </c>
      <c r="G66" s="63"/>
      <c r="H66" s="63"/>
      <c r="I66" s="39"/>
      <c r="J66" s="39"/>
      <c r="K66" s="49">
        <v>0</v>
      </c>
      <c r="L66">
        <v>121</v>
      </c>
    </row>
    <row r="67" spans="1:12" x14ac:dyDescent="0.25">
      <c r="A67" s="57">
        <v>12</v>
      </c>
      <c r="B67" s="57">
        <v>7827</v>
      </c>
      <c r="C67" s="60">
        <v>13</v>
      </c>
      <c r="D67" s="57">
        <v>7831</v>
      </c>
      <c r="E67" s="60">
        <v>13</v>
      </c>
      <c r="F67" s="57">
        <v>7837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21</v>
      </c>
      <c r="B68" s="57">
        <v>7936</v>
      </c>
      <c r="C68" s="60">
        <v>11</v>
      </c>
      <c r="D68" s="57">
        <v>7972</v>
      </c>
      <c r="E68" s="60">
        <v>11</v>
      </c>
      <c r="F68" s="57">
        <v>7975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12</v>
      </c>
      <c r="B69" s="57">
        <v>8066</v>
      </c>
      <c r="C69" s="60">
        <v>24</v>
      </c>
      <c r="D69" s="57">
        <v>8075</v>
      </c>
      <c r="E69" s="60">
        <v>13</v>
      </c>
      <c r="F69" s="57">
        <v>8101</v>
      </c>
      <c r="G69" s="63"/>
      <c r="H69" s="63"/>
      <c r="I69" s="39"/>
      <c r="J69" s="39"/>
      <c r="K69" s="49">
        <v>0</v>
      </c>
      <c r="L69">
        <v>121</v>
      </c>
    </row>
    <row r="70" spans="1:12" x14ac:dyDescent="0.25">
      <c r="A70" s="57">
        <v>21</v>
      </c>
      <c r="B70" s="57">
        <v>8201</v>
      </c>
      <c r="C70" s="60">
        <v>22</v>
      </c>
      <c r="D70" s="57">
        <v>8209</v>
      </c>
      <c r="E70" s="60">
        <v>13</v>
      </c>
      <c r="F70" s="57">
        <v>8236</v>
      </c>
      <c r="G70" s="63"/>
      <c r="H70" s="63"/>
      <c r="I70" s="39"/>
      <c r="J70" s="39"/>
      <c r="K70" s="49">
        <v>0</v>
      </c>
      <c r="L70">
        <v>221</v>
      </c>
    </row>
    <row r="71" spans="1:12" x14ac:dyDescent="0.25">
      <c r="A71" s="57">
        <v>21</v>
      </c>
      <c r="B71" s="57">
        <v>8338</v>
      </c>
      <c r="C71" s="60">
        <v>11</v>
      </c>
      <c r="D71" s="57">
        <v>8383</v>
      </c>
      <c r="E71" s="60">
        <v>11</v>
      </c>
      <c r="F71" s="57">
        <v>8389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25">
      <c r="A72" s="57">
        <v>12</v>
      </c>
      <c r="B72" s="57">
        <v>8500</v>
      </c>
      <c r="C72" s="60">
        <v>13</v>
      </c>
      <c r="D72" s="57">
        <v>8506</v>
      </c>
      <c r="E72" s="60">
        <v>24</v>
      </c>
      <c r="F72" s="57">
        <v>8520</v>
      </c>
      <c r="G72" s="63"/>
      <c r="H72" s="63"/>
      <c r="I72" s="39"/>
      <c r="J72" s="39"/>
      <c r="K72" s="49">
        <v>0</v>
      </c>
      <c r="L72">
        <v>112</v>
      </c>
    </row>
    <row r="73" spans="1:12" x14ac:dyDescent="0.25">
      <c r="A73" s="57">
        <v>21</v>
      </c>
      <c r="B73" s="57">
        <v>8643</v>
      </c>
      <c r="C73" s="60">
        <v>11</v>
      </c>
      <c r="D73" s="57">
        <v>8663</v>
      </c>
      <c r="E73" s="60">
        <v>11</v>
      </c>
      <c r="F73" s="57">
        <v>8666</v>
      </c>
      <c r="G73" s="63"/>
      <c r="H73" s="63"/>
      <c r="I73" s="39"/>
      <c r="J73" s="39"/>
      <c r="K73" s="49">
        <v>0</v>
      </c>
      <c r="L73">
        <v>211</v>
      </c>
    </row>
    <row r="74" spans="1:12" x14ac:dyDescent="0.25">
      <c r="A74" s="57">
        <v>21</v>
      </c>
      <c r="B74" s="57">
        <v>8760</v>
      </c>
      <c r="C74" s="60">
        <v>11</v>
      </c>
      <c r="D74" s="57">
        <v>8788</v>
      </c>
      <c r="E74" s="60">
        <v>11</v>
      </c>
      <c r="F74" s="57">
        <v>8792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21</v>
      </c>
      <c r="B75" s="57">
        <v>8884</v>
      </c>
      <c r="C75" s="60">
        <v>11</v>
      </c>
      <c r="D75" s="57">
        <v>8912</v>
      </c>
      <c r="E75" s="60">
        <v>22</v>
      </c>
      <c r="F75" s="57">
        <v>8926</v>
      </c>
      <c r="G75" s="63"/>
      <c r="H75" s="63"/>
      <c r="I75" s="39"/>
      <c r="J75" s="39"/>
      <c r="K75" s="49">
        <v>0</v>
      </c>
      <c r="L75">
        <v>212</v>
      </c>
    </row>
    <row r="76" spans="1:12" x14ac:dyDescent="0.25">
      <c r="A76" s="57">
        <v>21</v>
      </c>
      <c r="B76" s="57">
        <v>9055</v>
      </c>
      <c r="C76" s="60">
        <v>22</v>
      </c>
      <c r="D76" s="57">
        <v>9072</v>
      </c>
      <c r="E76" s="60">
        <v>13</v>
      </c>
      <c r="F76" s="57">
        <v>9080</v>
      </c>
      <c r="G76" s="63"/>
      <c r="H76" s="63"/>
      <c r="I76" s="39"/>
      <c r="J76" s="39"/>
      <c r="K76" s="49">
        <v>0</v>
      </c>
      <c r="L76">
        <v>221</v>
      </c>
    </row>
    <row r="77" spans="1:12" x14ac:dyDescent="0.25">
      <c r="A77" s="57">
        <v>21</v>
      </c>
      <c r="B77" s="57">
        <v>9181</v>
      </c>
      <c r="C77" s="60">
        <v>22</v>
      </c>
      <c r="D77" s="57">
        <v>9188</v>
      </c>
      <c r="E77" s="60">
        <v>24</v>
      </c>
      <c r="F77" s="57">
        <v>9205</v>
      </c>
      <c r="G77" s="63"/>
      <c r="H77" s="63"/>
      <c r="I77" s="39"/>
      <c r="J77" s="39"/>
      <c r="K77" s="49">
        <v>0</v>
      </c>
      <c r="L77">
        <v>222</v>
      </c>
    </row>
    <row r="78" spans="1:12" x14ac:dyDescent="0.25">
      <c r="A78" s="57">
        <v>12</v>
      </c>
      <c r="B78" s="57">
        <v>9312</v>
      </c>
      <c r="C78" s="60">
        <v>13</v>
      </c>
      <c r="D78" s="57">
        <v>9317</v>
      </c>
      <c r="E78" s="60">
        <v>13</v>
      </c>
      <c r="F78" s="57">
        <v>9323</v>
      </c>
      <c r="G78" s="63"/>
      <c r="H78" s="63"/>
      <c r="I78" s="39"/>
      <c r="J78" s="39"/>
      <c r="K78" s="49">
        <v>0</v>
      </c>
      <c r="L78">
        <v>111</v>
      </c>
    </row>
    <row r="79" spans="1:12" x14ac:dyDescent="0.25">
      <c r="A79" s="57">
        <v>21</v>
      </c>
      <c r="B79" s="57">
        <v>9422</v>
      </c>
      <c r="C79" s="60">
        <v>22</v>
      </c>
      <c r="D79" s="57">
        <v>9433</v>
      </c>
      <c r="E79" s="60">
        <v>24</v>
      </c>
      <c r="F79" s="57">
        <v>9455</v>
      </c>
      <c r="G79" s="63"/>
      <c r="H79" s="63"/>
      <c r="I79" s="39"/>
      <c r="J79" s="39"/>
      <c r="K79" s="49">
        <v>0</v>
      </c>
      <c r="L79">
        <v>222</v>
      </c>
    </row>
    <row r="80" spans="1:12" x14ac:dyDescent="0.25">
      <c r="A80" s="57">
        <v>21</v>
      </c>
      <c r="B80" s="57">
        <v>9576</v>
      </c>
      <c r="C80" s="60">
        <v>11</v>
      </c>
      <c r="D80" s="57">
        <v>9586</v>
      </c>
      <c r="E80" s="60">
        <v>11</v>
      </c>
      <c r="F80" s="57">
        <v>9589</v>
      </c>
      <c r="G80" s="63"/>
      <c r="H80" s="63"/>
      <c r="I80" s="39"/>
      <c r="J80" s="39"/>
      <c r="K80" s="49">
        <v>0</v>
      </c>
      <c r="L80">
        <v>211</v>
      </c>
    </row>
    <row r="81" spans="1:12" x14ac:dyDescent="0.25">
      <c r="A81" s="57">
        <v>21</v>
      </c>
      <c r="B81" s="57">
        <v>9684</v>
      </c>
      <c r="C81" s="60">
        <v>11</v>
      </c>
      <c r="D81" s="57">
        <v>9726</v>
      </c>
      <c r="E81" s="60">
        <v>11</v>
      </c>
      <c r="F81" s="57">
        <v>9731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25">
      <c r="A82" s="56">
        <v>12</v>
      </c>
      <c r="B82" s="56">
        <v>9858</v>
      </c>
      <c r="C82" s="59">
        <v>13</v>
      </c>
      <c r="D82" s="56">
        <v>9864</v>
      </c>
      <c r="E82" s="59">
        <v>13</v>
      </c>
      <c r="F82" s="56">
        <v>9891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21</v>
      </c>
      <c r="B83" s="56">
        <v>9991</v>
      </c>
      <c r="C83" s="59">
        <v>22</v>
      </c>
      <c r="D83" s="56">
        <v>9998</v>
      </c>
      <c r="E83" s="59">
        <v>24</v>
      </c>
      <c r="F83" s="56">
        <v>10022</v>
      </c>
      <c r="G83" s="62"/>
      <c r="H83" s="62"/>
      <c r="I83" s="40"/>
      <c r="J83" s="40"/>
      <c r="K83" s="41">
        <v>0</v>
      </c>
      <c r="L83">
        <v>222</v>
      </c>
    </row>
    <row r="84" spans="1:12" x14ac:dyDescent="0.25">
      <c r="A84" s="56">
        <v>12</v>
      </c>
      <c r="B84" s="56">
        <v>10130</v>
      </c>
      <c r="C84" s="59">
        <v>13</v>
      </c>
      <c r="D84" s="56">
        <v>10134</v>
      </c>
      <c r="E84" s="59">
        <v>13</v>
      </c>
      <c r="F84" s="56">
        <v>10149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25">
      <c r="A85" s="56">
        <v>21</v>
      </c>
      <c r="B85" s="56">
        <v>10274</v>
      </c>
      <c r="C85" s="59">
        <v>22</v>
      </c>
      <c r="D85" s="56">
        <v>10295</v>
      </c>
      <c r="E85" s="59">
        <v>13</v>
      </c>
      <c r="F85" s="56">
        <v>10316</v>
      </c>
      <c r="G85" s="62"/>
      <c r="H85" s="62"/>
      <c r="I85" s="40"/>
      <c r="J85" s="40"/>
      <c r="K85" s="41">
        <v>0</v>
      </c>
      <c r="L85">
        <v>221</v>
      </c>
    </row>
    <row r="86" spans="1:12" x14ac:dyDescent="0.25">
      <c r="A86" s="56">
        <v>12</v>
      </c>
      <c r="B86" s="56">
        <v>10437</v>
      </c>
      <c r="C86" s="59">
        <v>13</v>
      </c>
      <c r="D86" s="56">
        <v>10441</v>
      </c>
      <c r="E86" s="59">
        <v>13</v>
      </c>
      <c r="F86" s="56">
        <v>10457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10583</v>
      </c>
      <c r="C87" s="59">
        <v>13</v>
      </c>
      <c r="D87" s="56">
        <v>10587</v>
      </c>
      <c r="E87" s="59">
        <v>13</v>
      </c>
      <c r="F87" s="56">
        <v>10605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12</v>
      </c>
      <c r="B88" s="56">
        <v>10702</v>
      </c>
      <c r="C88" s="59">
        <v>24</v>
      </c>
      <c r="D88" s="56">
        <v>10711</v>
      </c>
      <c r="E88" s="59">
        <v>24</v>
      </c>
      <c r="F88" s="56">
        <v>10733</v>
      </c>
      <c r="G88" s="62"/>
      <c r="H88" s="62"/>
      <c r="I88" s="40"/>
      <c r="J88" s="40"/>
      <c r="K88" s="41">
        <v>0</v>
      </c>
      <c r="L88">
        <v>122</v>
      </c>
    </row>
    <row r="89" spans="1:12" x14ac:dyDescent="0.25">
      <c r="A89" s="56">
        <v>12</v>
      </c>
      <c r="B89" s="56">
        <v>10859</v>
      </c>
      <c r="C89" s="59">
        <v>13</v>
      </c>
      <c r="D89" s="56">
        <v>10863</v>
      </c>
      <c r="E89" s="59">
        <v>13</v>
      </c>
      <c r="F89" s="56">
        <v>10884</v>
      </c>
      <c r="G89" s="62"/>
      <c r="H89" s="62"/>
      <c r="I89" s="40"/>
      <c r="J89" s="40"/>
      <c r="K89" s="41">
        <v>0</v>
      </c>
      <c r="L89">
        <v>111</v>
      </c>
    </row>
    <row r="90" spans="1:12" x14ac:dyDescent="0.25">
      <c r="A90" s="56">
        <v>12</v>
      </c>
      <c r="B90" s="56">
        <v>11042</v>
      </c>
      <c r="C90" s="59">
        <v>13</v>
      </c>
      <c r="D90" s="56">
        <v>11046</v>
      </c>
      <c r="E90" s="59">
        <v>13</v>
      </c>
      <c r="F90" s="56">
        <v>11052</v>
      </c>
      <c r="G90" s="62"/>
      <c r="H90" s="62"/>
      <c r="I90" s="40"/>
      <c r="J90" s="40"/>
      <c r="K90" s="41">
        <v>0</v>
      </c>
      <c r="L90">
        <v>111</v>
      </c>
    </row>
    <row r="91" spans="1:12" x14ac:dyDescent="0.25">
      <c r="A91" s="56">
        <v>12</v>
      </c>
      <c r="B91" s="56">
        <v>11200</v>
      </c>
      <c r="C91" s="59">
        <v>13</v>
      </c>
      <c r="D91" s="56">
        <v>11203</v>
      </c>
      <c r="E91" s="59">
        <v>13</v>
      </c>
      <c r="F91" s="56">
        <v>11215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11371</v>
      </c>
      <c r="C92" s="59">
        <v>13</v>
      </c>
      <c r="D92" s="56">
        <v>11393</v>
      </c>
      <c r="E92" s="59">
        <v>13</v>
      </c>
      <c r="F92" s="56">
        <v>11399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25">
      <c r="A93" s="56">
        <v>12</v>
      </c>
      <c r="B93" s="56">
        <v>11520</v>
      </c>
      <c r="C93" s="59">
        <v>13</v>
      </c>
      <c r="D93" s="56">
        <v>11524</v>
      </c>
      <c r="E93" s="59">
        <v>13</v>
      </c>
      <c r="F93" s="56">
        <v>11530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6">
        <v>12</v>
      </c>
      <c r="B94" s="56">
        <v>11668</v>
      </c>
      <c r="C94" s="59">
        <v>13</v>
      </c>
      <c r="D94" s="56">
        <v>11672</v>
      </c>
      <c r="E94" s="59">
        <v>13</v>
      </c>
      <c r="F94" s="56">
        <v>11683</v>
      </c>
      <c r="G94" s="62"/>
      <c r="H94" s="62"/>
      <c r="I94" s="40"/>
      <c r="J94" s="40"/>
      <c r="K94" s="41">
        <v>0</v>
      </c>
      <c r="L94">
        <v>111</v>
      </c>
    </row>
    <row r="95" spans="1:12" x14ac:dyDescent="0.25">
      <c r="A95" s="56">
        <v>12</v>
      </c>
      <c r="B95" s="56">
        <v>11807</v>
      </c>
      <c r="C95" s="59">
        <v>13</v>
      </c>
      <c r="D95" s="56">
        <v>11811</v>
      </c>
      <c r="E95" s="59">
        <v>13</v>
      </c>
      <c r="F95" s="56">
        <v>11840</v>
      </c>
      <c r="G95" s="62"/>
      <c r="H95" s="62"/>
      <c r="I95" s="40"/>
      <c r="J95" s="40"/>
      <c r="K95" s="41">
        <v>0</v>
      </c>
      <c r="L95">
        <v>111</v>
      </c>
    </row>
    <row r="96" spans="1:12" x14ac:dyDescent="0.25">
      <c r="A96" s="56">
        <v>12</v>
      </c>
      <c r="B96" s="56">
        <v>11970</v>
      </c>
      <c r="C96" s="59">
        <v>13</v>
      </c>
      <c r="D96" s="56">
        <v>11975</v>
      </c>
      <c r="E96" s="59">
        <v>13</v>
      </c>
      <c r="F96" s="56">
        <v>11988</v>
      </c>
      <c r="G96" s="62"/>
      <c r="H96" s="62"/>
      <c r="I96" s="40"/>
      <c r="J96" s="40"/>
      <c r="K96" s="41">
        <v>0</v>
      </c>
      <c r="L96">
        <v>111</v>
      </c>
    </row>
    <row r="97" spans="1:12" x14ac:dyDescent="0.25">
      <c r="A97" s="56">
        <v>12</v>
      </c>
      <c r="B97" s="56">
        <v>12186</v>
      </c>
      <c r="C97" s="59">
        <v>13</v>
      </c>
      <c r="D97" s="56">
        <v>12197</v>
      </c>
      <c r="E97" s="59">
        <v>13</v>
      </c>
      <c r="F97" s="56">
        <v>12219</v>
      </c>
      <c r="G97" s="62"/>
      <c r="H97" s="62"/>
      <c r="I97" s="40"/>
      <c r="J97" s="40"/>
      <c r="K97" s="41">
        <v>0</v>
      </c>
      <c r="L97">
        <v>111</v>
      </c>
    </row>
    <row r="98" spans="1:12" x14ac:dyDescent="0.25">
      <c r="A98" s="56">
        <v>12</v>
      </c>
      <c r="B98" s="56">
        <v>12400</v>
      </c>
      <c r="C98" s="59">
        <v>13</v>
      </c>
      <c r="D98" s="56">
        <v>12405</v>
      </c>
      <c r="E98" s="59">
        <v>13</v>
      </c>
      <c r="F98" s="56">
        <v>12419</v>
      </c>
      <c r="G98" s="62"/>
      <c r="H98" s="62"/>
      <c r="I98" s="40"/>
      <c r="J98" s="40"/>
      <c r="K98" s="41">
        <v>0</v>
      </c>
      <c r="L98">
        <v>111</v>
      </c>
    </row>
    <row r="99" spans="1:12" x14ac:dyDescent="0.25">
      <c r="A99" s="56">
        <v>21</v>
      </c>
      <c r="B99" s="56">
        <v>12595</v>
      </c>
      <c r="C99" s="59">
        <v>11</v>
      </c>
      <c r="D99" s="56">
        <v>12603</v>
      </c>
      <c r="E99" s="59">
        <v>11</v>
      </c>
      <c r="F99" s="56">
        <v>12609</v>
      </c>
      <c r="G99" s="62"/>
      <c r="H99" s="62"/>
      <c r="I99" s="40"/>
      <c r="J99" s="40"/>
      <c r="K99" s="41">
        <v>0</v>
      </c>
      <c r="L99">
        <v>211</v>
      </c>
    </row>
    <row r="100" spans="1:12" x14ac:dyDescent="0.25">
      <c r="A100" s="56">
        <v>21</v>
      </c>
      <c r="B100" s="56">
        <v>12703</v>
      </c>
      <c r="C100" s="59">
        <v>11</v>
      </c>
      <c r="D100" s="56">
        <v>12714</v>
      </c>
      <c r="E100" s="59">
        <v>11</v>
      </c>
      <c r="F100" s="56">
        <v>12717</v>
      </c>
      <c r="G100" s="62"/>
      <c r="H100" s="62"/>
      <c r="I100" s="40"/>
      <c r="J100" s="40"/>
      <c r="K100" s="41">
        <v>0</v>
      </c>
      <c r="L100">
        <v>211</v>
      </c>
    </row>
    <row r="101" spans="1:12" x14ac:dyDescent="0.25">
      <c r="A101" s="57">
        <v>21</v>
      </c>
      <c r="B101" s="57">
        <v>12808</v>
      </c>
      <c r="C101" s="60">
        <v>11</v>
      </c>
      <c r="D101" s="57">
        <v>12822</v>
      </c>
      <c r="E101" s="60">
        <v>11</v>
      </c>
      <c r="F101" s="57">
        <v>12826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25">
      <c r="A102" s="57">
        <v>21</v>
      </c>
      <c r="B102" s="57">
        <v>12922</v>
      </c>
      <c r="C102" s="60">
        <v>11</v>
      </c>
      <c r="D102" s="57">
        <v>12932</v>
      </c>
      <c r="E102" s="60">
        <v>11</v>
      </c>
      <c r="F102" s="57">
        <v>12936</v>
      </c>
      <c r="G102" s="63"/>
      <c r="H102" s="63"/>
      <c r="I102" s="39"/>
      <c r="J102" s="39"/>
      <c r="K102" s="49">
        <v>0</v>
      </c>
      <c r="L102">
        <v>211</v>
      </c>
    </row>
    <row r="103" spans="1:12" x14ac:dyDescent="0.25">
      <c r="A103" s="57">
        <v>12</v>
      </c>
      <c r="B103" s="57">
        <v>13056</v>
      </c>
      <c r="C103" s="60">
        <v>13</v>
      </c>
      <c r="D103" s="57">
        <v>13060</v>
      </c>
      <c r="E103" s="60">
        <v>13</v>
      </c>
      <c r="F103" s="57">
        <v>13075</v>
      </c>
      <c r="G103" s="63"/>
      <c r="H103" s="63"/>
      <c r="I103" s="39"/>
      <c r="J103" s="39"/>
      <c r="K103" s="49">
        <v>0</v>
      </c>
      <c r="L103">
        <v>111</v>
      </c>
    </row>
    <row r="104" spans="1:12" x14ac:dyDescent="0.25">
      <c r="A104" s="57">
        <v>12</v>
      </c>
      <c r="B104" s="57">
        <v>13183</v>
      </c>
      <c r="C104" s="60">
        <v>13</v>
      </c>
      <c r="D104" s="57">
        <v>13188</v>
      </c>
      <c r="E104" s="60">
        <v>13</v>
      </c>
      <c r="F104" s="57">
        <v>13197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13326</v>
      </c>
      <c r="C105" s="60">
        <v>13</v>
      </c>
      <c r="D105" s="57">
        <v>13330</v>
      </c>
      <c r="E105" s="60">
        <v>24</v>
      </c>
      <c r="F105" s="57">
        <v>13344</v>
      </c>
      <c r="G105" s="63"/>
      <c r="H105" s="63"/>
      <c r="I105" s="39"/>
      <c r="J105" s="39"/>
      <c r="K105" s="49">
        <v>0</v>
      </c>
      <c r="L105">
        <v>112</v>
      </c>
    </row>
    <row r="106" spans="1:12" x14ac:dyDescent="0.25">
      <c r="A106" s="57">
        <v>12</v>
      </c>
      <c r="B106" s="57">
        <v>13479</v>
      </c>
      <c r="C106" s="60">
        <v>13</v>
      </c>
      <c r="D106" s="57">
        <v>13482</v>
      </c>
      <c r="E106" s="60">
        <v>13</v>
      </c>
      <c r="F106" s="57">
        <v>13488</v>
      </c>
      <c r="G106" s="63"/>
      <c r="H106" s="63"/>
      <c r="I106" s="39"/>
      <c r="J106" s="39"/>
      <c r="K106" s="49">
        <v>0</v>
      </c>
      <c r="L106">
        <v>111</v>
      </c>
    </row>
    <row r="107" spans="1:12" x14ac:dyDescent="0.25">
      <c r="A107" s="57">
        <v>12</v>
      </c>
      <c r="B107" s="57">
        <v>13613</v>
      </c>
      <c r="C107" s="60">
        <v>13</v>
      </c>
      <c r="D107" s="57">
        <v>13617</v>
      </c>
      <c r="E107" s="60">
        <v>13</v>
      </c>
      <c r="F107" s="57">
        <v>13625</v>
      </c>
      <c r="G107" s="63"/>
      <c r="H107" s="63"/>
      <c r="I107" s="39"/>
      <c r="J107" s="39"/>
      <c r="K107" s="49">
        <v>0</v>
      </c>
      <c r="L107">
        <v>111</v>
      </c>
    </row>
    <row r="108" spans="1:12" x14ac:dyDescent="0.25">
      <c r="A108" s="57">
        <v>12</v>
      </c>
      <c r="B108" s="57">
        <v>13792</v>
      </c>
      <c r="C108" s="60">
        <v>13</v>
      </c>
      <c r="D108" s="57">
        <v>13795</v>
      </c>
      <c r="E108" s="60">
        <v>13</v>
      </c>
      <c r="F108" s="57">
        <v>13810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13929</v>
      </c>
      <c r="C109" s="60">
        <v>13</v>
      </c>
      <c r="D109" s="57">
        <v>13933</v>
      </c>
      <c r="E109" s="60">
        <v>13</v>
      </c>
      <c r="F109" s="57">
        <v>13960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25">
      <c r="A110" s="57">
        <v>12</v>
      </c>
      <c r="B110" s="57">
        <v>14080</v>
      </c>
      <c r="C110" s="60">
        <v>13</v>
      </c>
      <c r="D110" s="57">
        <v>14083</v>
      </c>
      <c r="E110" s="60">
        <v>13</v>
      </c>
      <c r="F110" s="57">
        <v>14089</v>
      </c>
      <c r="G110" s="63"/>
      <c r="H110" s="63"/>
      <c r="I110" s="39"/>
      <c r="J110" s="39"/>
      <c r="K110" s="49">
        <v>0</v>
      </c>
      <c r="L110">
        <v>111</v>
      </c>
    </row>
    <row r="111" spans="1:12" x14ac:dyDescent="0.25">
      <c r="A111" s="57">
        <v>12</v>
      </c>
      <c r="B111" s="57">
        <v>14210</v>
      </c>
      <c r="C111" s="60">
        <v>13</v>
      </c>
      <c r="D111" s="57">
        <v>14214</v>
      </c>
      <c r="E111" s="60">
        <v>13</v>
      </c>
      <c r="F111" s="57">
        <v>14231</v>
      </c>
      <c r="G111" s="63"/>
      <c r="H111" s="63"/>
      <c r="I111" s="39"/>
      <c r="J111" s="39"/>
      <c r="K111" s="49">
        <v>0</v>
      </c>
      <c r="L111">
        <v>111</v>
      </c>
    </row>
    <row r="112" spans="1:12" x14ac:dyDescent="0.25">
      <c r="A112" s="57">
        <v>12</v>
      </c>
      <c r="B112" s="57">
        <v>14351</v>
      </c>
      <c r="C112" s="60">
        <v>13</v>
      </c>
      <c r="D112" s="57">
        <v>14355</v>
      </c>
      <c r="E112" s="60">
        <v>13</v>
      </c>
      <c r="F112" s="57">
        <v>14376</v>
      </c>
      <c r="G112" s="63"/>
      <c r="H112" s="63"/>
      <c r="I112" s="39"/>
      <c r="J112" s="39"/>
      <c r="K112" s="49">
        <v>0</v>
      </c>
      <c r="L112">
        <v>111</v>
      </c>
    </row>
    <row r="113" spans="1:12" x14ac:dyDescent="0.25">
      <c r="A113" s="57">
        <v>21</v>
      </c>
      <c r="B113" s="57">
        <v>14509</v>
      </c>
      <c r="C113" s="60">
        <v>11</v>
      </c>
      <c r="D113" s="57">
        <v>14520</v>
      </c>
      <c r="E113" s="60">
        <v>11</v>
      </c>
      <c r="F113" s="57">
        <v>14524</v>
      </c>
      <c r="G113" s="63"/>
      <c r="H113" s="63"/>
      <c r="I113" s="39"/>
      <c r="J113" s="39"/>
      <c r="K113" s="49">
        <v>0</v>
      </c>
      <c r="L113">
        <v>211</v>
      </c>
    </row>
    <row r="114" spans="1:12" x14ac:dyDescent="0.25">
      <c r="A114" s="57">
        <v>21</v>
      </c>
      <c r="B114" s="57">
        <v>14625</v>
      </c>
      <c r="C114" s="60">
        <v>11</v>
      </c>
      <c r="D114" s="57">
        <v>14663</v>
      </c>
      <c r="E114" s="60">
        <v>11</v>
      </c>
      <c r="F114" s="57">
        <v>14666</v>
      </c>
      <c r="G114" s="63"/>
      <c r="H114" s="63"/>
      <c r="I114" s="39"/>
      <c r="J114" s="39"/>
      <c r="K114" s="49">
        <v>0</v>
      </c>
      <c r="L114">
        <v>211</v>
      </c>
    </row>
    <row r="115" spans="1:12" x14ac:dyDescent="0.25">
      <c r="A115" s="57">
        <v>12</v>
      </c>
      <c r="B115" s="57">
        <v>14798</v>
      </c>
      <c r="C115" s="60">
        <v>13</v>
      </c>
      <c r="D115" s="57">
        <v>14801</v>
      </c>
      <c r="E115" s="60">
        <v>13</v>
      </c>
      <c r="F115" s="57">
        <v>14834</v>
      </c>
      <c r="G115" s="63"/>
      <c r="H115" s="63"/>
      <c r="I115" s="39"/>
      <c r="J115" s="39"/>
      <c r="K115" s="49">
        <v>0</v>
      </c>
      <c r="L115">
        <v>111</v>
      </c>
    </row>
    <row r="116" spans="1:12" x14ac:dyDescent="0.25">
      <c r="A116" s="57">
        <v>21</v>
      </c>
      <c r="B116" s="57">
        <v>14933</v>
      </c>
      <c r="C116" s="60">
        <v>22</v>
      </c>
      <c r="D116" s="57">
        <v>14951</v>
      </c>
      <c r="E116" s="60">
        <v>24</v>
      </c>
      <c r="F116" s="57">
        <v>14965</v>
      </c>
      <c r="G116" s="63"/>
      <c r="H116" s="63"/>
      <c r="I116" s="39"/>
      <c r="J116" s="39"/>
      <c r="K116" s="49">
        <v>0</v>
      </c>
      <c r="L116">
        <v>222</v>
      </c>
    </row>
    <row r="117" spans="1:12" x14ac:dyDescent="0.25">
      <c r="A117" s="57">
        <v>21</v>
      </c>
      <c r="B117" s="57">
        <v>15076</v>
      </c>
      <c r="C117" s="60">
        <v>11</v>
      </c>
      <c r="D117" s="57">
        <v>15084</v>
      </c>
      <c r="E117" s="60">
        <v>11</v>
      </c>
      <c r="F117" s="57">
        <v>15089</v>
      </c>
      <c r="G117" s="63"/>
      <c r="H117" s="63"/>
      <c r="I117" s="39"/>
      <c r="J117" s="39"/>
      <c r="K117" s="49">
        <v>0</v>
      </c>
      <c r="L117">
        <v>211</v>
      </c>
    </row>
    <row r="118" spans="1:12" x14ac:dyDescent="0.25">
      <c r="A118" s="57">
        <v>12</v>
      </c>
      <c r="B118" s="57">
        <v>15190</v>
      </c>
      <c r="C118" s="60">
        <v>13</v>
      </c>
      <c r="D118" s="57">
        <v>15194</v>
      </c>
      <c r="E118" s="60">
        <v>13</v>
      </c>
      <c r="F118" s="57">
        <v>15200</v>
      </c>
      <c r="G118" s="63"/>
      <c r="H118" s="63"/>
      <c r="I118" s="39"/>
      <c r="J118" s="39"/>
      <c r="K118" s="49">
        <v>0</v>
      </c>
      <c r="L118">
        <v>111</v>
      </c>
    </row>
    <row r="119" spans="1:12" x14ac:dyDescent="0.25">
      <c r="A119" s="57">
        <v>21</v>
      </c>
      <c r="B119" s="57">
        <v>15312</v>
      </c>
      <c r="C119" s="60">
        <v>11</v>
      </c>
      <c r="D119" s="57">
        <v>15320</v>
      </c>
      <c r="E119" s="60">
        <v>11</v>
      </c>
      <c r="F119" s="57">
        <v>15324</v>
      </c>
      <c r="G119" s="63"/>
      <c r="H119" s="63"/>
      <c r="I119" s="39"/>
      <c r="J119" s="39"/>
      <c r="K119" s="49">
        <v>1</v>
      </c>
      <c r="L119">
        <v>211</v>
      </c>
    </row>
    <row r="120" spans="1:12" x14ac:dyDescent="0.25">
      <c r="A120" s="17"/>
      <c r="B120" s="17"/>
      <c r="C120" s="17"/>
      <c r="D120" s="17"/>
      <c r="E120" s="17"/>
      <c r="F120" s="17"/>
      <c r="G120" s="17"/>
      <c r="H12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156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92</v>
      </c>
      <c r="V3" s="25" t="s">
        <v>121</v>
      </c>
      <c r="W3">
        <f>COUNTA(L7:L21)</f>
        <v>15</v>
      </c>
      <c r="AA3" s="25" t="s">
        <v>121</v>
      </c>
      <c r="AB3">
        <f>COUNTA(L22:L37)</f>
        <v>16</v>
      </c>
      <c r="AF3" s="25" t="s">
        <v>121</v>
      </c>
      <c r="AG3">
        <f>COUNTA(L38:L52)</f>
        <v>15</v>
      </c>
      <c r="AK3" s="25" t="s">
        <v>121</v>
      </c>
      <c r="AL3">
        <f>COUNTA(L53:L67)</f>
        <v>15</v>
      </c>
      <c r="AP3" s="25" t="s">
        <v>121</v>
      </c>
      <c r="AQ3">
        <f>COUNTA(L68:L83)</f>
        <v>16</v>
      </c>
      <c r="AU3" s="25" t="s">
        <v>121</v>
      </c>
      <c r="AV3">
        <f>COUNTA(L84:L98)</f>
        <v>15</v>
      </c>
    </row>
    <row r="4" spans="1:48" x14ac:dyDescent="0.25">
      <c r="P4" s="25" t="s">
        <v>89</v>
      </c>
      <c r="Q4" s="26">
        <f>SUM(O7:O14)</f>
        <v>92</v>
      </c>
      <c r="V4" s="25" t="s">
        <v>122</v>
      </c>
      <c r="W4">
        <f>SUM(U7:U14)</f>
        <v>15</v>
      </c>
      <c r="AA4" s="25" t="s">
        <v>122</v>
      </c>
      <c r="AB4">
        <f>SUM(Z7:Z14)</f>
        <v>16</v>
      </c>
      <c r="AF4" s="25" t="s">
        <v>122</v>
      </c>
      <c r="AG4">
        <f>SUM(AE7:AE14)</f>
        <v>15</v>
      </c>
      <c r="AK4" s="25" t="s">
        <v>122</v>
      </c>
      <c r="AL4">
        <f>SUM(AJ7:AJ14)</f>
        <v>15</v>
      </c>
      <c r="AP4" s="25" t="s">
        <v>122</v>
      </c>
      <c r="AQ4">
        <f>SUM(AO7:AO14)</f>
        <v>16</v>
      </c>
      <c r="AU4" s="25" t="s">
        <v>122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21</v>
      </c>
      <c r="C7" s="58">
        <v>11</v>
      </c>
      <c r="D7" s="55">
        <v>40</v>
      </c>
      <c r="E7" s="58">
        <v>11</v>
      </c>
      <c r="F7" s="55">
        <v>45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36</v>
      </c>
      <c r="P7" s="34">
        <f>O7/$Q$4</f>
        <v>0.39130434782608697</v>
      </c>
      <c r="Q7" s="34">
        <f>IF(P7=0,0,(P7*((LOG(P7))/LOG(2))))</f>
        <v>-0.5296840257187958</v>
      </c>
      <c r="T7" s="34">
        <f>N7</f>
        <v>111</v>
      </c>
      <c r="U7" s="34">
        <f>COUNTIF(L7:L21,T7)</f>
        <v>8</v>
      </c>
      <c r="V7" s="34">
        <f>U7/(W4-U11)</f>
        <v>0.8</v>
      </c>
      <c r="W7" s="34">
        <f>IF(V7=0,0,(V7*((LOG(V7))/LOG(2))))</f>
        <v>-0.25754247590988982</v>
      </c>
      <c r="Y7" s="34">
        <f>N7</f>
        <v>111</v>
      </c>
      <c r="Z7" s="34">
        <f>COUNTIF(L22:L37,Y7)</f>
        <v>9</v>
      </c>
      <c r="AA7" s="34">
        <f>Z7/(AB4-Z11)</f>
        <v>0.75</v>
      </c>
      <c r="AB7" s="34">
        <f>IF(AA7=0,0,(AA7*((LOG(AA7))/LOG(2))))</f>
        <v>-0.31127812445913283</v>
      </c>
      <c r="AD7" s="34">
        <f>N7</f>
        <v>111</v>
      </c>
      <c r="AE7" s="34">
        <f>COUNTIF(L38:L52,AD7)</f>
        <v>4</v>
      </c>
      <c r="AF7" s="34">
        <f>AE7/(AG4-AE11)</f>
        <v>0.5714285714285714</v>
      </c>
      <c r="AG7" s="34">
        <f>IF(AF7=0,0,(AF7*((LOG(AF7))/LOG(2))))</f>
        <v>-0.46134566974720237</v>
      </c>
      <c r="AI7" s="34">
        <f>N7</f>
        <v>111</v>
      </c>
      <c r="AJ7" s="34">
        <f>COUNTIF(L53:L67,AI7)</f>
        <v>6</v>
      </c>
      <c r="AK7" s="34">
        <f>AJ7/(AL4-AJ11)</f>
        <v>0.6</v>
      </c>
      <c r="AL7" s="34">
        <f>IF(AK7=0,0,(AK7*((LOG(AK7))/LOG(2))))</f>
        <v>-0.44217935649972373</v>
      </c>
      <c r="AN7" s="34">
        <f>N7</f>
        <v>111</v>
      </c>
      <c r="AO7" s="34">
        <f>COUNTIF(L68:L83,AN7)</f>
        <v>4</v>
      </c>
      <c r="AP7" s="34">
        <f>AO7/(AQ4-AO11)</f>
        <v>0.66666666666666663</v>
      </c>
      <c r="AQ7" s="34">
        <f>IF(AP7=0,0,(AP7*((LOG(AP7))/LOG(2))))</f>
        <v>-0.38997500048077083</v>
      </c>
      <c r="AS7" s="34">
        <f>N7</f>
        <v>111</v>
      </c>
      <c r="AT7" s="34">
        <f>COUNTIF(L84:L98,AS7)</f>
        <v>5</v>
      </c>
      <c r="AU7" s="34">
        <f>AT7/(AV4-AT11)</f>
        <v>0.7142857142857143</v>
      </c>
      <c r="AV7" s="34">
        <f>IF(AU7=0,0,(AU7*((LOG(AU7))/LOG(2))))</f>
        <v>-0.34673344797874411</v>
      </c>
    </row>
    <row r="8" spans="1:48" x14ac:dyDescent="0.25">
      <c r="A8" s="56">
        <v>12</v>
      </c>
      <c r="B8" s="56">
        <v>148</v>
      </c>
      <c r="C8" s="59">
        <v>13</v>
      </c>
      <c r="D8" s="56">
        <v>151</v>
      </c>
      <c r="E8" s="59">
        <v>13</v>
      </c>
      <c r="F8" s="56">
        <v>158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9</v>
      </c>
      <c r="P8" s="34">
        <f>O8/$Q$4</f>
        <v>9.7826086956521743E-2</v>
      </c>
      <c r="Q8" s="34">
        <f>IF(P8=0,0,(P8*((LOG(P8))/LOG(2))))</f>
        <v>-0.32807318034274247</v>
      </c>
      <c r="T8" s="34">
        <f>N8</f>
        <v>112</v>
      </c>
      <c r="U8" s="34">
        <f>COUNTIF(L7:L21,T8)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COUNTIF(L22:L37,Y8)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COUNTIF(L38:L52,AD8)</f>
        <v>3</v>
      </c>
      <c r="AF8" s="34">
        <f>AE8/(AG4-AE11)</f>
        <v>0.42857142857142855</v>
      </c>
      <c r="AG8" s="34">
        <f>IF(AF8=0,0,(AF8*((LOG(AF8))/LOG(2))))</f>
        <v>-0.52388246628704915</v>
      </c>
      <c r="AI8" s="34">
        <f>N8</f>
        <v>112</v>
      </c>
      <c r="AJ8" s="34">
        <f>COUNTIF(L53:L67,AI8)</f>
        <v>3</v>
      </c>
      <c r="AK8" s="34">
        <f>AJ8/(AL4-AJ11)</f>
        <v>0.3</v>
      </c>
      <c r="AL8" s="34">
        <f>IF(AK8=0,0,(AK8*((LOG(AK8))/LOG(2))))</f>
        <v>-0.52108967824986185</v>
      </c>
      <c r="AN8" s="34">
        <f>N8</f>
        <v>112</v>
      </c>
      <c r="AO8" s="34">
        <f>COUNTIF(L68:L83,AN8)</f>
        <v>1</v>
      </c>
      <c r="AP8" s="34">
        <f>AO8/(AQ4-AO11)</f>
        <v>0.16666666666666666</v>
      </c>
      <c r="AQ8" s="34">
        <f>IF(AP8=0,0,(AP8*((LOG(AP8))/LOG(2))))</f>
        <v>-0.43082708345352599</v>
      </c>
      <c r="AS8" s="34">
        <f>N8</f>
        <v>112</v>
      </c>
      <c r="AT8" s="34">
        <f>COUNTIF(L84:L98,AS8)</f>
        <v>2</v>
      </c>
      <c r="AU8" s="34">
        <f>AT8/(AV4-AT11)</f>
        <v>0.2857142857142857</v>
      </c>
      <c r="AV8" s="34">
        <f>IF(AU8=0,0,(AU8*((LOG(AU8))/LOG(2))))</f>
        <v>-0.51638712058788683</v>
      </c>
    </row>
    <row r="9" spans="1:48" x14ac:dyDescent="0.25">
      <c r="A9" s="56">
        <v>12</v>
      </c>
      <c r="B9" s="56">
        <v>264</v>
      </c>
      <c r="C9" s="59">
        <v>13</v>
      </c>
      <c r="D9" s="56">
        <v>268</v>
      </c>
      <c r="E9" s="59">
        <v>13</v>
      </c>
      <c r="F9" s="56">
        <v>272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COUNTIF(L22:L37,Y9)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COUNTIF(L38:L52,AD9)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COUNTIF(L53:L67,AI9)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COUNTIF(L68:L83,AN9)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COUNTIF(L84:L98,AS9)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383</v>
      </c>
      <c r="C10" s="59">
        <v>13</v>
      </c>
      <c r="D10" s="56">
        <v>387</v>
      </c>
      <c r="E10" s="59">
        <v>13</v>
      </c>
      <c r="F10" s="56">
        <v>393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COUNTIF(L22:L37,Y10)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COUNTIF(L38:L52,AD10)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COUNTIF(L53:L67,AI10)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COUNTIF(L68:L83,AN10)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COUNTIF(L84:L98,AS10)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500</v>
      </c>
      <c r="C11" s="59">
        <v>11</v>
      </c>
      <c r="D11" s="56">
        <v>522</v>
      </c>
      <c r="E11" s="59">
        <v>11</v>
      </c>
      <c r="F11" s="56">
        <v>526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0.43478260869565216</v>
      </c>
      <c r="Q11" s="34">
        <f>IF(P11=0,0,(P11*((LOG(P11))/LOG(2))))</f>
        <v>-0.52244950485636987</v>
      </c>
      <c r="T11" s="34">
        <f>N11</f>
        <v>211</v>
      </c>
      <c r="U11" s="34">
        <f>COUNTIF(L7:L21,T11)</f>
        <v>5</v>
      </c>
      <c r="V11" s="53"/>
      <c r="W11" s="54"/>
      <c r="Y11" s="34">
        <f>N11</f>
        <v>211</v>
      </c>
      <c r="Z11" s="34">
        <f>COUNTIF(L22:L37,Y11)</f>
        <v>4</v>
      </c>
      <c r="AA11" s="53"/>
      <c r="AB11" s="54"/>
      <c r="AD11" s="34">
        <f>N11</f>
        <v>211</v>
      </c>
      <c r="AE11" s="34">
        <f>COUNTIF(L38:L52,AD11)</f>
        <v>8</v>
      </c>
      <c r="AF11" s="53"/>
      <c r="AG11" s="54"/>
      <c r="AI11" s="34">
        <f>N11</f>
        <v>211</v>
      </c>
      <c r="AJ11" s="34">
        <f>COUNTIF(L53:L67,AI11)</f>
        <v>5</v>
      </c>
      <c r="AK11" s="53"/>
      <c r="AL11" s="54"/>
      <c r="AN11" s="34">
        <f>N11</f>
        <v>211</v>
      </c>
      <c r="AO11" s="34">
        <f>COUNTIF(L68:L83,AN11)</f>
        <v>10</v>
      </c>
      <c r="AP11" s="53"/>
      <c r="AQ11" s="54"/>
      <c r="AS11" s="34">
        <f>N11</f>
        <v>211</v>
      </c>
      <c r="AT11" s="34">
        <f>COUNTIF(L84:L98,AS11)</f>
        <v>8</v>
      </c>
      <c r="AU11" s="53"/>
      <c r="AV11" s="54"/>
    </row>
    <row r="12" spans="1:48" x14ac:dyDescent="0.25">
      <c r="A12" s="56">
        <v>21</v>
      </c>
      <c r="B12" s="56">
        <v>637</v>
      </c>
      <c r="C12" s="59">
        <v>11</v>
      </c>
      <c r="D12" s="56">
        <v>658</v>
      </c>
      <c r="E12" s="59">
        <v>11</v>
      </c>
      <c r="F12" s="56">
        <v>661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COUNTIF(L22:L37,Y12)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COUNTIF(L38:L52,AD12)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COUNTIF(L53:L67,AI12)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COUNTIF(L68:L83,AN12)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COUNTIF(L84:L98,AS12)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772</v>
      </c>
      <c r="C13" s="59">
        <v>13</v>
      </c>
      <c r="D13" s="56">
        <v>776</v>
      </c>
      <c r="E13" s="59">
        <v>13</v>
      </c>
      <c r="F13" s="56">
        <v>793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7</v>
      </c>
      <c r="P13" s="34">
        <f>O13/$Q$4</f>
        <v>7.6086956521739135E-2</v>
      </c>
      <c r="Q13" s="34">
        <f>IF(P13=0,0,(P13*((LOG(P13))/LOG(2))))</f>
        <v>-0.28275488302169416</v>
      </c>
      <c r="T13" s="34">
        <f>N13</f>
        <v>221</v>
      </c>
      <c r="U13" s="34">
        <f>COUNTIF(L7:L21,T13)</f>
        <v>2</v>
      </c>
      <c r="V13" s="34">
        <f>U13/(W4-U11)</f>
        <v>0.2</v>
      </c>
      <c r="W13" s="34">
        <f>IF(V13=0,0,(V13*((LOG(V13))/LOG(2))))</f>
        <v>-0.46438561897747244</v>
      </c>
      <c r="Y13" s="34">
        <f>N13</f>
        <v>221</v>
      </c>
      <c r="Z13" s="34">
        <f>COUNTIF(L22:L37,Y13)</f>
        <v>3</v>
      </c>
      <c r="AA13" s="34">
        <f>Z13/(AB4-Z11)</f>
        <v>0.25</v>
      </c>
      <c r="AB13" s="34">
        <f>IF(AA13=0,0,(AA13*((LOG(AA13))/LOG(2))))</f>
        <v>-0.5</v>
      </c>
      <c r="AD13" s="34">
        <f>N13</f>
        <v>221</v>
      </c>
      <c r="AE13" s="34">
        <f>COUNTIF(L38:L52,AD13)</f>
        <v>0</v>
      </c>
      <c r="AF13" s="34">
        <f>AE13/(AG4-AE11)</f>
        <v>0</v>
      </c>
      <c r="AG13" s="34">
        <f>IF(AF13=0,0,(AF13*((LOG(AF13))/LOG(2))))</f>
        <v>0</v>
      </c>
      <c r="AI13" s="34">
        <f>N13</f>
        <v>221</v>
      </c>
      <c r="AJ13" s="34">
        <f>COUNTIF(L53:L67,AI13)</f>
        <v>1</v>
      </c>
      <c r="AK13" s="34">
        <f>AJ13/(AL4-AJ11)</f>
        <v>0.1</v>
      </c>
      <c r="AL13" s="34">
        <f>IF(AK13=0,0,(AK13*((LOG(AK13))/LOG(2))))</f>
        <v>-0.33219280948873625</v>
      </c>
      <c r="AN13" s="34">
        <f>N13</f>
        <v>221</v>
      </c>
      <c r="AO13" s="34">
        <f>COUNTIF(L68:L83,AN13)</f>
        <v>1</v>
      </c>
      <c r="AP13" s="34">
        <f>AO13/(AQ4-AO11)</f>
        <v>0.16666666666666666</v>
      </c>
      <c r="AQ13" s="34">
        <f>IF(AP13=0,0,(AP13*((LOG(AP13))/LOG(2))))</f>
        <v>-0.43082708345352599</v>
      </c>
      <c r="AS13" s="34">
        <f>N13</f>
        <v>221</v>
      </c>
      <c r="AT13" s="34">
        <f>COUNTIF(L84:L98,AS13)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21</v>
      </c>
      <c r="B14" s="56">
        <v>893</v>
      </c>
      <c r="C14" s="59">
        <v>11</v>
      </c>
      <c r="D14" s="56">
        <v>928</v>
      </c>
      <c r="E14" s="59">
        <v>11</v>
      </c>
      <c r="F14" s="56">
        <v>932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COUNTIF(L22:L37,Y14)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COUNTIF(L38:L52,AD14)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COUNTIF(L53:L67,AI14)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COUNTIF(L68:L83,AN14)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COUNTIF(L84:L98,AS14)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1035</v>
      </c>
      <c r="C15" s="59">
        <v>22</v>
      </c>
      <c r="D15" s="56">
        <v>1042</v>
      </c>
      <c r="E15" s="59">
        <v>13</v>
      </c>
      <c r="F15" s="56">
        <v>1054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1.6629615939396023</v>
      </c>
      <c r="V15">
        <f>SUM(V7:V14)</f>
        <v>1</v>
      </c>
      <c r="W15">
        <f>-SUM(W7:W14)</f>
        <v>0.72192809488736231</v>
      </c>
      <c r="AA15">
        <f>SUM(AA7:AA14)</f>
        <v>1</v>
      </c>
      <c r="AB15">
        <f>-SUM(AB7:AB14)</f>
        <v>0.81127812445913283</v>
      </c>
      <c r="AF15">
        <f>SUM(AF7:AF14)</f>
        <v>1</v>
      </c>
      <c r="AG15">
        <f>-SUM(AG7:AG14)</f>
        <v>0.98522813603425152</v>
      </c>
      <c r="AK15">
        <f>SUM(AK7:AK14)</f>
        <v>0.99999999999999989</v>
      </c>
      <c r="AL15">
        <f>-SUM(AL7:AL14)</f>
        <v>1.2954618442383219</v>
      </c>
      <c r="AP15">
        <f>SUM(AP7:AP14)</f>
        <v>0.99999999999999989</v>
      </c>
      <c r="AQ15">
        <f>-SUM(AQ7:AQ14)</f>
        <v>1.2516291673878228</v>
      </c>
      <c r="AU15">
        <f>SUM(AU7:AU14)</f>
        <v>1</v>
      </c>
      <c r="AV15">
        <f>-SUM(AV7:AV14)</f>
        <v>0.863120568566631</v>
      </c>
    </row>
    <row r="16" spans="1:48" x14ac:dyDescent="0.25">
      <c r="A16" s="56">
        <v>12</v>
      </c>
      <c r="B16" s="56">
        <v>1170</v>
      </c>
      <c r="C16" s="59">
        <v>13</v>
      </c>
      <c r="D16" s="56">
        <v>1173</v>
      </c>
      <c r="E16" s="59">
        <v>13</v>
      </c>
      <c r="F16" s="56">
        <v>1190</v>
      </c>
      <c r="G16" s="62"/>
      <c r="H16" s="62"/>
      <c r="I16" s="40"/>
      <c r="J16" s="40"/>
      <c r="K16" s="41">
        <v>0</v>
      </c>
      <c r="L16">
        <v>111</v>
      </c>
      <c r="P16" s="27" t="s">
        <v>93</v>
      </c>
      <c r="Q16" s="27">
        <f>Q15/(LOG(Q4)/LOG(2))</f>
        <v>0.25491619534563809</v>
      </c>
      <c r="V16" s="27" t="s">
        <v>120</v>
      </c>
      <c r="W16" s="27">
        <f>W15/(LOG(W4)/LOG(2))</f>
        <v>0.18478328922208231</v>
      </c>
      <c r="AA16" s="27" t="s">
        <v>123</v>
      </c>
      <c r="AB16" s="27">
        <f>AB15/(LOG(AB4)/LOG(2))</f>
        <v>0.20281953111478321</v>
      </c>
      <c r="AF16" s="27" t="s">
        <v>124</v>
      </c>
      <c r="AG16" s="27">
        <f>AG15/(LOG(AG4)/LOG(2))</f>
        <v>0.25217704768638322</v>
      </c>
      <c r="AK16" s="27" t="s">
        <v>125</v>
      </c>
      <c r="AL16" s="27">
        <f>AL15/(LOG(AL4)/LOG(2))</f>
        <v>0.33158385486772168</v>
      </c>
      <c r="AP16" s="27" t="s">
        <v>126</v>
      </c>
      <c r="AQ16" s="27">
        <f>AQ15/(LOG(AQ4)/LOG(2))</f>
        <v>0.3129072918469557</v>
      </c>
      <c r="AU16" s="27" t="s">
        <v>127</v>
      </c>
      <c r="AV16" s="27">
        <f>AV15/(LOG(AV4)/LOG(2))</f>
        <v>0.22092263590303979</v>
      </c>
    </row>
    <row r="17" spans="1:22" x14ac:dyDescent="0.25">
      <c r="A17" s="56">
        <v>21</v>
      </c>
      <c r="B17" s="56">
        <v>1295</v>
      </c>
      <c r="C17" s="59">
        <v>11</v>
      </c>
      <c r="D17" s="56">
        <v>1310</v>
      </c>
      <c r="E17" s="59">
        <v>11</v>
      </c>
      <c r="F17" s="56">
        <v>1316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12</v>
      </c>
      <c r="B18" s="56">
        <v>1430</v>
      </c>
      <c r="C18" s="59">
        <v>13</v>
      </c>
      <c r="D18" s="56">
        <v>1434</v>
      </c>
      <c r="E18" s="59">
        <v>13</v>
      </c>
      <c r="F18" s="56">
        <v>1454</v>
      </c>
      <c r="G18" s="62"/>
      <c r="H18" s="62"/>
      <c r="I18" s="40"/>
      <c r="J18" s="40"/>
      <c r="K18" s="41">
        <v>0</v>
      </c>
      <c r="L18">
        <v>111</v>
      </c>
    </row>
    <row r="19" spans="1:22" x14ac:dyDescent="0.25">
      <c r="A19" s="56">
        <v>12</v>
      </c>
      <c r="B19" s="56">
        <v>1562</v>
      </c>
      <c r="C19" s="59">
        <v>13</v>
      </c>
      <c r="D19" s="56">
        <v>1566</v>
      </c>
      <c r="E19" s="59">
        <v>13</v>
      </c>
      <c r="F19" s="56">
        <v>1573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1680</v>
      </c>
      <c r="C20" s="59">
        <v>22</v>
      </c>
      <c r="D20" s="56">
        <v>1693</v>
      </c>
      <c r="E20" s="59">
        <v>13</v>
      </c>
      <c r="F20" s="56">
        <v>1709</v>
      </c>
      <c r="G20" s="62"/>
      <c r="H20" s="62"/>
      <c r="I20" s="40"/>
      <c r="J20" s="40"/>
      <c r="K20" s="41">
        <v>0</v>
      </c>
      <c r="L20">
        <v>221</v>
      </c>
      <c r="N20" s="38">
        <f>COUNTIF(L7:L98,G3)</f>
        <v>40</v>
      </c>
      <c r="O20" s="38"/>
      <c r="P20" s="45">
        <v>15</v>
      </c>
      <c r="Q20" s="45">
        <v>16</v>
      </c>
      <c r="R20" s="45">
        <v>15</v>
      </c>
      <c r="S20" s="45">
        <v>15</v>
      </c>
      <c r="T20" s="45">
        <v>16</v>
      </c>
      <c r="U20" s="45">
        <v>15</v>
      </c>
      <c r="V20" s="44"/>
    </row>
    <row r="21" spans="1:22" x14ac:dyDescent="0.25">
      <c r="A21" s="56">
        <v>12</v>
      </c>
      <c r="B21" s="56">
        <v>1829</v>
      </c>
      <c r="C21" s="59">
        <v>13</v>
      </c>
      <c r="D21" s="56">
        <v>1836</v>
      </c>
      <c r="E21" s="59">
        <v>13</v>
      </c>
      <c r="F21" s="56">
        <v>1851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1975</v>
      </c>
      <c r="C22" s="60">
        <v>13</v>
      </c>
      <c r="D22" s="57">
        <v>1979</v>
      </c>
      <c r="E22" s="60">
        <v>13</v>
      </c>
      <c r="F22" s="57">
        <v>1996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12</v>
      </c>
      <c r="B23" s="57">
        <v>2112</v>
      </c>
      <c r="C23" s="60">
        <v>13</v>
      </c>
      <c r="D23" s="57">
        <v>2116</v>
      </c>
      <c r="E23" s="60">
        <v>13</v>
      </c>
      <c r="F23" s="57">
        <v>2132</v>
      </c>
      <c r="G23" s="63"/>
      <c r="H23" s="63"/>
      <c r="I23" s="39"/>
      <c r="J23" s="39"/>
      <c r="K23" s="49">
        <v>0</v>
      </c>
      <c r="L23">
        <v>111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2249</v>
      </c>
      <c r="C24" s="60">
        <v>13</v>
      </c>
      <c r="D24" s="57">
        <v>2252</v>
      </c>
      <c r="E24" s="60">
        <v>13</v>
      </c>
      <c r="F24" s="57">
        <v>2269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5</v>
      </c>
      <c r="Q24" s="45">
        <f>Z11</f>
        <v>4</v>
      </c>
      <c r="R24" s="45">
        <f>AE11</f>
        <v>8</v>
      </c>
      <c r="S24" s="45">
        <f>AJ11</f>
        <v>5</v>
      </c>
      <c r="T24" s="45">
        <f>AO11</f>
        <v>10</v>
      </c>
      <c r="U24" s="45">
        <f>AT11</f>
        <v>8</v>
      </c>
      <c r="V24" s="43"/>
    </row>
    <row r="25" spans="1:22" x14ac:dyDescent="0.25">
      <c r="A25" s="57">
        <v>12</v>
      </c>
      <c r="B25" s="57">
        <v>2390</v>
      </c>
      <c r="C25" s="60">
        <v>13</v>
      </c>
      <c r="D25" s="57">
        <v>2394</v>
      </c>
      <c r="E25" s="60">
        <v>13</v>
      </c>
      <c r="F25" s="57">
        <v>2413</v>
      </c>
      <c r="G25" s="63"/>
      <c r="H25" s="63"/>
      <c r="I25" s="39"/>
      <c r="J25" s="39"/>
      <c r="K25" s="49">
        <v>0</v>
      </c>
      <c r="L25">
        <v>111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2523</v>
      </c>
      <c r="C26" s="60">
        <v>11</v>
      </c>
      <c r="D26" s="57">
        <v>2539</v>
      </c>
      <c r="E26" s="60">
        <v>11</v>
      </c>
      <c r="F26" s="57">
        <v>2545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2665</v>
      </c>
      <c r="C27" s="60">
        <v>13</v>
      </c>
      <c r="D27" s="57">
        <v>2668</v>
      </c>
      <c r="E27" s="60">
        <v>13</v>
      </c>
      <c r="F27" s="57">
        <v>2684</v>
      </c>
      <c r="G27" s="63"/>
      <c r="H27" s="63"/>
      <c r="I27" s="39"/>
      <c r="J27" s="39"/>
      <c r="K27" s="49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2795</v>
      </c>
      <c r="C28" s="60">
        <v>11</v>
      </c>
      <c r="D28" s="57">
        <v>2811</v>
      </c>
      <c r="E28" s="60">
        <v>11</v>
      </c>
      <c r="F28" s="57">
        <v>2815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F21/P20</f>
        <v>123.4</v>
      </c>
      <c r="Q28">
        <f>(F37-F21)/Q20</f>
        <v>133.9375</v>
      </c>
      <c r="R28">
        <f>(F52-F37)/R20</f>
        <v>126.53333333333333</v>
      </c>
      <c r="S28">
        <f>(F67-F52)/S20</f>
        <v>130.13333333333333</v>
      </c>
      <c r="T28">
        <f>(F83-F67)/T20</f>
        <v>121.1875</v>
      </c>
      <c r="U28">
        <f>(F98-F83)/U20</f>
        <v>120.93333333333334</v>
      </c>
    </row>
    <row r="29" spans="1:22" x14ac:dyDescent="0.25">
      <c r="A29" s="57">
        <v>12</v>
      </c>
      <c r="B29" s="57">
        <v>2926</v>
      </c>
      <c r="C29" s="60">
        <v>13</v>
      </c>
      <c r="D29" s="57">
        <v>2929</v>
      </c>
      <c r="E29" s="60">
        <v>13</v>
      </c>
      <c r="F29" s="57">
        <v>2944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21</v>
      </c>
      <c r="B30" s="57">
        <v>3063</v>
      </c>
      <c r="C30" s="60">
        <v>22</v>
      </c>
      <c r="D30" s="57">
        <v>3071</v>
      </c>
      <c r="E30" s="60">
        <v>13</v>
      </c>
      <c r="F30" s="57">
        <v>3080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25">
      <c r="A31" s="57">
        <v>12</v>
      </c>
      <c r="B31" s="57">
        <v>3204</v>
      </c>
      <c r="C31" s="60">
        <v>13</v>
      </c>
      <c r="D31" s="57">
        <v>3210</v>
      </c>
      <c r="E31" s="60">
        <v>13</v>
      </c>
      <c r="F31" s="57">
        <v>3226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21</v>
      </c>
      <c r="B32" s="57">
        <v>3340</v>
      </c>
      <c r="C32" s="60">
        <v>22</v>
      </c>
      <c r="D32" s="57">
        <v>3347</v>
      </c>
      <c r="E32" s="60">
        <v>13</v>
      </c>
      <c r="F32" s="57">
        <v>3357</v>
      </c>
      <c r="G32" s="63"/>
      <c r="H32" s="63"/>
      <c r="I32" s="39"/>
      <c r="J32" s="39"/>
      <c r="K32" s="49">
        <v>0</v>
      </c>
      <c r="L32">
        <v>221</v>
      </c>
    </row>
    <row r="33" spans="1:12" x14ac:dyDescent="0.25">
      <c r="A33" s="57">
        <v>21</v>
      </c>
      <c r="B33" s="57">
        <v>3470</v>
      </c>
      <c r="C33" s="60">
        <v>11</v>
      </c>
      <c r="D33" s="57">
        <v>3486</v>
      </c>
      <c r="E33" s="60">
        <v>11</v>
      </c>
      <c r="F33" s="57">
        <v>3492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21</v>
      </c>
      <c r="B34" s="57">
        <v>3582</v>
      </c>
      <c r="C34" s="60">
        <v>22</v>
      </c>
      <c r="D34" s="57">
        <v>3589</v>
      </c>
      <c r="E34" s="60">
        <v>13</v>
      </c>
      <c r="F34" s="57">
        <v>3601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25">
      <c r="A35" s="57">
        <v>12</v>
      </c>
      <c r="B35" s="57">
        <v>3720</v>
      </c>
      <c r="C35" s="60">
        <v>13</v>
      </c>
      <c r="D35" s="57">
        <v>3723</v>
      </c>
      <c r="E35" s="60">
        <v>13</v>
      </c>
      <c r="F35" s="57">
        <v>3739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3853</v>
      </c>
      <c r="C36" s="60">
        <v>13</v>
      </c>
      <c r="D36" s="57">
        <v>3857</v>
      </c>
      <c r="E36" s="60">
        <v>13</v>
      </c>
      <c r="F36" s="57">
        <v>3873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21</v>
      </c>
      <c r="B37" s="57">
        <v>3979</v>
      </c>
      <c r="C37" s="60">
        <v>11</v>
      </c>
      <c r="D37" s="57">
        <v>3989</v>
      </c>
      <c r="E37" s="60">
        <v>11</v>
      </c>
      <c r="F37" s="57">
        <v>3994</v>
      </c>
      <c r="G37" s="63"/>
      <c r="H37" s="63"/>
      <c r="I37" s="39"/>
      <c r="J37" s="39"/>
      <c r="K37" s="49">
        <v>0</v>
      </c>
      <c r="L37">
        <v>211</v>
      </c>
    </row>
    <row r="38" spans="1:12" x14ac:dyDescent="0.25">
      <c r="A38" s="56">
        <v>12</v>
      </c>
      <c r="B38" s="56">
        <v>4094</v>
      </c>
      <c r="C38" s="59">
        <v>13</v>
      </c>
      <c r="D38" s="56">
        <v>4100</v>
      </c>
      <c r="E38" s="59">
        <v>24</v>
      </c>
      <c r="F38" s="56">
        <v>4111</v>
      </c>
      <c r="G38" s="62"/>
      <c r="H38" s="62"/>
      <c r="I38" s="40"/>
      <c r="J38" s="40"/>
      <c r="K38" s="41">
        <v>0</v>
      </c>
      <c r="L38">
        <v>112</v>
      </c>
    </row>
    <row r="39" spans="1:12" x14ac:dyDescent="0.25">
      <c r="A39" s="56">
        <v>12</v>
      </c>
      <c r="B39" s="56">
        <v>4218</v>
      </c>
      <c r="C39" s="59">
        <v>13</v>
      </c>
      <c r="D39" s="56">
        <v>4222</v>
      </c>
      <c r="E39" s="59">
        <v>24</v>
      </c>
      <c r="F39" s="56">
        <v>4234</v>
      </c>
      <c r="G39" s="62"/>
      <c r="H39" s="62"/>
      <c r="I39" s="40"/>
      <c r="J39" s="40"/>
      <c r="K39" s="41">
        <v>0</v>
      </c>
      <c r="L39">
        <v>112</v>
      </c>
    </row>
    <row r="40" spans="1:12" x14ac:dyDescent="0.25">
      <c r="A40" s="56">
        <v>21</v>
      </c>
      <c r="B40" s="56">
        <v>4346</v>
      </c>
      <c r="C40" s="59">
        <v>11</v>
      </c>
      <c r="D40" s="56">
        <v>4368</v>
      </c>
      <c r="E40" s="59">
        <v>11</v>
      </c>
      <c r="F40" s="56">
        <v>4372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4463</v>
      </c>
      <c r="C41" s="59">
        <v>11</v>
      </c>
      <c r="D41" s="56">
        <v>4473</v>
      </c>
      <c r="E41" s="59">
        <v>11</v>
      </c>
      <c r="F41" s="56">
        <v>4480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4570</v>
      </c>
      <c r="C42" s="59">
        <v>11</v>
      </c>
      <c r="D42" s="56">
        <v>4579</v>
      </c>
      <c r="E42" s="59">
        <v>11</v>
      </c>
      <c r="F42" s="56">
        <v>4585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21</v>
      </c>
      <c r="B43" s="56">
        <v>4678</v>
      </c>
      <c r="C43" s="59">
        <v>11</v>
      </c>
      <c r="D43" s="56">
        <v>4687</v>
      </c>
      <c r="E43" s="59">
        <v>11</v>
      </c>
      <c r="F43" s="56">
        <v>4691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12</v>
      </c>
      <c r="B44" s="56">
        <v>4825</v>
      </c>
      <c r="C44" s="59">
        <v>13</v>
      </c>
      <c r="D44" s="56">
        <v>4832</v>
      </c>
      <c r="E44" s="59">
        <v>13</v>
      </c>
      <c r="F44" s="56">
        <v>4858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12</v>
      </c>
      <c r="B45" s="56">
        <v>4979</v>
      </c>
      <c r="C45" s="59">
        <v>13</v>
      </c>
      <c r="D45" s="56">
        <v>4982</v>
      </c>
      <c r="E45" s="59">
        <v>13</v>
      </c>
      <c r="F45" s="56">
        <v>5000</v>
      </c>
      <c r="G45" s="62"/>
      <c r="H45" s="62"/>
      <c r="I45" s="40"/>
      <c r="J45" s="40"/>
      <c r="K45" s="41">
        <v>0</v>
      </c>
      <c r="L45">
        <v>111</v>
      </c>
    </row>
    <row r="46" spans="1:12" x14ac:dyDescent="0.25">
      <c r="A46" s="56">
        <v>21</v>
      </c>
      <c r="B46" s="56">
        <v>5117</v>
      </c>
      <c r="C46" s="59">
        <v>11</v>
      </c>
      <c r="D46" s="56">
        <v>5127</v>
      </c>
      <c r="E46" s="59">
        <v>11</v>
      </c>
      <c r="F46" s="56">
        <v>5133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12</v>
      </c>
      <c r="B47" s="56">
        <v>5236</v>
      </c>
      <c r="C47" s="59">
        <v>13</v>
      </c>
      <c r="D47" s="56">
        <v>5241</v>
      </c>
      <c r="E47" s="59">
        <v>13</v>
      </c>
      <c r="F47" s="56">
        <v>5256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21</v>
      </c>
      <c r="B48" s="56">
        <v>5361</v>
      </c>
      <c r="C48" s="59">
        <v>11</v>
      </c>
      <c r="D48" s="56">
        <v>5378</v>
      </c>
      <c r="E48" s="59">
        <v>11</v>
      </c>
      <c r="F48" s="56">
        <v>5382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12</v>
      </c>
      <c r="B49" s="56">
        <v>5492</v>
      </c>
      <c r="C49" s="59">
        <v>13</v>
      </c>
      <c r="D49" s="56">
        <v>5502</v>
      </c>
      <c r="E49" s="59">
        <v>13</v>
      </c>
      <c r="F49" s="56">
        <v>5518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21</v>
      </c>
      <c r="B50" s="56">
        <v>5627</v>
      </c>
      <c r="C50" s="59">
        <v>11</v>
      </c>
      <c r="D50" s="56">
        <v>5637</v>
      </c>
      <c r="E50" s="59">
        <v>11</v>
      </c>
      <c r="F50" s="56">
        <v>5641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6">
        <v>12</v>
      </c>
      <c r="B51" s="56">
        <v>5747</v>
      </c>
      <c r="C51" s="59">
        <v>13</v>
      </c>
      <c r="D51" s="56">
        <v>5751</v>
      </c>
      <c r="E51" s="59">
        <v>24</v>
      </c>
      <c r="F51" s="56">
        <v>5765</v>
      </c>
      <c r="G51" s="62"/>
      <c r="H51" s="62"/>
      <c r="I51" s="40"/>
      <c r="J51" s="40"/>
      <c r="K51" s="41">
        <v>0</v>
      </c>
      <c r="L51">
        <v>112</v>
      </c>
    </row>
    <row r="52" spans="1:12" x14ac:dyDescent="0.25">
      <c r="A52" s="56">
        <v>21</v>
      </c>
      <c r="B52" s="56">
        <v>5872</v>
      </c>
      <c r="C52" s="59">
        <v>11</v>
      </c>
      <c r="D52" s="56">
        <v>5886</v>
      </c>
      <c r="E52" s="59">
        <v>11</v>
      </c>
      <c r="F52" s="56">
        <v>5892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25">
      <c r="A53" s="57">
        <v>12</v>
      </c>
      <c r="B53" s="57">
        <v>5995</v>
      </c>
      <c r="C53" s="60">
        <v>13</v>
      </c>
      <c r="D53" s="57">
        <v>6001</v>
      </c>
      <c r="E53" s="60">
        <v>24</v>
      </c>
      <c r="F53" s="57">
        <v>6013</v>
      </c>
      <c r="G53" s="63"/>
      <c r="H53" s="63"/>
      <c r="I53" s="39"/>
      <c r="J53" s="39"/>
      <c r="K53" s="49">
        <v>0</v>
      </c>
      <c r="L53">
        <v>112</v>
      </c>
    </row>
    <row r="54" spans="1:12" x14ac:dyDescent="0.25">
      <c r="A54" s="57">
        <v>12</v>
      </c>
      <c r="B54" s="57">
        <v>6133</v>
      </c>
      <c r="C54" s="60">
        <v>13</v>
      </c>
      <c r="D54" s="57">
        <v>6137</v>
      </c>
      <c r="E54" s="60">
        <v>13</v>
      </c>
      <c r="F54" s="57">
        <v>6162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6285</v>
      </c>
      <c r="C55" s="60">
        <v>13</v>
      </c>
      <c r="D55" s="57">
        <v>6288</v>
      </c>
      <c r="E55" s="60">
        <v>13</v>
      </c>
      <c r="F55" s="57">
        <v>6308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21</v>
      </c>
      <c r="B56" s="57">
        <v>6417</v>
      </c>
      <c r="C56" s="60">
        <v>11</v>
      </c>
      <c r="D56" s="57">
        <v>6437</v>
      </c>
      <c r="E56" s="60">
        <v>11</v>
      </c>
      <c r="F56" s="57">
        <v>6440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12</v>
      </c>
      <c r="B57" s="57">
        <v>6547</v>
      </c>
      <c r="C57" s="60">
        <v>13</v>
      </c>
      <c r="D57" s="57">
        <v>6551</v>
      </c>
      <c r="E57" s="60">
        <v>13</v>
      </c>
      <c r="F57" s="57">
        <v>6568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6678</v>
      </c>
      <c r="C58" s="60">
        <v>11</v>
      </c>
      <c r="D58" s="57">
        <v>6693</v>
      </c>
      <c r="E58" s="60">
        <v>11</v>
      </c>
      <c r="F58" s="57">
        <v>6697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12</v>
      </c>
      <c r="B59" s="57">
        <v>6803</v>
      </c>
      <c r="C59" s="60">
        <v>13</v>
      </c>
      <c r="D59" s="57">
        <v>6807</v>
      </c>
      <c r="E59" s="60">
        <v>24</v>
      </c>
      <c r="F59" s="57">
        <v>6822</v>
      </c>
      <c r="G59" s="63"/>
      <c r="H59" s="63"/>
      <c r="I59" s="39"/>
      <c r="J59" s="39"/>
      <c r="K59" s="49">
        <v>0</v>
      </c>
      <c r="L59">
        <v>112</v>
      </c>
    </row>
    <row r="60" spans="1:12" x14ac:dyDescent="0.25">
      <c r="A60" s="57">
        <v>12</v>
      </c>
      <c r="B60" s="57">
        <v>6939</v>
      </c>
      <c r="C60" s="60">
        <v>13</v>
      </c>
      <c r="D60" s="57">
        <v>6943</v>
      </c>
      <c r="E60" s="60">
        <v>13</v>
      </c>
      <c r="F60" s="57">
        <v>6961</v>
      </c>
      <c r="G60" s="63"/>
      <c r="H60" s="63"/>
      <c r="I60" s="39"/>
      <c r="J60" s="39"/>
      <c r="K60" s="49">
        <v>0</v>
      </c>
      <c r="L60">
        <v>111</v>
      </c>
    </row>
    <row r="61" spans="1:12" x14ac:dyDescent="0.25">
      <c r="A61" s="57">
        <v>21</v>
      </c>
      <c r="B61" s="57">
        <v>7070</v>
      </c>
      <c r="C61" s="60">
        <v>11</v>
      </c>
      <c r="D61" s="57">
        <v>7087</v>
      </c>
      <c r="E61" s="60">
        <v>11</v>
      </c>
      <c r="F61" s="57">
        <v>7090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12</v>
      </c>
      <c r="B62" s="57">
        <v>7196</v>
      </c>
      <c r="C62" s="60">
        <v>13</v>
      </c>
      <c r="D62" s="57">
        <v>7199</v>
      </c>
      <c r="E62" s="60">
        <v>24</v>
      </c>
      <c r="F62" s="57">
        <v>7221</v>
      </c>
      <c r="G62" s="63"/>
      <c r="H62" s="63"/>
      <c r="I62" s="39"/>
      <c r="J62" s="39"/>
      <c r="K62" s="49">
        <v>0</v>
      </c>
      <c r="L62">
        <v>112</v>
      </c>
    </row>
    <row r="63" spans="1:12" x14ac:dyDescent="0.25">
      <c r="A63" s="57">
        <v>12</v>
      </c>
      <c r="B63" s="57">
        <v>7334</v>
      </c>
      <c r="C63" s="60">
        <v>13</v>
      </c>
      <c r="D63" s="57">
        <v>7338</v>
      </c>
      <c r="E63" s="60">
        <v>13</v>
      </c>
      <c r="F63" s="57">
        <v>7345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25">
      <c r="A64" s="57">
        <v>21</v>
      </c>
      <c r="B64" s="57">
        <v>7443</v>
      </c>
      <c r="C64" s="60">
        <v>22</v>
      </c>
      <c r="D64" s="57">
        <v>7448</v>
      </c>
      <c r="E64" s="60">
        <v>13</v>
      </c>
      <c r="F64" s="57">
        <v>7463</v>
      </c>
      <c r="G64" s="63"/>
      <c r="H64" s="63"/>
      <c r="I64" s="39"/>
      <c r="J64" s="39"/>
      <c r="K64" s="49">
        <v>0</v>
      </c>
      <c r="L64">
        <v>221</v>
      </c>
    </row>
    <row r="65" spans="1:12" x14ac:dyDescent="0.25">
      <c r="A65" s="57">
        <v>21</v>
      </c>
      <c r="B65" s="57">
        <v>7568</v>
      </c>
      <c r="C65" s="60">
        <v>11</v>
      </c>
      <c r="D65" s="57">
        <v>7583</v>
      </c>
      <c r="E65" s="60">
        <v>11</v>
      </c>
      <c r="F65" s="57">
        <v>7586</v>
      </c>
      <c r="G65" s="63"/>
      <c r="H65" s="63"/>
      <c r="I65" s="39"/>
      <c r="J65" s="39"/>
      <c r="K65" s="49">
        <v>0</v>
      </c>
      <c r="L65">
        <v>211</v>
      </c>
    </row>
    <row r="66" spans="1:12" x14ac:dyDescent="0.25">
      <c r="A66" s="57">
        <v>21</v>
      </c>
      <c r="B66" s="57">
        <v>7679</v>
      </c>
      <c r="C66" s="60">
        <v>11</v>
      </c>
      <c r="D66" s="57">
        <v>7697</v>
      </c>
      <c r="E66" s="60">
        <v>11</v>
      </c>
      <c r="F66" s="57">
        <v>7700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12</v>
      </c>
      <c r="B67" s="57">
        <v>7821</v>
      </c>
      <c r="C67" s="60">
        <v>13</v>
      </c>
      <c r="D67" s="57">
        <v>7825</v>
      </c>
      <c r="E67" s="60">
        <v>13</v>
      </c>
      <c r="F67" s="57">
        <v>7844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6">
        <v>12</v>
      </c>
      <c r="B68" s="56">
        <v>7953</v>
      </c>
      <c r="C68" s="59">
        <v>13</v>
      </c>
      <c r="D68" s="56">
        <v>7959</v>
      </c>
      <c r="E68" s="59">
        <v>13</v>
      </c>
      <c r="F68" s="56">
        <v>7984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8097</v>
      </c>
      <c r="C69" s="59">
        <v>13</v>
      </c>
      <c r="D69" s="56">
        <v>8102</v>
      </c>
      <c r="E69" s="59">
        <v>13</v>
      </c>
      <c r="F69" s="56">
        <v>8117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21</v>
      </c>
      <c r="B70" s="56">
        <v>8224</v>
      </c>
      <c r="C70" s="59">
        <v>11</v>
      </c>
      <c r="D70" s="56">
        <v>8244</v>
      </c>
      <c r="E70" s="59">
        <v>11</v>
      </c>
      <c r="F70" s="56">
        <v>8247</v>
      </c>
      <c r="G70" s="62"/>
      <c r="H70" s="62"/>
      <c r="I70" s="40"/>
      <c r="J70" s="40"/>
      <c r="K70" s="41">
        <v>0</v>
      </c>
      <c r="L70">
        <v>211</v>
      </c>
    </row>
    <row r="71" spans="1:12" x14ac:dyDescent="0.25">
      <c r="A71" s="56">
        <v>21</v>
      </c>
      <c r="B71" s="56">
        <v>8337</v>
      </c>
      <c r="C71" s="59">
        <v>22</v>
      </c>
      <c r="D71" s="56">
        <v>8354</v>
      </c>
      <c r="E71" s="59">
        <v>13</v>
      </c>
      <c r="F71" s="56">
        <v>8373</v>
      </c>
      <c r="G71" s="62"/>
      <c r="H71" s="62"/>
      <c r="I71" s="40"/>
      <c r="J71" s="40"/>
      <c r="K71" s="41">
        <v>0</v>
      </c>
      <c r="L71">
        <v>221</v>
      </c>
    </row>
    <row r="72" spans="1:12" x14ac:dyDescent="0.25">
      <c r="A72" s="56">
        <v>21</v>
      </c>
      <c r="B72" s="56">
        <v>8473</v>
      </c>
      <c r="C72" s="59">
        <v>11</v>
      </c>
      <c r="D72" s="56">
        <v>8491</v>
      </c>
      <c r="E72" s="59">
        <v>11</v>
      </c>
      <c r="F72" s="56">
        <v>8495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21</v>
      </c>
      <c r="B73" s="56">
        <v>8586</v>
      </c>
      <c r="C73" s="59">
        <v>11</v>
      </c>
      <c r="D73" s="56">
        <v>8595</v>
      </c>
      <c r="E73" s="59">
        <v>11</v>
      </c>
      <c r="F73" s="56">
        <v>8599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21</v>
      </c>
      <c r="B74" s="56">
        <v>8689</v>
      </c>
      <c r="C74" s="59">
        <v>11</v>
      </c>
      <c r="D74" s="56">
        <v>8702</v>
      </c>
      <c r="E74" s="59">
        <v>11</v>
      </c>
      <c r="F74" s="56">
        <v>8709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21</v>
      </c>
      <c r="B75" s="56">
        <v>8799</v>
      </c>
      <c r="C75" s="59">
        <v>11</v>
      </c>
      <c r="D75" s="56">
        <v>8811</v>
      </c>
      <c r="E75" s="59">
        <v>11</v>
      </c>
      <c r="F75" s="56">
        <v>8815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25">
      <c r="A76" s="56">
        <v>21</v>
      </c>
      <c r="B76" s="56">
        <v>8904</v>
      </c>
      <c r="C76" s="59">
        <v>11</v>
      </c>
      <c r="D76" s="56">
        <v>8915</v>
      </c>
      <c r="E76" s="59">
        <v>11</v>
      </c>
      <c r="F76" s="56">
        <v>8921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12</v>
      </c>
      <c r="B77" s="56">
        <v>9021</v>
      </c>
      <c r="C77" s="59">
        <v>13</v>
      </c>
      <c r="D77" s="56">
        <v>9024</v>
      </c>
      <c r="E77" s="59">
        <v>24</v>
      </c>
      <c r="F77" s="56">
        <v>9038</v>
      </c>
      <c r="G77" s="62"/>
      <c r="H77" s="62"/>
      <c r="I77" s="40"/>
      <c r="J77" s="40"/>
      <c r="K77" s="41">
        <v>0</v>
      </c>
      <c r="L77">
        <v>112</v>
      </c>
    </row>
    <row r="78" spans="1:12" x14ac:dyDescent="0.25">
      <c r="A78" s="56">
        <v>12</v>
      </c>
      <c r="B78" s="56">
        <v>9147</v>
      </c>
      <c r="C78" s="59">
        <v>13</v>
      </c>
      <c r="D78" s="56">
        <v>9150</v>
      </c>
      <c r="E78" s="59">
        <v>13</v>
      </c>
      <c r="F78" s="56">
        <v>9158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21</v>
      </c>
      <c r="B79" s="56">
        <v>9264</v>
      </c>
      <c r="C79" s="59">
        <v>11</v>
      </c>
      <c r="D79" s="56">
        <v>9280</v>
      </c>
      <c r="E79" s="59">
        <v>11</v>
      </c>
      <c r="F79" s="56">
        <v>9285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25">
      <c r="A80" s="56">
        <v>21</v>
      </c>
      <c r="B80" s="56">
        <v>9375</v>
      </c>
      <c r="C80" s="59">
        <v>11</v>
      </c>
      <c r="D80" s="56">
        <v>9391</v>
      </c>
      <c r="E80" s="59">
        <v>11</v>
      </c>
      <c r="F80" s="56">
        <v>9397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12</v>
      </c>
      <c r="B81" s="56">
        <v>9499</v>
      </c>
      <c r="C81" s="59">
        <v>13</v>
      </c>
      <c r="D81" s="56">
        <v>9505</v>
      </c>
      <c r="E81" s="59">
        <v>13</v>
      </c>
      <c r="F81" s="56">
        <v>9537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21</v>
      </c>
      <c r="B82" s="56">
        <v>9645</v>
      </c>
      <c r="C82" s="59">
        <v>11</v>
      </c>
      <c r="D82" s="56">
        <v>9670</v>
      </c>
      <c r="E82" s="59">
        <v>11</v>
      </c>
      <c r="F82" s="56">
        <v>9674</v>
      </c>
      <c r="G82" s="62"/>
      <c r="H82" s="62"/>
      <c r="I82" s="40"/>
      <c r="J82" s="40"/>
      <c r="K82" s="41">
        <v>0</v>
      </c>
      <c r="L82">
        <v>211</v>
      </c>
    </row>
    <row r="83" spans="1:12" x14ac:dyDescent="0.25">
      <c r="A83" s="56">
        <v>21</v>
      </c>
      <c r="B83" s="56">
        <v>9764</v>
      </c>
      <c r="C83" s="59">
        <v>11</v>
      </c>
      <c r="D83" s="56">
        <v>9777</v>
      </c>
      <c r="E83" s="59">
        <v>11</v>
      </c>
      <c r="F83" s="56">
        <v>9783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7">
        <v>21</v>
      </c>
      <c r="B84" s="57">
        <v>9871</v>
      </c>
      <c r="C84" s="60">
        <v>11</v>
      </c>
      <c r="D84" s="57">
        <v>9881</v>
      </c>
      <c r="E84" s="60">
        <v>11</v>
      </c>
      <c r="F84" s="57">
        <v>9884</v>
      </c>
      <c r="G84" s="63"/>
      <c r="H84" s="63"/>
      <c r="I84" s="39"/>
      <c r="J84" s="39"/>
      <c r="K84" s="49">
        <v>0</v>
      </c>
      <c r="L84">
        <v>211</v>
      </c>
    </row>
    <row r="85" spans="1:12" x14ac:dyDescent="0.25">
      <c r="A85" s="57">
        <v>12</v>
      </c>
      <c r="B85" s="57">
        <v>9989</v>
      </c>
      <c r="C85" s="60">
        <v>13</v>
      </c>
      <c r="D85" s="57">
        <v>9993</v>
      </c>
      <c r="E85" s="60">
        <v>24</v>
      </c>
      <c r="F85" s="57">
        <v>10008</v>
      </c>
      <c r="G85" s="63"/>
      <c r="H85" s="63"/>
      <c r="I85" s="39"/>
      <c r="J85" s="39"/>
      <c r="K85" s="49">
        <v>0</v>
      </c>
      <c r="L85">
        <v>112</v>
      </c>
    </row>
    <row r="86" spans="1:12" x14ac:dyDescent="0.25">
      <c r="A86" s="57">
        <v>12</v>
      </c>
      <c r="B86" s="57">
        <v>10127</v>
      </c>
      <c r="C86" s="60">
        <v>13</v>
      </c>
      <c r="D86" s="57">
        <v>10130</v>
      </c>
      <c r="E86" s="60">
        <v>24</v>
      </c>
      <c r="F86" s="57">
        <v>10144</v>
      </c>
      <c r="G86" s="63"/>
      <c r="H86" s="63"/>
      <c r="I86" s="39"/>
      <c r="J86" s="39"/>
      <c r="K86" s="49">
        <v>0</v>
      </c>
      <c r="L86">
        <v>112</v>
      </c>
    </row>
    <row r="87" spans="1:12" x14ac:dyDescent="0.25">
      <c r="A87" s="57">
        <v>12</v>
      </c>
      <c r="B87" s="57">
        <v>10266</v>
      </c>
      <c r="C87" s="60">
        <v>13</v>
      </c>
      <c r="D87" s="57">
        <v>10273</v>
      </c>
      <c r="E87" s="60">
        <v>13</v>
      </c>
      <c r="F87" s="57">
        <v>10293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12</v>
      </c>
      <c r="B88" s="57">
        <v>10411</v>
      </c>
      <c r="C88" s="60">
        <v>13</v>
      </c>
      <c r="D88" s="57">
        <v>10415</v>
      </c>
      <c r="E88" s="60">
        <v>13</v>
      </c>
      <c r="F88" s="57">
        <v>10431</v>
      </c>
      <c r="G88" s="63"/>
      <c r="H88" s="63"/>
      <c r="I88" s="39"/>
      <c r="J88" s="39"/>
      <c r="K88" s="49">
        <v>0</v>
      </c>
      <c r="L88">
        <v>111</v>
      </c>
    </row>
    <row r="89" spans="1:12" x14ac:dyDescent="0.25">
      <c r="A89" s="57">
        <v>21</v>
      </c>
      <c r="B89" s="57">
        <v>10533</v>
      </c>
      <c r="C89" s="60">
        <v>11</v>
      </c>
      <c r="D89" s="57">
        <v>10545</v>
      </c>
      <c r="E89" s="60">
        <v>11</v>
      </c>
      <c r="F89" s="57">
        <v>10548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12</v>
      </c>
      <c r="B90" s="57">
        <v>10646</v>
      </c>
      <c r="C90" s="60">
        <v>13</v>
      </c>
      <c r="D90" s="57">
        <v>10653</v>
      </c>
      <c r="E90" s="60">
        <v>13</v>
      </c>
      <c r="F90" s="57">
        <v>10671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21</v>
      </c>
      <c r="B91" s="57">
        <v>10771</v>
      </c>
      <c r="C91" s="60">
        <v>11</v>
      </c>
      <c r="D91" s="57">
        <v>10793</v>
      </c>
      <c r="E91" s="60">
        <v>11</v>
      </c>
      <c r="F91" s="57">
        <v>10797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25">
      <c r="A92" s="57">
        <v>12</v>
      </c>
      <c r="B92" s="57">
        <v>10896</v>
      </c>
      <c r="C92" s="60">
        <v>13</v>
      </c>
      <c r="D92" s="57">
        <v>10900</v>
      </c>
      <c r="E92" s="60">
        <v>13</v>
      </c>
      <c r="F92" s="57">
        <v>10906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21</v>
      </c>
      <c r="B93" s="57">
        <v>11010</v>
      </c>
      <c r="C93" s="60">
        <v>11</v>
      </c>
      <c r="D93" s="57">
        <v>11036</v>
      </c>
      <c r="E93" s="60">
        <v>11</v>
      </c>
      <c r="F93" s="57">
        <v>11040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11128</v>
      </c>
      <c r="C94" s="60">
        <v>11</v>
      </c>
      <c r="D94" s="57">
        <v>11144</v>
      </c>
      <c r="E94" s="60">
        <v>11</v>
      </c>
      <c r="F94" s="57">
        <v>11148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7">
        <v>21</v>
      </c>
      <c r="B95" s="57">
        <v>11238</v>
      </c>
      <c r="C95" s="60">
        <v>11</v>
      </c>
      <c r="D95" s="57">
        <v>11251</v>
      </c>
      <c r="E95" s="60">
        <v>11</v>
      </c>
      <c r="F95" s="57">
        <v>11254</v>
      </c>
      <c r="G95" s="63"/>
      <c r="H95" s="63"/>
      <c r="I95" s="39"/>
      <c r="J95" s="39"/>
      <c r="K95" s="49">
        <v>0</v>
      </c>
      <c r="L95">
        <v>211</v>
      </c>
    </row>
    <row r="96" spans="1:12" x14ac:dyDescent="0.25">
      <c r="A96" s="57">
        <v>12</v>
      </c>
      <c r="B96" s="57">
        <v>11359</v>
      </c>
      <c r="C96" s="60">
        <v>13</v>
      </c>
      <c r="D96" s="57">
        <v>11363</v>
      </c>
      <c r="E96" s="60">
        <v>13</v>
      </c>
      <c r="F96" s="57">
        <v>11371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21</v>
      </c>
      <c r="B97" s="57">
        <v>11470</v>
      </c>
      <c r="C97" s="60">
        <v>11</v>
      </c>
      <c r="D97" s="57">
        <v>11488</v>
      </c>
      <c r="E97" s="60">
        <v>11</v>
      </c>
      <c r="F97" s="57">
        <v>11492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21</v>
      </c>
      <c r="B98" s="57">
        <v>11587</v>
      </c>
      <c r="C98" s="60">
        <v>11</v>
      </c>
      <c r="D98" s="57">
        <v>11594</v>
      </c>
      <c r="E98" s="60">
        <v>11</v>
      </c>
      <c r="F98" s="57">
        <v>11597</v>
      </c>
      <c r="G98" s="63"/>
      <c r="H98" s="63"/>
      <c r="I98" s="39"/>
      <c r="J98" s="39"/>
      <c r="K98" s="49">
        <v>1</v>
      </c>
      <c r="L98">
        <v>211</v>
      </c>
    </row>
    <row r="99" spans="1:12" x14ac:dyDescent="0.25">
      <c r="A99" s="17"/>
      <c r="B99" s="17"/>
      <c r="C99" s="17"/>
      <c r="D99" s="17"/>
      <c r="E99" s="17"/>
      <c r="F99" s="17"/>
      <c r="G99" s="17"/>
      <c r="H9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8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157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91</v>
      </c>
      <c r="V3" s="25" t="s">
        <v>121</v>
      </c>
      <c r="W3">
        <f>COUNTA(L7:L21)</f>
        <v>15</v>
      </c>
      <c r="AA3" s="25" t="s">
        <v>121</v>
      </c>
      <c r="AB3">
        <f>COUNTA(L22:L36)</f>
        <v>15</v>
      </c>
      <c r="AF3" s="25" t="s">
        <v>121</v>
      </c>
      <c r="AG3">
        <f>COUNTA(L37:L52)</f>
        <v>16</v>
      </c>
      <c r="AK3" s="25" t="s">
        <v>121</v>
      </c>
      <c r="AL3">
        <f>COUNTA(L53:L67)</f>
        <v>15</v>
      </c>
      <c r="AP3" s="25" t="s">
        <v>121</v>
      </c>
      <c r="AQ3">
        <f>COUNTA(L68:L82)</f>
        <v>15</v>
      </c>
      <c r="AU3" s="25" t="s">
        <v>121</v>
      </c>
      <c r="AV3">
        <f>COUNTA(L83:L97)</f>
        <v>15</v>
      </c>
    </row>
    <row r="4" spans="1:48" x14ac:dyDescent="0.25">
      <c r="P4" s="25" t="s">
        <v>89</v>
      </c>
      <c r="Q4" s="26">
        <f>SUM(O7:O14)</f>
        <v>91</v>
      </c>
      <c r="V4" s="25" t="s">
        <v>122</v>
      </c>
      <c r="W4">
        <f>SUM(U7:U14)</f>
        <v>15</v>
      </c>
      <c r="AA4" s="25" t="s">
        <v>122</v>
      </c>
      <c r="AB4">
        <f>SUM(Z7:Z14)</f>
        <v>15</v>
      </c>
      <c r="AF4" s="25" t="s">
        <v>122</v>
      </c>
      <c r="AG4">
        <f>SUM(AE7:AE14)</f>
        <v>16</v>
      </c>
      <c r="AK4" s="25" t="s">
        <v>122</v>
      </c>
      <c r="AL4">
        <f>SUM(AJ7:AJ14)</f>
        <v>15</v>
      </c>
      <c r="AP4" s="25" t="s">
        <v>122</v>
      </c>
      <c r="AQ4">
        <f>SUM(AO7:AO14)</f>
        <v>15</v>
      </c>
      <c r="AU4" s="25" t="s">
        <v>122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18</v>
      </c>
      <c r="C7" s="58">
        <v>13</v>
      </c>
      <c r="D7" s="55">
        <v>27</v>
      </c>
      <c r="E7" s="58">
        <v>13</v>
      </c>
      <c r="F7" s="55">
        <v>40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26</v>
      </c>
      <c r="P7" s="34">
        <f>O7/$Q$4</f>
        <v>0.2857142857142857</v>
      </c>
      <c r="Q7" s="34">
        <f>IF(P7=0,0,(P7*((LOG(P7))/LOG(2))))</f>
        <v>-0.51638712058788683</v>
      </c>
      <c r="T7" s="34">
        <f>N7</f>
        <v>111</v>
      </c>
      <c r="U7" s="34">
        <f>COUNTIF(L7:L21,T7)</f>
        <v>5</v>
      </c>
      <c r="V7" s="34">
        <f>U7/(W4-U11)</f>
        <v>0.625</v>
      </c>
      <c r="W7" s="34">
        <f>IF(V7=0,0,(V7*((LOG(V7))/LOG(2))))</f>
        <v>-0.42379494069539858</v>
      </c>
      <c r="Y7" s="34">
        <f>N7</f>
        <v>111</v>
      </c>
      <c r="Z7" s="34">
        <f>COUNTIF(L22:L36,Y7)</f>
        <v>2</v>
      </c>
      <c r="AA7" s="34">
        <f>Z7/(AB4-Z11)</f>
        <v>0.25</v>
      </c>
      <c r="AB7" s="34">
        <f>IF(AA7=0,0,(AA7*((LOG(AA7))/LOG(2))))</f>
        <v>-0.5</v>
      </c>
      <c r="AD7" s="34">
        <f>N7</f>
        <v>111</v>
      </c>
      <c r="AE7" s="34">
        <f>COUNTIF(L37:L52,AD7)</f>
        <v>3</v>
      </c>
      <c r="AF7" s="34">
        <f>AE7/(AG4-AE11)</f>
        <v>0.33333333333333331</v>
      </c>
      <c r="AG7" s="34">
        <f>IF(AF7=0,0,(AF7*((LOG(AF7))/LOG(2))))</f>
        <v>-0.52832083357371862</v>
      </c>
      <c r="AI7" s="34">
        <f>N7</f>
        <v>111</v>
      </c>
      <c r="AJ7" s="34">
        <f>COUNTIF(L53:L67,AI7)</f>
        <v>4</v>
      </c>
      <c r="AK7" s="34">
        <f>AJ7/(AL4-AJ11)</f>
        <v>0.5714285714285714</v>
      </c>
      <c r="AL7" s="34">
        <f>IF(AK7=0,0,(AK7*((LOG(AK7))/LOG(2))))</f>
        <v>-0.46134566974720237</v>
      </c>
      <c r="AN7" s="34">
        <f>N7</f>
        <v>111</v>
      </c>
      <c r="AO7" s="34">
        <f>COUNTIF(L68:L82,AN7)</f>
        <v>5</v>
      </c>
      <c r="AP7" s="34">
        <f>AO7/(AQ4-AO11)</f>
        <v>0.625</v>
      </c>
      <c r="AQ7" s="34">
        <f>IF(AP7=0,0,(AP7*((LOG(AP7))/LOG(2))))</f>
        <v>-0.42379494069539858</v>
      </c>
      <c r="AS7" s="34">
        <f>N7</f>
        <v>111</v>
      </c>
      <c r="AT7" s="34">
        <f>COUNTIF(L83:L97,AS7)</f>
        <v>7</v>
      </c>
      <c r="AU7" s="34">
        <f>AT7/(AV4-AT11)</f>
        <v>0.63636363636363635</v>
      </c>
      <c r="AV7" s="34">
        <f>IF(AU7=0,0,(AU7*((LOG(AU7))/LOG(2))))</f>
        <v>-0.41495789782344106</v>
      </c>
    </row>
    <row r="8" spans="1:48" x14ac:dyDescent="0.25">
      <c r="A8" s="56">
        <v>12</v>
      </c>
      <c r="B8" s="56">
        <v>151</v>
      </c>
      <c r="C8" s="59">
        <v>13</v>
      </c>
      <c r="D8" s="56">
        <v>157</v>
      </c>
      <c r="E8" s="59">
        <v>13</v>
      </c>
      <c r="F8" s="56">
        <v>178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19</v>
      </c>
      <c r="P8" s="34">
        <f>O8/$Q$4</f>
        <v>0.2087912087912088</v>
      </c>
      <c r="Q8" s="34">
        <f>IF(P8=0,0,(P8*((LOG(P8))/LOG(2))))</f>
        <v>-0.47184038910271542</v>
      </c>
      <c r="T8" s="34">
        <f>N8</f>
        <v>112</v>
      </c>
      <c r="U8" s="34">
        <f>COUNTIF(L7:L21,T8)</f>
        <v>2</v>
      </c>
      <c r="V8" s="34">
        <f>U8/(W4-U11)</f>
        <v>0.25</v>
      </c>
      <c r="W8" s="34">
        <f>IF(V8=0,0,(V8*((LOG(V8))/LOG(2))))</f>
        <v>-0.5</v>
      </c>
      <c r="Y8" s="34">
        <f>N8</f>
        <v>112</v>
      </c>
      <c r="Z8" s="34">
        <f>COUNTIF(L22:L36,Y8)</f>
        <v>5</v>
      </c>
      <c r="AA8" s="34">
        <f>Z8/(AB4-Z11)</f>
        <v>0.625</v>
      </c>
      <c r="AB8" s="34">
        <f>IF(AA8=0,0,(AA8*((LOG(AA8))/LOG(2))))</f>
        <v>-0.42379494069539858</v>
      </c>
      <c r="AD8" s="34">
        <f>N8</f>
        <v>112</v>
      </c>
      <c r="AE8" s="34">
        <f>COUNTIF(L37:L52,AD8)</f>
        <v>3</v>
      </c>
      <c r="AF8" s="34">
        <f>AE8/(AG4-AE11)</f>
        <v>0.33333333333333331</v>
      </c>
      <c r="AG8" s="34">
        <f>IF(AF8=0,0,(AF8*((LOG(AF8))/LOG(2))))</f>
        <v>-0.52832083357371862</v>
      </c>
      <c r="AI8" s="34">
        <f>N8</f>
        <v>112</v>
      </c>
      <c r="AJ8" s="34">
        <f>COUNTIF(L53:L67,AI8)</f>
        <v>2</v>
      </c>
      <c r="AK8" s="34">
        <f>AJ8/(AL4-AJ11)</f>
        <v>0.2857142857142857</v>
      </c>
      <c r="AL8" s="34">
        <f>IF(AK8=0,0,(AK8*((LOG(AK8))/LOG(2))))</f>
        <v>-0.51638712058788683</v>
      </c>
      <c r="AN8" s="34">
        <f>N8</f>
        <v>112</v>
      </c>
      <c r="AO8" s="34">
        <f>COUNTIF(L68:L82,AN8)</f>
        <v>3</v>
      </c>
      <c r="AP8" s="34">
        <f>AO8/(AQ4-AO11)</f>
        <v>0.375</v>
      </c>
      <c r="AQ8" s="34">
        <f>IF(AP8=0,0,(AP8*((LOG(AP8))/LOG(2))))</f>
        <v>-0.53063906222956647</v>
      </c>
      <c r="AS8" s="34">
        <f>N8</f>
        <v>112</v>
      </c>
      <c r="AT8" s="34">
        <f>COUNTIF(L83:L97,AS8)</f>
        <v>4</v>
      </c>
      <c r="AU8" s="34">
        <f>AT8/(AV4-AT11)</f>
        <v>0.36363636363636365</v>
      </c>
      <c r="AV8" s="34">
        <f>IF(AU8=0,0,(AU8*((LOG(AU8))/LOG(2))))</f>
        <v>-0.53070240677719893</v>
      </c>
    </row>
    <row r="9" spans="1:48" x14ac:dyDescent="0.25">
      <c r="A9" s="56">
        <v>21</v>
      </c>
      <c r="B9" s="56">
        <v>284</v>
      </c>
      <c r="C9" s="59">
        <v>11</v>
      </c>
      <c r="D9" s="56">
        <v>292</v>
      </c>
      <c r="E9" s="59">
        <v>11</v>
      </c>
      <c r="F9" s="56">
        <v>298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COUNTIF(L22:L36,Y9)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COUNTIF(L37:L52,AD9)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COUNTIF(L53:L67,AI9)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COUNTIF(L68:L82,AN9)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COUNTIF(L83:L97,AS9)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406</v>
      </c>
      <c r="C10" s="59">
        <v>13</v>
      </c>
      <c r="D10" s="56">
        <v>412</v>
      </c>
      <c r="E10" s="59">
        <v>13</v>
      </c>
      <c r="F10" s="56">
        <v>429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COUNTIF(L37:L52,AD10)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COUNTIF(L53:L67,AI10)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COUNTIF(L68:L82,AN10)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COUNTIF(L83:L97,AS10)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544</v>
      </c>
      <c r="C11" s="59">
        <v>13</v>
      </c>
      <c r="D11" s="56">
        <v>548</v>
      </c>
      <c r="E11" s="59">
        <v>13</v>
      </c>
      <c r="F11" s="56">
        <v>566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0.43956043956043955</v>
      </c>
      <c r="Q11" s="34">
        <f>IF(P11=0,0,(P11*((LOG(P11))/LOG(2))))</f>
        <v>-0.52126001991706983</v>
      </c>
      <c r="T11" s="34">
        <f>N11</f>
        <v>211</v>
      </c>
      <c r="U11" s="34">
        <f>COUNTIF(L7:L21,T11)</f>
        <v>7</v>
      </c>
      <c r="V11" s="53"/>
      <c r="W11" s="54"/>
      <c r="Y11" s="34">
        <f>N11</f>
        <v>211</v>
      </c>
      <c r="Z11" s="34">
        <f>COUNTIF(L22:L36,Y11)</f>
        <v>7</v>
      </c>
      <c r="AA11" s="53"/>
      <c r="AB11" s="54"/>
      <c r="AD11" s="34">
        <f>N11</f>
        <v>211</v>
      </c>
      <c r="AE11" s="34">
        <f>COUNTIF(L37:L52,AD11)</f>
        <v>7</v>
      </c>
      <c r="AF11" s="53"/>
      <c r="AG11" s="54"/>
      <c r="AI11" s="34">
        <f>N11</f>
        <v>211</v>
      </c>
      <c r="AJ11" s="34">
        <f>COUNTIF(L53:L67,AI11)</f>
        <v>8</v>
      </c>
      <c r="AK11" s="53"/>
      <c r="AL11" s="54"/>
      <c r="AN11" s="34">
        <f>N11</f>
        <v>211</v>
      </c>
      <c r="AO11" s="34">
        <f>COUNTIF(L68:L82,AN11)</f>
        <v>7</v>
      </c>
      <c r="AP11" s="53"/>
      <c r="AQ11" s="54"/>
      <c r="AS11" s="34">
        <f>N11</f>
        <v>211</v>
      </c>
      <c r="AT11" s="34">
        <f>COUNTIF(L83:L97,AS11)</f>
        <v>4</v>
      </c>
      <c r="AU11" s="53"/>
      <c r="AV11" s="54"/>
    </row>
    <row r="12" spans="1:48" x14ac:dyDescent="0.25">
      <c r="A12" s="56">
        <v>21</v>
      </c>
      <c r="B12" s="56">
        <v>673</v>
      </c>
      <c r="C12" s="59">
        <v>11</v>
      </c>
      <c r="D12" s="56">
        <v>682</v>
      </c>
      <c r="E12" s="59">
        <v>11</v>
      </c>
      <c r="F12" s="56">
        <v>687</v>
      </c>
      <c r="G12" s="62"/>
      <c r="H12" s="62"/>
      <c r="I12" s="40"/>
      <c r="J12" s="40"/>
      <c r="K12" s="41">
        <v>0</v>
      </c>
      <c r="L12">
        <v>211</v>
      </c>
      <c r="N12" s="34">
        <v>212</v>
      </c>
      <c r="O12" s="34">
        <f>COUNTIF($L$7:$L$500,N12)</f>
        <v>1</v>
      </c>
      <c r="P12" s="34">
        <f>O12/$Q$4</f>
        <v>1.098901098901099E-2</v>
      </c>
      <c r="Q12" s="34">
        <f>IF(P12=0,0,(P12*((LOG(P12))/LOG(2))))</f>
        <v>-7.1514226815370299E-2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COUNTIF(L22:L36,Y12)</f>
        <v>1</v>
      </c>
      <c r="AA12" s="34">
        <f>Z12/(AB4-Z11)</f>
        <v>0.125</v>
      </c>
      <c r="AB12" s="34">
        <f>IF(AA12=0,0,(AA12*((LOG(AA12))/LOG(2))))</f>
        <v>-0.375</v>
      </c>
      <c r="AD12" s="34">
        <f>N12</f>
        <v>212</v>
      </c>
      <c r="AE12" s="34">
        <f>COUNTIF(L37:L52,AD12)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COUNTIF(L53:L67,AI12)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COUNTIF(L68:L82,AN12)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COUNTIF(L83:L97,AS12)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801</v>
      </c>
      <c r="C13" s="59">
        <v>13</v>
      </c>
      <c r="D13" s="56">
        <v>807</v>
      </c>
      <c r="E13" s="59">
        <v>24</v>
      </c>
      <c r="F13" s="56">
        <v>820</v>
      </c>
      <c r="G13" s="62"/>
      <c r="H13" s="62"/>
      <c r="I13" s="40"/>
      <c r="J13" s="40"/>
      <c r="K13" s="41">
        <v>0</v>
      </c>
      <c r="L13">
        <v>112</v>
      </c>
      <c r="N13" s="34">
        <v>221</v>
      </c>
      <c r="O13" s="34">
        <f>COUNTIF($L$7:$L$500,N13)</f>
        <v>5</v>
      </c>
      <c r="P13" s="34">
        <f>O13/$Q$4</f>
        <v>5.4945054945054944E-2</v>
      </c>
      <c r="Q13" s="34">
        <f>IF(P13=0,0,(P13*((LOG(P13))/LOG(2))))</f>
        <v>-0.22999266732479859</v>
      </c>
      <c r="T13" s="34">
        <f>N13</f>
        <v>221</v>
      </c>
      <c r="U13" s="34">
        <f>COUNTIF(L7:L21,T13)</f>
        <v>1</v>
      </c>
      <c r="V13" s="34">
        <f>U13/(W4-U11)</f>
        <v>0.125</v>
      </c>
      <c r="W13" s="34">
        <f>IF(V13=0,0,(V13*((LOG(V13))/LOG(2))))</f>
        <v>-0.375</v>
      </c>
      <c r="Y13" s="34">
        <f>N13</f>
        <v>221</v>
      </c>
      <c r="Z13" s="34">
        <f>COUNTIF(L22:L36,Y13)</f>
        <v>0</v>
      </c>
      <c r="AA13" s="34">
        <f>Z13/(AB4-Z11)</f>
        <v>0</v>
      </c>
      <c r="AB13" s="34">
        <f>IF(AA13=0,0,(AA13*((LOG(AA13))/LOG(2))))</f>
        <v>0</v>
      </c>
      <c r="AD13" s="34">
        <f>N13</f>
        <v>221</v>
      </c>
      <c r="AE13" s="34">
        <f>COUNTIF(L37:L52,AD13)</f>
        <v>3</v>
      </c>
      <c r="AF13" s="34">
        <f>AE13/(AG4-AE11)</f>
        <v>0.33333333333333331</v>
      </c>
      <c r="AG13" s="34">
        <f>IF(AF13=0,0,(AF13*((LOG(AF13))/LOG(2))))</f>
        <v>-0.52832083357371862</v>
      </c>
      <c r="AI13" s="34">
        <f>N13</f>
        <v>221</v>
      </c>
      <c r="AJ13" s="34">
        <f>COUNTIF(L53:L67,AI13)</f>
        <v>1</v>
      </c>
      <c r="AK13" s="34">
        <f>AJ13/(AL4-AJ11)</f>
        <v>0.14285714285714285</v>
      </c>
      <c r="AL13" s="34">
        <f>IF(AK13=0,0,(AK13*((LOG(AK13))/LOG(2))))</f>
        <v>-0.40105070315108626</v>
      </c>
      <c r="AN13" s="34">
        <f>N13</f>
        <v>221</v>
      </c>
      <c r="AO13" s="34">
        <f>COUNTIF(L68:L82,AN13)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COUNTIF(L83:L97,AS13)</f>
        <v>0</v>
      </c>
      <c r="AU13" s="34">
        <f>AT13/(AV4-AT11)</f>
        <v>0</v>
      </c>
      <c r="AV13" s="34">
        <f>IF(AU13=0,0,(AU13*((LOG(AU13))/LOG(2))))</f>
        <v>0</v>
      </c>
    </row>
    <row r="14" spans="1:48" x14ac:dyDescent="0.25">
      <c r="A14" s="56">
        <v>21</v>
      </c>
      <c r="B14" s="56">
        <v>920</v>
      </c>
      <c r="C14" s="59">
        <v>11</v>
      </c>
      <c r="D14" s="56">
        <v>930</v>
      </c>
      <c r="E14" s="59">
        <v>11</v>
      </c>
      <c r="F14" s="56">
        <v>934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COUNTIF(L22:L36,Y14)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COUNTIF(L37:L52,AD14)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COUNTIF(L53:L67,AI14)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COUNTIF(L68:L82,AN14)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COUNTIF(L83:L97,AS14)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1042</v>
      </c>
      <c r="C15" s="59">
        <v>13</v>
      </c>
      <c r="D15" s="56">
        <v>1046</v>
      </c>
      <c r="E15" s="59">
        <v>13</v>
      </c>
      <c r="F15" s="56">
        <v>1067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1.8109944237478408</v>
      </c>
      <c r="V15">
        <f>SUM(V7:V14)</f>
        <v>1</v>
      </c>
      <c r="W15">
        <f>-SUM(W7:W14)</f>
        <v>1.2987949406953985</v>
      </c>
      <c r="AA15">
        <f>SUM(AA7:AA14)</f>
        <v>1</v>
      </c>
      <c r="AB15">
        <f>-SUM(AB7:AB14)</f>
        <v>1.2987949406953985</v>
      </c>
      <c r="AF15">
        <f>SUM(AF7:AF14)</f>
        <v>1</v>
      </c>
      <c r="AG15">
        <f>-SUM(AG7:AG14)</f>
        <v>1.5849625007211559</v>
      </c>
      <c r="AK15">
        <f>SUM(AK7:AK14)</f>
        <v>1</v>
      </c>
      <c r="AL15">
        <f>-SUM(AL7:AL14)</f>
        <v>1.3787834934861753</v>
      </c>
      <c r="AP15">
        <f>SUM(AP7:AP14)</f>
        <v>1</v>
      </c>
      <c r="AQ15">
        <f>-SUM(AQ7:AQ14)</f>
        <v>0.95443400292496505</v>
      </c>
      <c r="AU15">
        <f>SUM(AU7:AU14)</f>
        <v>1</v>
      </c>
      <c r="AV15">
        <f>-SUM(AV7:AV14)</f>
        <v>0.94566030460063999</v>
      </c>
    </row>
    <row r="16" spans="1:48" x14ac:dyDescent="0.25">
      <c r="A16" s="56">
        <v>21</v>
      </c>
      <c r="B16" s="56">
        <v>1175</v>
      </c>
      <c r="C16" s="59">
        <v>22</v>
      </c>
      <c r="D16" s="56">
        <v>1183</v>
      </c>
      <c r="E16" s="59">
        <v>13</v>
      </c>
      <c r="F16" s="56">
        <v>1191</v>
      </c>
      <c r="G16" s="62"/>
      <c r="H16" s="62"/>
      <c r="I16" s="40"/>
      <c r="J16" s="40"/>
      <c r="K16" s="41">
        <v>0</v>
      </c>
      <c r="L16">
        <v>221</v>
      </c>
      <c r="P16" s="27" t="s">
        <v>93</v>
      </c>
      <c r="Q16" s="27">
        <f>Q15/(LOG(Q4)/LOG(2))</f>
        <v>0.27828081921351894</v>
      </c>
      <c r="V16" s="27" t="s">
        <v>120</v>
      </c>
      <c r="W16" s="27">
        <f>W15/(LOG(W4)/LOG(2))</f>
        <v>0.33243698765337565</v>
      </c>
      <c r="AA16" s="27" t="s">
        <v>123</v>
      </c>
      <c r="AB16" s="27">
        <f>AB15/(LOG(AB4)/LOG(2))</f>
        <v>0.33243698765337565</v>
      </c>
      <c r="AF16" s="27" t="s">
        <v>124</v>
      </c>
      <c r="AG16" s="27">
        <f>AG15/(LOG(AG4)/LOG(2))</f>
        <v>0.39624062518028896</v>
      </c>
      <c r="AK16" s="27" t="s">
        <v>125</v>
      </c>
      <c r="AL16" s="27">
        <f>AL15/(LOG(AL4)/LOG(2))</f>
        <v>0.35291069963309851</v>
      </c>
      <c r="AP16" s="27" t="s">
        <v>126</v>
      </c>
      <c r="AQ16" s="27">
        <f>AQ15/(LOG(AQ4)/LOG(2))</f>
        <v>0.2442950421999997</v>
      </c>
      <c r="AU16" s="27" t="s">
        <v>127</v>
      </c>
      <c r="AV16" s="27">
        <f>AV15/(LOG(AV4)/LOG(2))</f>
        <v>0.24204934370662828</v>
      </c>
    </row>
    <row r="17" spans="1:22" x14ac:dyDescent="0.25">
      <c r="A17" s="56">
        <v>21</v>
      </c>
      <c r="B17" s="56">
        <v>1295</v>
      </c>
      <c r="C17" s="59">
        <v>11</v>
      </c>
      <c r="D17" s="56">
        <v>1304</v>
      </c>
      <c r="E17" s="59">
        <v>11</v>
      </c>
      <c r="F17" s="56">
        <v>1310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1404</v>
      </c>
      <c r="C18" s="59">
        <v>11</v>
      </c>
      <c r="D18" s="56">
        <v>1415</v>
      </c>
      <c r="E18" s="59">
        <v>11</v>
      </c>
      <c r="F18" s="56">
        <v>1421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1517</v>
      </c>
      <c r="C19" s="59">
        <v>11</v>
      </c>
      <c r="D19" s="56">
        <v>1540</v>
      </c>
      <c r="E19" s="59">
        <v>11</v>
      </c>
      <c r="F19" s="56">
        <v>1544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12</v>
      </c>
      <c r="B20" s="56">
        <v>1650</v>
      </c>
      <c r="C20" s="59">
        <v>13</v>
      </c>
      <c r="D20" s="56">
        <v>1654</v>
      </c>
      <c r="E20" s="59">
        <v>24</v>
      </c>
      <c r="F20" s="56">
        <v>1666</v>
      </c>
      <c r="G20" s="62"/>
      <c r="H20" s="62"/>
      <c r="I20" s="40"/>
      <c r="J20" s="40"/>
      <c r="K20" s="41">
        <v>0</v>
      </c>
      <c r="L20">
        <v>112</v>
      </c>
      <c r="N20" s="38">
        <f>COUNTIF(L7:L97,G3)</f>
        <v>40</v>
      </c>
      <c r="O20" s="38"/>
      <c r="P20" s="45">
        <v>15</v>
      </c>
      <c r="Q20" s="45">
        <v>15</v>
      </c>
      <c r="R20" s="45">
        <v>16</v>
      </c>
      <c r="S20" s="45">
        <v>15</v>
      </c>
      <c r="T20" s="45">
        <v>15</v>
      </c>
      <c r="U20" s="45">
        <v>15</v>
      </c>
      <c r="V20" s="44"/>
    </row>
    <row r="21" spans="1:22" x14ac:dyDescent="0.25">
      <c r="A21" s="56">
        <v>21</v>
      </c>
      <c r="B21" s="56">
        <v>1771</v>
      </c>
      <c r="C21" s="59">
        <v>11</v>
      </c>
      <c r="D21" s="56">
        <v>1781</v>
      </c>
      <c r="E21" s="59">
        <v>11</v>
      </c>
      <c r="F21" s="56">
        <v>1786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12</v>
      </c>
      <c r="B22" s="57">
        <v>1891</v>
      </c>
      <c r="C22" s="60">
        <v>13</v>
      </c>
      <c r="D22" s="57">
        <v>1906</v>
      </c>
      <c r="E22" s="60">
        <v>13</v>
      </c>
      <c r="F22" s="57">
        <v>1913</v>
      </c>
      <c r="G22" s="63"/>
      <c r="H22" s="63"/>
      <c r="I22" s="39"/>
      <c r="J22" s="39"/>
      <c r="K22" s="49">
        <v>0</v>
      </c>
      <c r="L22">
        <v>111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12</v>
      </c>
      <c r="B23" s="57">
        <v>2023</v>
      </c>
      <c r="C23" s="60">
        <v>13</v>
      </c>
      <c r="D23" s="57">
        <v>2029</v>
      </c>
      <c r="E23" s="60">
        <v>24</v>
      </c>
      <c r="F23" s="57">
        <v>2041</v>
      </c>
      <c r="G23" s="63"/>
      <c r="H23" s="63"/>
      <c r="I23" s="39"/>
      <c r="J23" s="39"/>
      <c r="K23" s="49">
        <v>0</v>
      </c>
      <c r="L23">
        <v>112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2157</v>
      </c>
      <c r="C24" s="60">
        <v>13</v>
      </c>
      <c r="D24" s="57">
        <v>2161</v>
      </c>
      <c r="E24" s="60">
        <v>24</v>
      </c>
      <c r="F24" s="57">
        <v>2173</v>
      </c>
      <c r="G24" s="63"/>
      <c r="H24" s="63"/>
      <c r="I24" s="39"/>
      <c r="J24" s="39"/>
      <c r="K24" s="49">
        <v>0</v>
      </c>
      <c r="L24">
        <v>112</v>
      </c>
      <c r="O24" s="43" t="s">
        <v>109</v>
      </c>
      <c r="P24" s="45">
        <f>U11</f>
        <v>7</v>
      </c>
      <c r="Q24" s="45">
        <f>Z11</f>
        <v>7</v>
      </c>
      <c r="R24" s="45">
        <f>AE11</f>
        <v>7</v>
      </c>
      <c r="S24" s="45">
        <f>AJ11</f>
        <v>8</v>
      </c>
      <c r="T24" s="45">
        <f>AO11</f>
        <v>7</v>
      </c>
      <c r="U24" s="45">
        <f>AT11</f>
        <v>4</v>
      </c>
      <c r="V24" s="43"/>
    </row>
    <row r="25" spans="1:22" x14ac:dyDescent="0.25">
      <c r="A25" s="57">
        <v>12</v>
      </c>
      <c r="B25" s="57">
        <v>2288</v>
      </c>
      <c r="C25" s="60">
        <v>13</v>
      </c>
      <c r="D25" s="57">
        <v>2297</v>
      </c>
      <c r="E25" s="60">
        <v>24</v>
      </c>
      <c r="F25" s="57">
        <v>2310</v>
      </c>
      <c r="G25" s="63"/>
      <c r="H25" s="63"/>
      <c r="I25" s="39"/>
      <c r="J25" s="39"/>
      <c r="K25" s="49">
        <v>0</v>
      </c>
      <c r="L25">
        <v>112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2423</v>
      </c>
      <c r="C26" s="60">
        <v>11</v>
      </c>
      <c r="D26" s="57">
        <v>2431</v>
      </c>
      <c r="E26" s="60">
        <v>11</v>
      </c>
      <c r="F26" s="57">
        <v>2437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2527</v>
      </c>
      <c r="C27" s="60">
        <v>11</v>
      </c>
      <c r="D27" s="57">
        <v>2538</v>
      </c>
      <c r="E27" s="60">
        <v>11</v>
      </c>
      <c r="F27" s="57">
        <v>2541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2642</v>
      </c>
      <c r="C28" s="60">
        <v>11</v>
      </c>
      <c r="D28" s="57">
        <v>2652</v>
      </c>
      <c r="E28" s="60">
        <v>11</v>
      </c>
      <c r="F28" s="57">
        <v>2658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F21/P20</f>
        <v>119.06666666666666</v>
      </c>
      <c r="Q28">
        <f>(F36-F21)/Q20</f>
        <v>123.66666666666667</v>
      </c>
      <c r="R28">
        <f>(F52-F36)/R20</f>
        <v>126.625</v>
      </c>
      <c r="S28">
        <f>(F67-F52)/S20</f>
        <v>119.6</v>
      </c>
      <c r="T28">
        <f>(F82-F67)/T20</f>
        <v>125.13333333333334</v>
      </c>
      <c r="U28">
        <f>(F97-F82)/U20</f>
        <v>129.66666666666666</v>
      </c>
    </row>
    <row r="29" spans="1:22" x14ac:dyDescent="0.25">
      <c r="A29" s="57">
        <v>21</v>
      </c>
      <c r="B29" s="57">
        <v>2751</v>
      </c>
      <c r="C29" s="60">
        <v>11</v>
      </c>
      <c r="D29" s="57">
        <v>2770</v>
      </c>
      <c r="E29" s="60">
        <v>22</v>
      </c>
      <c r="F29" s="57">
        <v>2782</v>
      </c>
      <c r="G29" s="63"/>
      <c r="H29" s="63"/>
      <c r="I29" s="39"/>
      <c r="J29" s="39"/>
      <c r="K29" s="49">
        <v>0</v>
      </c>
      <c r="L29">
        <v>212</v>
      </c>
    </row>
    <row r="30" spans="1:22" x14ac:dyDescent="0.25">
      <c r="A30" s="57">
        <v>12</v>
      </c>
      <c r="B30" s="57">
        <v>2894</v>
      </c>
      <c r="C30" s="60">
        <v>13</v>
      </c>
      <c r="D30" s="57">
        <v>2900</v>
      </c>
      <c r="E30" s="60">
        <v>24</v>
      </c>
      <c r="F30" s="57">
        <v>2912</v>
      </c>
      <c r="G30" s="63"/>
      <c r="H30" s="63"/>
      <c r="I30" s="39"/>
      <c r="J30" s="39"/>
      <c r="K30" s="49">
        <v>0</v>
      </c>
      <c r="L30">
        <v>112</v>
      </c>
    </row>
    <row r="31" spans="1:22" x14ac:dyDescent="0.25">
      <c r="A31" s="57">
        <v>12</v>
      </c>
      <c r="B31" s="57">
        <v>3031</v>
      </c>
      <c r="C31" s="60">
        <v>13</v>
      </c>
      <c r="D31" s="57">
        <v>3035</v>
      </c>
      <c r="E31" s="60">
        <v>24</v>
      </c>
      <c r="F31" s="57">
        <v>3049</v>
      </c>
      <c r="G31" s="63"/>
      <c r="H31" s="63"/>
      <c r="I31" s="39"/>
      <c r="J31" s="39"/>
      <c r="K31" s="49">
        <v>0</v>
      </c>
      <c r="L31">
        <v>112</v>
      </c>
    </row>
    <row r="32" spans="1:22" x14ac:dyDescent="0.25">
      <c r="A32" s="57">
        <v>21</v>
      </c>
      <c r="B32" s="57">
        <v>3149</v>
      </c>
      <c r="C32" s="60">
        <v>11</v>
      </c>
      <c r="D32" s="57">
        <v>3165</v>
      </c>
      <c r="E32" s="60">
        <v>11</v>
      </c>
      <c r="F32" s="57">
        <v>3177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12</v>
      </c>
      <c r="B33" s="57">
        <v>3274</v>
      </c>
      <c r="C33" s="60">
        <v>13</v>
      </c>
      <c r="D33" s="57">
        <v>3278</v>
      </c>
      <c r="E33" s="60">
        <v>13</v>
      </c>
      <c r="F33" s="57">
        <v>3298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21</v>
      </c>
      <c r="B34" s="57">
        <v>3400</v>
      </c>
      <c r="C34" s="60">
        <v>11</v>
      </c>
      <c r="D34" s="57">
        <v>3411</v>
      </c>
      <c r="E34" s="60">
        <v>11</v>
      </c>
      <c r="F34" s="57">
        <v>3414</v>
      </c>
      <c r="G34" s="63"/>
      <c r="H34" s="63"/>
      <c r="I34" s="39"/>
      <c r="J34" s="39"/>
      <c r="K34" s="49">
        <v>0</v>
      </c>
      <c r="L34">
        <v>211</v>
      </c>
    </row>
    <row r="35" spans="1:12" x14ac:dyDescent="0.25">
      <c r="A35" s="57">
        <v>21</v>
      </c>
      <c r="B35" s="57">
        <v>3503</v>
      </c>
      <c r="C35" s="60">
        <v>11</v>
      </c>
      <c r="D35" s="57">
        <v>3516</v>
      </c>
      <c r="E35" s="60">
        <v>11</v>
      </c>
      <c r="F35" s="57">
        <v>3522</v>
      </c>
      <c r="G35" s="63"/>
      <c r="H35" s="63"/>
      <c r="I35" s="39"/>
      <c r="J35" s="39"/>
      <c r="K35" s="49">
        <v>0</v>
      </c>
      <c r="L35">
        <v>211</v>
      </c>
    </row>
    <row r="36" spans="1:12" x14ac:dyDescent="0.25">
      <c r="A36" s="57">
        <v>21</v>
      </c>
      <c r="B36" s="57">
        <v>3626</v>
      </c>
      <c r="C36" s="60">
        <v>11</v>
      </c>
      <c r="D36" s="57">
        <v>3635</v>
      </c>
      <c r="E36" s="60">
        <v>11</v>
      </c>
      <c r="F36" s="57">
        <v>3641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6">
        <v>21</v>
      </c>
      <c r="B37" s="56">
        <v>3737</v>
      </c>
      <c r="C37" s="59">
        <v>11</v>
      </c>
      <c r="D37" s="56">
        <v>3747</v>
      </c>
      <c r="E37" s="59">
        <v>11</v>
      </c>
      <c r="F37" s="56">
        <v>3751</v>
      </c>
      <c r="G37" s="62"/>
      <c r="H37" s="62"/>
      <c r="I37" s="40"/>
      <c r="J37" s="40"/>
      <c r="K37" s="41">
        <v>0</v>
      </c>
      <c r="L37">
        <v>211</v>
      </c>
    </row>
    <row r="38" spans="1:12" x14ac:dyDescent="0.25">
      <c r="A38" s="56">
        <v>12</v>
      </c>
      <c r="B38" s="56">
        <v>3860</v>
      </c>
      <c r="C38" s="59">
        <v>13</v>
      </c>
      <c r="D38" s="56">
        <v>3864</v>
      </c>
      <c r="E38" s="59">
        <v>24</v>
      </c>
      <c r="F38" s="56">
        <v>3881</v>
      </c>
      <c r="G38" s="62"/>
      <c r="H38" s="62"/>
      <c r="I38" s="40"/>
      <c r="J38" s="40"/>
      <c r="K38" s="41">
        <v>0</v>
      </c>
      <c r="L38">
        <v>112</v>
      </c>
    </row>
    <row r="39" spans="1:12" x14ac:dyDescent="0.25">
      <c r="A39" s="56">
        <v>21</v>
      </c>
      <c r="B39" s="56">
        <v>3987</v>
      </c>
      <c r="C39" s="59">
        <v>11</v>
      </c>
      <c r="D39" s="56">
        <v>4005</v>
      </c>
      <c r="E39" s="59">
        <v>11</v>
      </c>
      <c r="F39" s="56">
        <v>4010</v>
      </c>
      <c r="G39" s="62"/>
      <c r="H39" s="62"/>
      <c r="I39" s="40"/>
      <c r="J39" s="40"/>
      <c r="K39" s="41">
        <v>0</v>
      </c>
      <c r="L39">
        <v>211</v>
      </c>
    </row>
    <row r="40" spans="1:12" x14ac:dyDescent="0.25">
      <c r="A40" s="56">
        <v>21</v>
      </c>
      <c r="B40" s="56">
        <v>4099</v>
      </c>
      <c r="C40" s="59">
        <v>11</v>
      </c>
      <c r="D40" s="56">
        <v>4108</v>
      </c>
      <c r="E40" s="59">
        <v>11</v>
      </c>
      <c r="F40" s="56">
        <v>4112</v>
      </c>
      <c r="G40" s="62"/>
      <c r="H40" s="62"/>
      <c r="I40" s="40"/>
      <c r="J40" s="40"/>
      <c r="K40" s="41">
        <v>0</v>
      </c>
      <c r="L40">
        <v>211</v>
      </c>
    </row>
    <row r="41" spans="1:12" x14ac:dyDescent="0.25">
      <c r="A41" s="56">
        <v>21</v>
      </c>
      <c r="B41" s="56">
        <v>4216</v>
      </c>
      <c r="C41" s="59">
        <v>11</v>
      </c>
      <c r="D41" s="56">
        <v>4232</v>
      </c>
      <c r="E41" s="59">
        <v>11</v>
      </c>
      <c r="F41" s="56">
        <v>4236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4324</v>
      </c>
      <c r="C42" s="59">
        <v>11</v>
      </c>
      <c r="D42" s="56">
        <v>4337</v>
      </c>
      <c r="E42" s="59">
        <v>11</v>
      </c>
      <c r="F42" s="56">
        <v>4343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12</v>
      </c>
      <c r="B43" s="56">
        <v>4446</v>
      </c>
      <c r="C43" s="59">
        <v>13</v>
      </c>
      <c r="D43" s="56">
        <v>4452</v>
      </c>
      <c r="E43" s="59">
        <v>13</v>
      </c>
      <c r="F43" s="56">
        <v>4468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12</v>
      </c>
      <c r="B44" s="56">
        <v>4590</v>
      </c>
      <c r="C44" s="59">
        <v>13</v>
      </c>
      <c r="D44" s="56">
        <v>4594</v>
      </c>
      <c r="E44" s="59">
        <v>13</v>
      </c>
      <c r="F44" s="56">
        <v>4611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21</v>
      </c>
      <c r="B45" s="56">
        <v>4723</v>
      </c>
      <c r="C45" s="59">
        <v>22</v>
      </c>
      <c r="D45" s="56">
        <v>4731</v>
      </c>
      <c r="E45" s="59">
        <v>13</v>
      </c>
      <c r="F45" s="56">
        <v>4742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25">
      <c r="A46" s="56">
        <v>12</v>
      </c>
      <c r="B46" s="56">
        <v>4855</v>
      </c>
      <c r="C46" s="59">
        <v>13</v>
      </c>
      <c r="D46" s="56">
        <v>4860</v>
      </c>
      <c r="E46" s="59">
        <v>24</v>
      </c>
      <c r="F46" s="56">
        <v>4880</v>
      </c>
      <c r="G46" s="62"/>
      <c r="H46" s="62"/>
      <c r="I46" s="40"/>
      <c r="J46" s="40"/>
      <c r="K46" s="41">
        <v>0</v>
      </c>
      <c r="L46">
        <v>112</v>
      </c>
    </row>
    <row r="47" spans="1:12" x14ac:dyDescent="0.25">
      <c r="A47" s="56">
        <v>21</v>
      </c>
      <c r="B47" s="56">
        <v>4984</v>
      </c>
      <c r="C47" s="59">
        <v>11</v>
      </c>
      <c r="D47" s="56">
        <v>4994</v>
      </c>
      <c r="E47" s="59">
        <v>11</v>
      </c>
      <c r="F47" s="56">
        <v>4998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21</v>
      </c>
      <c r="B48" s="56">
        <v>5086</v>
      </c>
      <c r="C48" s="59">
        <v>22</v>
      </c>
      <c r="D48" s="56">
        <v>5095</v>
      </c>
      <c r="E48" s="59">
        <v>13</v>
      </c>
      <c r="F48" s="56">
        <v>5114</v>
      </c>
      <c r="G48" s="62"/>
      <c r="H48" s="62"/>
      <c r="I48" s="40"/>
      <c r="J48" s="40"/>
      <c r="K48" s="41">
        <v>0</v>
      </c>
      <c r="L48">
        <v>221</v>
      </c>
    </row>
    <row r="49" spans="1:12" x14ac:dyDescent="0.25">
      <c r="A49" s="56">
        <v>12</v>
      </c>
      <c r="B49" s="56">
        <v>5240</v>
      </c>
      <c r="C49" s="59">
        <v>13</v>
      </c>
      <c r="D49" s="56">
        <v>5244</v>
      </c>
      <c r="E49" s="59">
        <v>13</v>
      </c>
      <c r="F49" s="56">
        <v>5259</v>
      </c>
      <c r="G49" s="62"/>
      <c r="H49" s="62"/>
      <c r="I49" s="40"/>
      <c r="J49" s="40"/>
      <c r="K49" s="41">
        <v>0</v>
      </c>
      <c r="L49">
        <v>111</v>
      </c>
    </row>
    <row r="50" spans="1:12" x14ac:dyDescent="0.25">
      <c r="A50" s="56">
        <v>21</v>
      </c>
      <c r="B50" s="56">
        <v>5361</v>
      </c>
      <c r="C50" s="59">
        <v>22</v>
      </c>
      <c r="D50" s="56">
        <v>5369</v>
      </c>
      <c r="E50" s="59">
        <v>13</v>
      </c>
      <c r="F50" s="56">
        <v>5382</v>
      </c>
      <c r="G50" s="62"/>
      <c r="H50" s="62"/>
      <c r="I50" s="40"/>
      <c r="J50" s="40"/>
      <c r="K50" s="41">
        <v>0</v>
      </c>
      <c r="L50">
        <v>221</v>
      </c>
    </row>
    <row r="51" spans="1:12" x14ac:dyDescent="0.25">
      <c r="A51" s="56">
        <v>21</v>
      </c>
      <c r="B51" s="56">
        <v>5488</v>
      </c>
      <c r="C51" s="59">
        <v>11</v>
      </c>
      <c r="D51" s="56">
        <v>5504</v>
      </c>
      <c r="E51" s="59">
        <v>11</v>
      </c>
      <c r="F51" s="56">
        <v>5508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6">
        <v>12</v>
      </c>
      <c r="B52" s="56">
        <v>5649</v>
      </c>
      <c r="C52" s="59">
        <v>13</v>
      </c>
      <c r="D52" s="56">
        <v>5653</v>
      </c>
      <c r="E52" s="59">
        <v>24</v>
      </c>
      <c r="F52" s="56">
        <v>5667</v>
      </c>
      <c r="G52" s="62"/>
      <c r="H52" s="62"/>
      <c r="I52" s="40"/>
      <c r="J52" s="40"/>
      <c r="K52" s="41">
        <v>0</v>
      </c>
      <c r="L52">
        <v>112</v>
      </c>
    </row>
    <row r="53" spans="1:12" x14ac:dyDescent="0.25">
      <c r="A53" s="57">
        <v>21</v>
      </c>
      <c r="B53" s="57">
        <v>5774</v>
      </c>
      <c r="C53" s="60">
        <v>22</v>
      </c>
      <c r="D53" s="57">
        <v>5790</v>
      </c>
      <c r="E53" s="60">
        <v>13</v>
      </c>
      <c r="F53" s="57">
        <v>5800</v>
      </c>
      <c r="G53" s="63"/>
      <c r="H53" s="63"/>
      <c r="I53" s="39"/>
      <c r="J53" s="39"/>
      <c r="K53" s="49">
        <v>0</v>
      </c>
      <c r="L53">
        <v>221</v>
      </c>
    </row>
    <row r="54" spans="1:12" x14ac:dyDescent="0.25">
      <c r="A54" s="57">
        <v>12</v>
      </c>
      <c r="B54" s="57">
        <v>5910</v>
      </c>
      <c r="C54" s="60">
        <v>13</v>
      </c>
      <c r="D54" s="57">
        <v>5914</v>
      </c>
      <c r="E54" s="60">
        <v>13</v>
      </c>
      <c r="F54" s="57">
        <v>5921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12</v>
      </c>
      <c r="B55" s="57">
        <v>6035</v>
      </c>
      <c r="C55" s="60">
        <v>13</v>
      </c>
      <c r="D55" s="57">
        <v>6039</v>
      </c>
      <c r="E55" s="60">
        <v>13</v>
      </c>
      <c r="F55" s="57">
        <v>6056</v>
      </c>
      <c r="G55" s="63"/>
      <c r="H55" s="63"/>
      <c r="I55" s="39"/>
      <c r="J55" s="39"/>
      <c r="K55" s="49">
        <v>0</v>
      </c>
      <c r="L55">
        <v>111</v>
      </c>
    </row>
    <row r="56" spans="1:12" x14ac:dyDescent="0.25">
      <c r="A56" s="57">
        <v>21</v>
      </c>
      <c r="B56" s="57">
        <v>6162</v>
      </c>
      <c r="C56" s="60">
        <v>11</v>
      </c>
      <c r="D56" s="57">
        <v>6172</v>
      </c>
      <c r="E56" s="60">
        <v>11</v>
      </c>
      <c r="F56" s="57">
        <v>6176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12</v>
      </c>
      <c r="B57" s="57">
        <v>6280</v>
      </c>
      <c r="C57" s="60">
        <v>13</v>
      </c>
      <c r="D57" s="57">
        <v>6284</v>
      </c>
      <c r="E57" s="60">
        <v>13</v>
      </c>
      <c r="F57" s="57">
        <v>6296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6406</v>
      </c>
      <c r="C58" s="60">
        <v>11</v>
      </c>
      <c r="D58" s="57">
        <v>6419</v>
      </c>
      <c r="E58" s="60">
        <v>11</v>
      </c>
      <c r="F58" s="57">
        <v>6422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6513</v>
      </c>
      <c r="C59" s="60">
        <v>11</v>
      </c>
      <c r="D59" s="57">
        <v>6524</v>
      </c>
      <c r="E59" s="60">
        <v>11</v>
      </c>
      <c r="F59" s="57">
        <v>6529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21</v>
      </c>
      <c r="B60" s="57">
        <v>6618</v>
      </c>
      <c r="C60" s="60">
        <v>11</v>
      </c>
      <c r="D60" s="57">
        <v>6627</v>
      </c>
      <c r="E60" s="60">
        <v>11</v>
      </c>
      <c r="F60" s="57">
        <v>6633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21</v>
      </c>
      <c r="B61" s="57">
        <v>6723</v>
      </c>
      <c r="C61" s="60">
        <v>11</v>
      </c>
      <c r="D61" s="57">
        <v>6736</v>
      </c>
      <c r="E61" s="60">
        <v>11</v>
      </c>
      <c r="F61" s="57">
        <v>6742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21</v>
      </c>
      <c r="B62" s="57">
        <v>6839</v>
      </c>
      <c r="C62" s="60">
        <v>11</v>
      </c>
      <c r="D62" s="57">
        <v>6852</v>
      </c>
      <c r="E62" s="60">
        <v>11</v>
      </c>
      <c r="F62" s="57">
        <v>6856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25">
      <c r="A63" s="57">
        <v>21</v>
      </c>
      <c r="B63" s="57">
        <v>6946</v>
      </c>
      <c r="C63" s="60">
        <v>11</v>
      </c>
      <c r="D63" s="57">
        <v>6960</v>
      </c>
      <c r="E63" s="60">
        <v>11</v>
      </c>
      <c r="F63" s="57">
        <v>6963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21</v>
      </c>
      <c r="B64" s="57">
        <v>7051</v>
      </c>
      <c r="C64" s="60">
        <v>11</v>
      </c>
      <c r="D64" s="57">
        <v>7064</v>
      </c>
      <c r="E64" s="60">
        <v>11</v>
      </c>
      <c r="F64" s="57">
        <v>7070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12</v>
      </c>
      <c r="B65" s="57">
        <v>7174</v>
      </c>
      <c r="C65" s="60">
        <v>13</v>
      </c>
      <c r="D65" s="57">
        <v>7180</v>
      </c>
      <c r="E65" s="60">
        <v>13</v>
      </c>
      <c r="F65" s="57">
        <v>7191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12</v>
      </c>
      <c r="B66" s="57">
        <v>7307</v>
      </c>
      <c r="C66" s="60">
        <v>13</v>
      </c>
      <c r="D66" s="57">
        <v>7312</v>
      </c>
      <c r="E66" s="60">
        <v>24</v>
      </c>
      <c r="F66" s="57">
        <v>7323</v>
      </c>
      <c r="G66" s="63"/>
      <c r="H66" s="63"/>
      <c r="I66" s="39"/>
      <c r="J66" s="39"/>
      <c r="K66" s="49">
        <v>0</v>
      </c>
      <c r="L66">
        <v>112</v>
      </c>
    </row>
    <row r="67" spans="1:12" x14ac:dyDescent="0.25">
      <c r="A67" s="57">
        <v>12</v>
      </c>
      <c r="B67" s="57">
        <v>7441</v>
      </c>
      <c r="C67" s="60">
        <v>13</v>
      </c>
      <c r="D67" s="57">
        <v>7445</v>
      </c>
      <c r="E67" s="60">
        <v>24</v>
      </c>
      <c r="F67" s="57">
        <v>7461</v>
      </c>
      <c r="G67" s="63"/>
      <c r="H67" s="63"/>
      <c r="I67" s="39"/>
      <c r="J67" s="39"/>
      <c r="K67" s="49">
        <v>0</v>
      </c>
      <c r="L67">
        <v>112</v>
      </c>
    </row>
    <row r="68" spans="1:12" x14ac:dyDescent="0.25">
      <c r="A68" s="56">
        <v>21</v>
      </c>
      <c r="B68" s="56">
        <v>7569</v>
      </c>
      <c r="C68" s="59">
        <v>11</v>
      </c>
      <c r="D68" s="56">
        <v>7579</v>
      </c>
      <c r="E68" s="59">
        <v>11</v>
      </c>
      <c r="F68" s="56">
        <v>7583</v>
      </c>
      <c r="G68" s="62"/>
      <c r="H68" s="62"/>
      <c r="I68" s="40"/>
      <c r="J68" s="40"/>
      <c r="K68" s="41">
        <v>0</v>
      </c>
      <c r="L68">
        <v>211</v>
      </c>
    </row>
    <row r="69" spans="1:12" x14ac:dyDescent="0.25">
      <c r="A69" s="56">
        <v>21</v>
      </c>
      <c r="B69" s="56">
        <v>7674</v>
      </c>
      <c r="C69" s="59">
        <v>11</v>
      </c>
      <c r="D69" s="56">
        <v>7684</v>
      </c>
      <c r="E69" s="59">
        <v>11</v>
      </c>
      <c r="F69" s="56">
        <v>7691</v>
      </c>
      <c r="G69" s="62"/>
      <c r="H69" s="62"/>
      <c r="I69" s="40"/>
      <c r="J69" s="40"/>
      <c r="K69" s="41">
        <v>0</v>
      </c>
      <c r="L69">
        <v>211</v>
      </c>
    </row>
    <row r="70" spans="1:12" x14ac:dyDescent="0.25">
      <c r="A70" s="56">
        <v>12</v>
      </c>
      <c r="B70" s="56">
        <v>7796</v>
      </c>
      <c r="C70" s="59">
        <v>13</v>
      </c>
      <c r="D70" s="56">
        <v>7802</v>
      </c>
      <c r="E70" s="59">
        <v>24</v>
      </c>
      <c r="F70" s="56">
        <v>7816</v>
      </c>
      <c r="G70" s="62"/>
      <c r="H70" s="62"/>
      <c r="I70" s="40"/>
      <c r="J70" s="40"/>
      <c r="K70" s="41">
        <v>0</v>
      </c>
      <c r="L70">
        <v>112</v>
      </c>
    </row>
    <row r="71" spans="1:12" x14ac:dyDescent="0.25">
      <c r="A71" s="56">
        <v>21</v>
      </c>
      <c r="B71" s="56">
        <v>7918</v>
      </c>
      <c r="C71" s="59">
        <v>11</v>
      </c>
      <c r="D71" s="56">
        <v>7928</v>
      </c>
      <c r="E71" s="59">
        <v>11</v>
      </c>
      <c r="F71" s="56">
        <v>7932</v>
      </c>
      <c r="G71" s="62"/>
      <c r="H71" s="62"/>
      <c r="I71" s="40"/>
      <c r="J71" s="40"/>
      <c r="K71" s="41">
        <v>0</v>
      </c>
      <c r="L71">
        <v>211</v>
      </c>
    </row>
    <row r="72" spans="1:12" x14ac:dyDescent="0.25">
      <c r="A72" s="56">
        <v>21</v>
      </c>
      <c r="B72" s="56">
        <v>8029</v>
      </c>
      <c r="C72" s="59">
        <v>11</v>
      </c>
      <c r="D72" s="56">
        <v>8039</v>
      </c>
      <c r="E72" s="59">
        <v>11</v>
      </c>
      <c r="F72" s="56">
        <v>8045</v>
      </c>
      <c r="G72" s="62"/>
      <c r="H72" s="62"/>
      <c r="I72" s="40"/>
      <c r="J72" s="40"/>
      <c r="K72" s="41">
        <v>0</v>
      </c>
      <c r="L72">
        <v>211</v>
      </c>
    </row>
    <row r="73" spans="1:12" x14ac:dyDescent="0.25">
      <c r="A73" s="56">
        <v>21</v>
      </c>
      <c r="B73" s="56">
        <v>8131</v>
      </c>
      <c r="C73" s="59">
        <v>11</v>
      </c>
      <c r="D73" s="56">
        <v>8143</v>
      </c>
      <c r="E73" s="59">
        <v>11</v>
      </c>
      <c r="F73" s="56">
        <v>8147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12</v>
      </c>
      <c r="B74" s="56">
        <v>8266</v>
      </c>
      <c r="C74" s="59">
        <v>13</v>
      </c>
      <c r="D74" s="56">
        <v>8273</v>
      </c>
      <c r="E74" s="59">
        <v>24</v>
      </c>
      <c r="F74" s="56">
        <v>8287</v>
      </c>
      <c r="G74" s="62"/>
      <c r="H74" s="62"/>
      <c r="I74" s="40"/>
      <c r="J74" s="40"/>
      <c r="K74" s="41">
        <v>0</v>
      </c>
      <c r="L74">
        <v>112</v>
      </c>
    </row>
    <row r="75" spans="1:12" x14ac:dyDescent="0.25">
      <c r="A75" s="56">
        <v>12</v>
      </c>
      <c r="B75" s="56">
        <v>8384</v>
      </c>
      <c r="C75" s="59">
        <v>13</v>
      </c>
      <c r="D75" s="56">
        <v>8391</v>
      </c>
      <c r="E75" s="59">
        <v>13</v>
      </c>
      <c r="F75" s="56">
        <v>8397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12</v>
      </c>
      <c r="B76" s="56">
        <v>8517</v>
      </c>
      <c r="C76" s="59">
        <v>13</v>
      </c>
      <c r="D76" s="56">
        <v>8521</v>
      </c>
      <c r="E76" s="59">
        <v>13</v>
      </c>
      <c r="F76" s="56">
        <v>8537</v>
      </c>
      <c r="G76" s="62"/>
      <c r="H76" s="62"/>
      <c r="I76" s="40"/>
      <c r="J76" s="40"/>
      <c r="K76" s="41">
        <v>0</v>
      </c>
      <c r="L76">
        <v>111</v>
      </c>
    </row>
    <row r="77" spans="1:12" x14ac:dyDescent="0.25">
      <c r="A77" s="56">
        <v>12</v>
      </c>
      <c r="B77" s="56">
        <v>8653</v>
      </c>
      <c r="C77" s="59">
        <v>13</v>
      </c>
      <c r="D77" s="56">
        <v>8656</v>
      </c>
      <c r="E77" s="59">
        <v>13</v>
      </c>
      <c r="F77" s="56">
        <v>8672</v>
      </c>
      <c r="G77" s="62"/>
      <c r="H77" s="62"/>
      <c r="I77" s="40"/>
      <c r="J77" s="40"/>
      <c r="K77" s="41">
        <v>0</v>
      </c>
      <c r="L77">
        <v>111</v>
      </c>
    </row>
    <row r="78" spans="1:12" x14ac:dyDescent="0.25">
      <c r="A78" s="56">
        <v>12</v>
      </c>
      <c r="B78" s="56">
        <v>8789</v>
      </c>
      <c r="C78" s="59">
        <v>13</v>
      </c>
      <c r="D78" s="56">
        <v>8793</v>
      </c>
      <c r="E78" s="59">
        <v>13</v>
      </c>
      <c r="F78" s="56">
        <v>8820</v>
      </c>
      <c r="G78" s="62"/>
      <c r="H78" s="62"/>
      <c r="I78" s="40"/>
      <c r="J78" s="40"/>
      <c r="K78" s="41">
        <v>0</v>
      </c>
      <c r="L78">
        <v>111</v>
      </c>
    </row>
    <row r="79" spans="1:12" x14ac:dyDescent="0.25">
      <c r="A79" s="56">
        <v>21</v>
      </c>
      <c r="B79" s="56">
        <v>8928</v>
      </c>
      <c r="C79" s="59">
        <v>11</v>
      </c>
      <c r="D79" s="56">
        <v>8945</v>
      </c>
      <c r="E79" s="59">
        <v>11</v>
      </c>
      <c r="F79" s="56">
        <v>8951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25">
      <c r="A80" s="56">
        <v>21</v>
      </c>
      <c r="B80" s="56">
        <v>9045</v>
      </c>
      <c r="C80" s="59">
        <v>11</v>
      </c>
      <c r="D80" s="56">
        <v>9067</v>
      </c>
      <c r="E80" s="59">
        <v>11</v>
      </c>
      <c r="F80" s="56">
        <v>9073</v>
      </c>
      <c r="G80" s="62"/>
      <c r="H80" s="62"/>
      <c r="I80" s="40"/>
      <c r="J80" s="40"/>
      <c r="K80" s="41">
        <v>0</v>
      </c>
      <c r="L80">
        <v>211</v>
      </c>
    </row>
    <row r="81" spans="1:12" x14ac:dyDescent="0.25">
      <c r="A81" s="56">
        <v>12</v>
      </c>
      <c r="B81" s="56">
        <v>9187</v>
      </c>
      <c r="C81" s="59">
        <v>13</v>
      </c>
      <c r="D81" s="56">
        <v>9191</v>
      </c>
      <c r="E81" s="59">
        <v>13</v>
      </c>
      <c r="F81" s="56">
        <v>9203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9319</v>
      </c>
      <c r="C82" s="59">
        <v>13</v>
      </c>
      <c r="D82" s="56">
        <v>9323</v>
      </c>
      <c r="E82" s="59">
        <v>24</v>
      </c>
      <c r="F82" s="56">
        <v>9338</v>
      </c>
      <c r="G82" s="62"/>
      <c r="H82" s="62"/>
      <c r="I82" s="40"/>
      <c r="J82" s="40"/>
      <c r="K82" s="41">
        <v>0</v>
      </c>
      <c r="L82">
        <v>112</v>
      </c>
    </row>
    <row r="83" spans="1:12" x14ac:dyDescent="0.25">
      <c r="A83" s="57">
        <v>12</v>
      </c>
      <c r="B83" s="57">
        <v>9455</v>
      </c>
      <c r="C83" s="60">
        <v>13</v>
      </c>
      <c r="D83" s="57">
        <v>9459</v>
      </c>
      <c r="E83" s="60">
        <v>24</v>
      </c>
      <c r="F83" s="57">
        <v>9474</v>
      </c>
      <c r="G83" s="63"/>
      <c r="H83" s="63"/>
      <c r="I83" s="39"/>
      <c r="J83" s="39"/>
      <c r="K83" s="49">
        <v>0</v>
      </c>
      <c r="L83">
        <v>112</v>
      </c>
    </row>
    <row r="84" spans="1:12" x14ac:dyDescent="0.25">
      <c r="A84" s="57">
        <v>12</v>
      </c>
      <c r="B84" s="57">
        <v>9589</v>
      </c>
      <c r="C84" s="60">
        <v>13</v>
      </c>
      <c r="D84" s="57">
        <v>9593</v>
      </c>
      <c r="E84" s="60">
        <v>13</v>
      </c>
      <c r="F84" s="57">
        <v>9599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21</v>
      </c>
      <c r="B85" s="57">
        <v>9701</v>
      </c>
      <c r="C85" s="60">
        <v>11</v>
      </c>
      <c r="D85" s="57">
        <v>9711</v>
      </c>
      <c r="E85" s="60">
        <v>11</v>
      </c>
      <c r="F85" s="57">
        <v>9715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12</v>
      </c>
      <c r="B86" s="57">
        <v>9817</v>
      </c>
      <c r="C86" s="60">
        <v>13</v>
      </c>
      <c r="D86" s="57">
        <v>9823</v>
      </c>
      <c r="E86" s="60">
        <v>24</v>
      </c>
      <c r="F86" s="57">
        <v>9835</v>
      </c>
      <c r="G86" s="63"/>
      <c r="H86" s="63"/>
      <c r="I86" s="39"/>
      <c r="J86" s="39"/>
      <c r="K86" s="49">
        <v>0</v>
      </c>
      <c r="L86">
        <v>112</v>
      </c>
    </row>
    <row r="87" spans="1:12" x14ac:dyDescent="0.25">
      <c r="A87" s="57">
        <v>12</v>
      </c>
      <c r="B87" s="57">
        <v>9957</v>
      </c>
      <c r="C87" s="60">
        <v>13</v>
      </c>
      <c r="D87" s="57">
        <v>9961</v>
      </c>
      <c r="E87" s="60">
        <v>24</v>
      </c>
      <c r="F87" s="57">
        <v>9981</v>
      </c>
      <c r="G87" s="63"/>
      <c r="H87" s="63"/>
      <c r="I87" s="39"/>
      <c r="J87" s="39"/>
      <c r="K87" s="49">
        <v>0</v>
      </c>
      <c r="L87">
        <v>112</v>
      </c>
    </row>
    <row r="88" spans="1:12" x14ac:dyDescent="0.25">
      <c r="A88" s="57">
        <v>21</v>
      </c>
      <c r="B88" s="57">
        <v>10086</v>
      </c>
      <c r="C88" s="60">
        <v>11</v>
      </c>
      <c r="D88" s="57">
        <v>10096</v>
      </c>
      <c r="E88" s="60">
        <v>11</v>
      </c>
      <c r="F88" s="57">
        <v>10099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12</v>
      </c>
      <c r="B89" s="57">
        <v>10200</v>
      </c>
      <c r="C89" s="60">
        <v>13</v>
      </c>
      <c r="D89" s="57">
        <v>10204</v>
      </c>
      <c r="E89" s="60">
        <v>13</v>
      </c>
      <c r="F89" s="57">
        <v>10232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10349</v>
      </c>
      <c r="C90" s="60">
        <v>13</v>
      </c>
      <c r="D90" s="57">
        <v>10353</v>
      </c>
      <c r="E90" s="60">
        <v>13</v>
      </c>
      <c r="F90" s="57">
        <v>10381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12</v>
      </c>
      <c r="B91" s="57">
        <v>10496</v>
      </c>
      <c r="C91" s="60">
        <v>13</v>
      </c>
      <c r="D91" s="57">
        <v>10502</v>
      </c>
      <c r="E91" s="60">
        <v>13</v>
      </c>
      <c r="F91" s="57">
        <v>10521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21</v>
      </c>
      <c r="B92" s="57">
        <v>10622</v>
      </c>
      <c r="C92" s="60">
        <v>11</v>
      </c>
      <c r="D92" s="57">
        <v>10633</v>
      </c>
      <c r="E92" s="60">
        <v>11</v>
      </c>
      <c r="F92" s="57">
        <v>10637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12</v>
      </c>
      <c r="B93" s="57">
        <v>10739</v>
      </c>
      <c r="C93" s="60">
        <v>13</v>
      </c>
      <c r="D93" s="57">
        <v>10743</v>
      </c>
      <c r="E93" s="60">
        <v>13</v>
      </c>
      <c r="F93" s="57">
        <v>10755</v>
      </c>
      <c r="G93" s="63"/>
      <c r="H93" s="63"/>
      <c r="I93" s="39"/>
      <c r="J93" s="39"/>
      <c r="K93" s="49">
        <v>0</v>
      </c>
      <c r="L93">
        <v>111</v>
      </c>
    </row>
    <row r="94" spans="1:12" x14ac:dyDescent="0.25">
      <c r="A94" s="57">
        <v>12</v>
      </c>
      <c r="B94" s="57">
        <v>10867</v>
      </c>
      <c r="C94" s="60">
        <v>13</v>
      </c>
      <c r="D94" s="57">
        <v>10871</v>
      </c>
      <c r="E94" s="60">
        <v>13</v>
      </c>
      <c r="F94" s="57">
        <v>10888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11000</v>
      </c>
      <c r="C95" s="60">
        <v>13</v>
      </c>
      <c r="D95" s="57">
        <v>11004</v>
      </c>
      <c r="E95" s="60">
        <v>24</v>
      </c>
      <c r="F95" s="57">
        <v>11018</v>
      </c>
      <c r="G95" s="63"/>
      <c r="H95" s="63"/>
      <c r="I95" s="39"/>
      <c r="J95" s="39"/>
      <c r="K95" s="49">
        <v>0</v>
      </c>
      <c r="L95">
        <v>112</v>
      </c>
    </row>
    <row r="96" spans="1:12" x14ac:dyDescent="0.25">
      <c r="A96" s="57">
        <v>12</v>
      </c>
      <c r="B96" s="57">
        <v>11134</v>
      </c>
      <c r="C96" s="60">
        <v>13</v>
      </c>
      <c r="D96" s="57">
        <v>11141</v>
      </c>
      <c r="E96" s="60">
        <v>13</v>
      </c>
      <c r="F96" s="57">
        <v>11164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21</v>
      </c>
      <c r="B97" s="57">
        <v>11265</v>
      </c>
      <c r="C97" s="60">
        <v>11</v>
      </c>
      <c r="D97" s="57">
        <v>11279</v>
      </c>
      <c r="E97" s="60">
        <v>11</v>
      </c>
      <c r="F97" s="57">
        <v>11283</v>
      </c>
      <c r="G97" s="63"/>
      <c r="H97" s="63"/>
      <c r="I97" s="39"/>
      <c r="J97" s="39"/>
      <c r="K97" s="49">
        <v>1</v>
      </c>
      <c r="L97">
        <v>211</v>
      </c>
    </row>
    <row r="98" spans="1:12" x14ac:dyDescent="0.25">
      <c r="A98" s="17"/>
      <c r="B98" s="17"/>
      <c r="C98" s="17"/>
      <c r="D98" s="17"/>
      <c r="E98" s="17"/>
      <c r="F98" s="17"/>
      <c r="G98" s="17"/>
      <c r="H9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4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158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97</v>
      </c>
      <c r="V3" s="25" t="s">
        <v>121</v>
      </c>
      <c r="W3">
        <f>COUNTA(L7:L22)</f>
        <v>16</v>
      </c>
      <c r="AA3" s="25" t="s">
        <v>121</v>
      </c>
      <c r="AB3">
        <f>COUNTA(L23:L38)</f>
        <v>16</v>
      </c>
      <c r="AF3" s="25" t="s">
        <v>121</v>
      </c>
      <c r="AG3">
        <f>COUNTA(L39:L55)</f>
        <v>17</v>
      </c>
      <c r="AK3" s="25" t="s">
        <v>121</v>
      </c>
      <c r="AL3">
        <f>COUNTA(L56:L71)</f>
        <v>16</v>
      </c>
      <c r="AP3" s="25" t="s">
        <v>121</v>
      </c>
      <c r="AQ3">
        <f>COUNTA(L72:L87)</f>
        <v>16</v>
      </c>
      <c r="AU3" s="25" t="s">
        <v>121</v>
      </c>
      <c r="AV3">
        <f>COUNTA(L88:L103)</f>
        <v>16</v>
      </c>
    </row>
    <row r="4" spans="1:48" x14ac:dyDescent="0.25">
      <c r="P4" s="25" t="s">
        <v>89</v>
      </c>
      <c r="Q4" s="26">
        <f>SUM(O7:O14)</f>
        <v>97</v>
      </c>
      <c r="V4" s="25" t="s">
        <v>122</v>
      </c>
      <c r="W4">
        <f>SUM(U7:U14)</f>
        <v>16</v>
      </c>
      <c r="AA4" s="25" t="s">
        <v>122</v>
      </c>
      <c r="AB4">
        <f>SUM(Z7:Z14)</f>
        <v>16</v>
      </c>
      <c r="AF4" s="25" t="s">
        <v>122</v>
      </c>
      <c r="AG4">
        <f>SUM(AE7:AE14)</f>
        <v>17</v>
      </c>
      <c r="AK4" s="25" t="s">
        <v>122</v>
      </c>
      <c r="AL4">
        <f>SUM(AJ7:AJ14)</f>
        <v>16</v>
      </c>
      <c r="AP4" s="25" t="s">
        <v>122</v>
      </c>
      <c r="AQ4">
        <f>SUM(AO7:AO14)</f>
        <v>16</v>
      </c>
      <c r="AU4" s="25" t="s">
        <v>122</v>
      </c>
      <c r="AV4">
        <f>SUM(AT7:AT14)</f>
        <v>16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21</v>
      </c>
      <c r="B7" s="55">
        <v>39</v>
      </c>
      <c r="C7" s="58">
        <v>11</v>
      </c>
      <c r="D7" s="55">
        <v>50</v>
      </c>
      <c r="E7" s="58">
        <v>11</v>
      </c>
      <c r="F7" s="55">
        <v>57</v>
      </c>
      <c r="G7" s="61"/>
      <c r="H7" s="61"/>
      <c r="I7" s="40"/>
      <c r="J7" s="40"/>
      <c r="K7" s="41">
        <v>0</v>
      </c>
      <c r="L7">
        <v>211</v>
      </c>
      <c r="N7" s="34">
        <v>111</v>
      </c>
      <c r="O7" s="34">
        <f>COUNTIF($L$7:$L$500,N7)</f>
        <v>30</v>
      </c>
      <c r="P7" s="34">
        <f>O7/$Q$4</f>
        <v>0.30927835051546393</v>
      </c>
      <c r="Q7" s="34">
        <f>IF(P7=0,0,(P7*((LOG(P7))/LOG(2))))</f>
        <v>-0.52361512780781727</v>
      </c>
      <c r="T7" s="34">
        <f>N7</f>
        <v>111</v>
      </c>
      <c r="U7" s="34">
        <f>COUNTIF(L7:L22,T7)</f>
        <v>4</v>
      </c>
      <c r="V7" s="34">
        <f>U7/(W4-U11)</f>
        <v>0.5</v>
      </c>
      <c r="W7" s="34">
        <f>IF(V7=0,0,(V7*((LOG(V7))/LOG(2))))</f>
        <v>-0.5</v>
      </c>
      <c r="Y7" s="34">
        <f>N7</f>
        <v>111</v>
      </c>
      <c r="Z7" s="34">
        <f>COUNTIF(L23:L38,Y7)</f>
        <v>5</v>
      </c>
      <c r="AA7" s="34">
        <f>Z7/(AB4-Z11)</f>
        <v>0.45454545454545453</v>
      </c>
      <c r="AB7" s="34">
        <f>IF(AA7=0,0,(AA7*((LOG(AA7))/LOG(2))))</f>
        <v>-0.51704705624997038</v>
      </c>
      <c r="AD7" s="34">
        <f>N7</f>
        <v>111</v>
      </c>
      <c r="AE7" s="34">
        <f>COUNTIF(L39:L55,AD7)</f>
        <v>7</v>
      </c>
      <c r="AF7" s="34">
        <f>AE7/(AG4-AE11)</f>
        <v>0.63636363636363635</v>
      </c>
      <c r="AG7" s="34">
        <f>IF(AF7=0,0,(AF7*((LOG(AF7))/LOG(2))))</f>
        <v>-0.41495789782344106</v>
      </c>
      <c r="AI7" s="34">
        <f>N7</f>
        <v>111</v>
      </c>
      <c r="AJ7" s="34">
        <f>COUNTIF(L56:L71,AI7)</f>
        <v>4</v>
      </c>
      <c r="AK7" s="34">
        <f>AJ7/(AL4-AJ11)</f>
        <v>0.5</v>
      </c>
      <c r="AL7" s="34">
        <f>IF(AK7=0,0,(AK7*((LOG(AK7))/LOG(2))))</f>
        <v>-0.5</v>
      </c>
      <c r="AN7" s="34">
        <f>N7</f>
        <v>111</v>
      </c>
      <c r="AO7" s="34">
        <f>COUNTIF(L72:L87,AN7)</f>
        <v>5</v>
      </c>
      <c r="AP7" s="34">
        <f>AO7/(AQ4-AO11)</f>
        <v>0.625</v>
      </c>
      <c r="AQ7" s="34">
        <f>IF(AP7=0,0,(AP7*((LOG(AP7))/LOG(2))))</f>
        <v>-0.42379494069539858</v>
      </c>
      <c r="AS7" s="34">
        <f>N7</f>
        <v>111</v>
      </c>
      <c r="AT7" s="34">
        <f>COUNTIF(L88:L103,AS7)</f>
        <v>5</v>
      </c>
      <c r="AU7" s="34">
        <f>AT7/(AV4-AT11)</f>
        <v>0.45454545454545453</v>
      </c>
      <c r="AV7" s="34">
        <f>IF(AU7=0,0,(AU7*((LOG(AU7))/LOG(2))))</f>
        <v>-0.51704705624997038</v>
      </c>
    </row>
    <row r="8" spans="1:48" x14ac:dyDescent="0.25">
      <c r="A8" s="56">
        <v>21</v>
      </c>
      <c r="B8" s="56">
        <v>173</v>
      </c>
      <c r="C8" s="59">
        <v>22</v>
      </c>
      <c r="D8" s="56">
        <v>181</v>
      </c>
      <c r="E8" s="59">
        <v>13</v>
      </c>
      <c r="F8" s="56">
        <v>194</v>
      </c>
      <c r="G8" s="62"/>
      <c r="H8" s="62"/>
      <c r="I8" s="40"/>
      <c r="J8" s="40"/>
      <c r="K8" s="41">
        <v>0</v>
      </c>
      <c r="L8">
        <v>221</v>
      </c>
      <c r="N8" s="34">
        <v>112</v>
      </c>
      <c r="O8" s="34">
        <f>COUNTIF($L$7:$L$500,N8)</f>
        <v>3</v>
      </c>
      <c r="P8" s="34">
        <f>O8/$Q$4</f>
        <v>3.0927835051546393E-2</v>
      </c>
      <c r="Q8" s="34">
        <f>IF(P8=0,0,(P8*((LOG(P8))/LOG(2))))</f>
        <v>-0.15510155695255584</v>
      </c>
      <c r="T8" s="34">
        <f>N8</f>
        <v>112</v>
      </c>
      <c r="U8" s="34">
        <f>COUNTIF(L7:L22,T8)</f>
        <v>1</v>
      </c>
      <c r="V8" s="34">
        <f>U8/(W4-U11)</f>
        <v>0.125</v>
      </c>
      <c r="W8" s="34">
        <f>IF(V8=0,0,(V8*((LOG(V8))/LOG(2))))</f>
        <v>-0.375</v>
      </c>
      <c r="Y8" s="34">
        <f>N8</f>
        <v>112</v>
      </c>
      <c r="Z8" s="34">
        <f>COUNTIF(L23:L38,Y8)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COUNTIF(L39:L55,AD8)</f>
        <v>1</v>
      </c>
      <c r="AF8" s="34">
        <f>AE8/(AG4-AE11)</f>
        <v>9.0909090909090912E-2</v>
      </c>
      <c r="AG8" s="34">
        <f>IF(AF8=0,0,(AF8*((LOG(AF8))/LOG(2))))</f>
        <v>-0.31449378351248153</v>
      </c>
      <c r="AI8" s="34">
        <f>N8</f>
        <v>112</v>
      </c>
      <c r="AJ8" s="34">
        <f>COUNTIF(L56:L71,AI8)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COUNTIF(L72:L87,AN8)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COUNTIF(L88:L103,AS8)</f>
        <v>1</v>
      </c>
      <c r="AU8" s="34">
        <f>AT8/(AV4-AT11)</f>
        <v>9.0909090909090912E-2</v>
      </c>
      <c r="AV8" s="34">
        <f>IF(AU8=0,0,(AU8*((LOG(AU8))/LOG(2))))</f>
        <v>-0.31449378351248153</v>
      </c>
    </row>
    <row r="9" spans="1:48" x14ac:dyDescent="0.25">
      <c r="A9" s="56">
        <v>12</v>
      </c>
      <c r="B9" s="56">
        <v>305</v>
      </c>
      <c r="C9" s="59">
        <v>13</v>
      </c>
      <c r="D9" s="56">
        <v>309</v>
      </c>
      <c r="E9" s="59">
        <v>13</v>
      </c>
      <c r="F9" s="56">
        <v>317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COUNTIF(L7:L22,T9)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COUNTIF(L23:L38,Y9)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COUNTIF(L39:L55,AD9)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COUNTIF(L56:L71,AI9)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COUNTIF(L72:L87,AN9)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COUNTIF(L88:L103,AS9)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442</v>
      </c>
      <c r="C10" s="59">
        <v>13</v>
      </c>
      <c r="D10" s="56">
        <v>445</v>
      </c>
      <c r="E10" s="59">
        <v>13</v>
      </c>
      <c r="F10" s="56">
        <v>462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COUNTIF(L7:L22,T10)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COUNTIF(L23:L38,Y10)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COUNTIF(L39:L55,AD10)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COUNTIF(L56:L71,AI10)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COUNTIF(L72:L87,AN10)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COUNTIF(L88:L103,AS10)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572</v>
      </c>
      <c r="C11" s="59">
        <v>11</v>
      </c>
      <c r="D11" s="56">
        <v>591</v>
      </c>
      <c r="E11" s="59">
        <v>11</v>
      </c>
      <c r="F11" s="56">
        <v>597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0.41237113402061853</v>
      </c>
      <c r="Q11" s="34">
        <f>IF(P11=0,0,(P11*((LOG(P11))/LOG(2))))</f>
        <v>-0.52700401950505782</v>
      </c>
      <c r="T11" s="34">
        <f>N11</f>
        <v>211</v>
      </c>
      <c r="U11" s="34">
        <f>COUNTIF(L7:L22,T11)</f>
        <v>8</v>
      </c>
      <c r="V11" s="53"/>
      <c r="W11" s="54"/>
      <c r="Y11" s="34">
        <f>N11</f>
        <v>211</v>
      </c>
      <c r="Z11" s="34">
        <f>COUNTIF(L23:L38,Y11)</f>
        <v>5</v>
      </c>
      <c r="AA11" s="53"/>
      <c r="AB11" s="54"/>
      <c r="AD11" s="34">
        <f>N11</f>
        <v>211</v>
      </c>
      <c r="AE11" s="34">
        <f>COUNTIF(L39:L55,AD11)</f>
        <v>6</v>
      </c>
      <c r="AF11" s="53"/>
      <c r="AG11" s="54"/>
      <c r="AI11" s="34">
        <f>N11</f>
        <v>211</v>
      </c>
      <c r="AJ11" s="34">
        <f>COUNTIF(L56:L71,AI11)</f>
        <v>8</v>
      </c>
      <c r="AK11" s="53"/>
      <c r="AL11" s="54"/>
      <c r="AN11" s="34">
        <f>N11</f>
        <v>211</v>
      </c>
      <c r="AO11" s="34">
        <f>COUNTIF(L72:L87,AN11)</f>
        <v>8</v>
      </c>
      <c r="AP11" s="53"/>
      <c r="AQ11" s="54"/>
      <c r="AS11" s="34">
        <f>N11</f>
        <v>211</v>
      </c>
      <c r="AT11" s="34">
        <f>COUNTIF(L88:L103,AS11)</f>
        <v>5</v>
      </c>
      <c r="AU11" s="53"/>
      <c r="AV11" s="54"/>
    </row>
    <row r="12" spans="1:48" x14ac:dyDescent="0.25">
      <c r="A12" s="56">
        <v>12</v>
      </c>
      <c r="B12" s="56">
        <v>735</v>
      </c>
      <c r="C12" s="59">
        <v>13</v>
      </c>
      <c r="D12" s="56">
        <v>739</v>
      </c>
      <c r="E12" s="59">
        <v>13</v>
      </c>
      <c r="F12" s="56">
        <v>767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1</v>
      </c>
      <c r="P12" s="34">
        <f>O12/$Q$4</f>
        <v>1.0309278350515464E-2</v>
      </c>
      <c r="Q12" s="34">
        <f>IF(P12=0,0,(P12*((LOG(P12))/LOG(2))))</f>
        <v>-6.8040338579248724E-2</v>
      </c>
      <c r="T12" s="34">
        <f>N12</f>
        <v>212</v>
      </c>
      <c r="U12" s="34">
        <f>COUNTIF(L7:L22,T12)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COUNTIF(L23:L38,Y12)</f>
        <v>1</v>
      </c>
      <c r="AA12" s="34">
        <f>Z12/(AB4-Z11)</f>
        <v>9.0909090909090912E-2</v>
      </c>
      <c r="AB12" s="34">
        <f>IF(AA12=0,0,(AA12*((LOG(AA12))/LOG(2))))</f>
        <v>-0.31449378351248153</v>
      </c>
      <c r="AD12" s="34">
        <f>N12</f>
        <v>212</v>
      </c>
      <c r="AE12" s="34">
        <f>COUNTIF(L39:L55,AD12)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COUNTIF(L56:L71,AI12)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COUNTIF(L72:L87,AN12)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COUNTIF(L88:L103,AS12)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12</v>
      </c>
      <c r="B13" s="56">
        <v>906</v>
      </c>
      <c r="C13" s="59">
        <v>13</v>
      </c>
      <c r="D13" s="56">
        <v>910</v>
      </c>
      <c r="E13" s="59">
        <v>13</v>
      </c>
      <c r="F13" s="56">
        <v>931</v>
      </c>
      <c r="G13" s="62"/>
      <c r="H13" s="62"/>
      <c r="I13" s="40"/>
      <c r="J13" s="40"/>
      <c r="K13" s="41">
        <v>0</v>
      </c>
      <c r="L13">
        <v>111</v>
      </c>
      <c r="N13" s="34">
        <v>221</v>
      </c>
      <c r="O13" s="34">
        <f>COUNTIF($L$7:$L$500,N13)</f>
        <v>19</v>
      </c>
      <c r="P13" s="34">
        <f>O13/$Q$4</f>
        <v>0.19587628865979381</v>
      </c>
      <c r="Q13" s="34">
        <f>IF(P13=0,0,(P13*((LOG(P13))/LOG(2))))</f>
        <v>-0.46069815717657009</v>
      </c>
      <c r="T13" s="34">
        <f>N13</f>
        <v>221</v>
      </c>
      <c r="U13" s="34">
        <f>COUNTIF(L7:L22,T13)</f>
        <v>3</v>
      </c>
      <c r="V13" s="34">
        <f>U13/(W4-U11)</f>
        <v>0.375</v>
      </c>
      <c r="W13" s="34">
        <f>IF(V13=0,0,(V13*((LOG(V13))/LOG(2))))</f>
        <v>-0.53063906222956647</v>
      </c>
      <c r="Y13" s="34">
        <f>N13</f>
        <v>221</v>
      </c>
      <c r="Z13" s="34">
        <f>COUNTIF(L23:L38,Y13)</f>
        <v>4</v>
      </c>
      <c r="AA13" s="34">
        <f>Z13/(AB4-Z11)</f>
        <v>0.36363636363636365</v>
      </c>
      <c r="AB13" s="34">
        <f>IF(AA13=0,0,(AA13*((LOG(AA13))/LOG(2))))</f>
        <v>-0.53070240677719893</v>
      </c>
      <c r="AD13" s="34">
        <f>N13</f>
        <v>221</v>
      </c>
      <c r="AE13" s="34">
        <f>COUNTIF(L39:L55,AD13)</f>
        <v>3</v>
      </c>
      <c r="AF13" s="34">
        <f>AE13/(AG4-AE11)</f>
        <v>0.27272727272727271</v>
      </c>
      <c r="AG13" s="34">
        <f>IF(AF13=0,0,(AF13*((LOG(AF13))/LOG(2))))</f>
        <v>-0.51121885034076575</v>
      </c>
      <c r="AI13" s="34">
        <f>N13</f>
        <v>221</v>
      </c>
      <c r="AJ13" s="34">
        <f>COUNTIF(L56:L71,AI13)</f>
        <v>2</v>
      </c>
      <c r="AK13" s="34">
        <f>AJ13/(AL4-AJ11)</f>
        <v>0.25</v>
      </c>
      <c r="AL13" s="34">
        <f>IF(AK13=0,0,(AK13*((LOG(AK13))/LOG(2))))</f>
        <v>-0.5</v>
      </c>
      <c r="AN13" s="34">
        <f>N13</f>
        <v>221</v>
      </c>
      <c r="AO13" s="34">
        <f>COUNTIF(L72:L87,AN13)</f>
        <v>3</v>
      </c>
      <c r="AP13" s="34">
        <f>AO13/(AQ4-AO11)</f>
        <v>0.375</v>
      </c>
      <c r="AQ13" s="34">
        <f>IF(AP13=0,0,(AP13*((LOG(AP13))/LOG(2))))</f>
        <v>-0.53063906222956647</v>
      </c>
      <c r="AS13" s="34">
        <f>N13</f>
        <v>221</v>
      </c>
      <c r="AT13" s="34">
        <f>COUNTIF(L88:L103,AS13)</f>
        <v>4</v>
      </c>
      <c r="AU13" s="34">
        <f>AT13/(AV4-AT11)</f>
        <v>0.36363636363636365</v>
      </c>
      <c r="AV13" s="34">
        <f>IF(AU13=0,0,(AU13*((LOG(AU13))/LOG(2))))</f>
        <v>-0.53070240677719893</v>
      </c>
    </row>
    <row r="14" spans="1:48" x14ac:dyDescent="0.25">
      <c r="A14" s="56">
        <v>21</v>
      </c>
      <c r="B14" s="56">
        <v>1042</v>
      </c>
      <c r="C14" s="59">
        <v>11</v>
      </c>
      <c r="D14" s="56">
        <v>1076</v>
      </c>
      <c r="E14" s="59">
        <v>11</v>
      </c>
      <c r="F14" s="56">
        <v>1080</v>
      </c>
      <c r="G14" s="62"/>
      <c r="H14" s="62"/>
      <c r="I14" s="40"/>
      <c r="J14" s="40"/>
      <c r="K14" s="41">
        <v>0</v>
      </c>
      <c r="L14">
        <v>211</v>
      </c>
      <c r="N14" s="34">
        <v>222</v>
      </c>
      <c r="O14" s="34">
        <f>COUNTIF($L$7:$L$500,N14)</f>
        <v>4</v>
      </c>
      <c r="P14" s="34">
        <f>O14/$Q$4</f>
        <v>4.1237113402061855E-2</v>
      </c>
      <c r="Q14" s="34">
        <f>IF(P14=0,0,(P14*((LOG(P14))/LOG(2))))</f>
        <v>-0.18968712751287126</v>
      </c>
      <c r="T14" s="34">
        <f>N14</f>
        <v>222</v>
      </c>
      <c r="U14" s="34">
        <f>COUNTIF(L7:L22,T14)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COUNTIF(L23:L38,Y14)</f>
        <v>1</v>
      </c>
      <c r="AA14" s="34">
        <f>Z14/(AB4-Z11)</f>
        <v>9.0909090909090912E-2</v>
      </c>
      <c r="AB14" s="34">
        <f>IF(AA14=0,0,(AA14*((LOG(AA14))/LOG(2))))</f>
        <v>-0.31449378351248153</v>
      </c>
      <c r="AD14" s="34">
        <f>N14</f>
        <v>222</v>
      </c>
      <c r="AE14" s="34">
        <f>COUNTIF(L39:L55,AD14)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COUNTIF(L56:L71,AI14)</f>
        <v>2</v>
      </c>
      <c r="AK14" s="34">
        <f>AJ14/(AL4-AJ11)</f>
        <v>0.25</v>
      </c>
      <c r="AL14" s="34">
        <f>IF(AK14=0,0,(AK14*((LOG(AK14))/LOG(2))))</f>
        <v>-0.5</v>
      </c>
      <c r="AN14" s="34">
        <f>N14</f>
        <v>222</v>
      </c>
      <c r="AO14" s="34">
        <f>COUNTIF(L72:L87,AN14)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COUNTIF(L88:L103,AS14)</f>
        <v>1</v>
      </c>
      <c r="AU14" s="34">
        <f>AT14/(AV4-AT11)</f>
        <v>9.0909090909090912E-2</v>
      </c>
      <c r="AV14" s="34">
        <f>IF(AU14=0,0,(AU14*((LOG(AU14))/LOG(2))))</f>
        <v>-0.31449378351248153</v>
      </c>
    </row>
    <row r="15" spans="1:48" x14ac:dyDescent="0.25">
      <c r="A15" s="56">
        <v>21</v>
      </c>
      <c r="B15" s="56">
        <v>1189</v>
      </c>
      <c r="C15" s="59">
        <v>11</v>
      </c>
      <c r="D15" s="56">
        <v>1208</v>
      </c>
      <c r="E15" s="59">
        <v>11</v>
      </c>
      <c r="F15" s="56">
        <v>1214</v>
      </c>
      <c r="G15" s="62"/>
      <c r="H15" s="62"/>
      <c r="I15" s="40"/>
      <c r="J15" s="40"/>
      <c r="K15" s="41">
        <v>0</v>
      </c>
      <c r="L15">
        <v>211</v>
      </c>
      <c r="P15">
        <f>SUM(P7:P14)</f>
        <v>0.99999999999999989</v>
      </c>
      <c r="Q15">
        <f>-SUM(Q7:Q14)</f>
        <v>1.9241463275341211</v>
      </c>
      <c r="V15">
        <f>SUM(V7:V14)</f>
        <v>1</v>
      </c>
      <c r="W15">
        <f>-SUM(W7:W14)</f>
        <v>1.4056390622295665</v>
      </c>
      <c r="AA15">
        <f>SUM(AA7:AA14)</f>
        <v>1</v>
      </c>
      <c r="AB15">
        <f>-SUM(AB7:AB14)</f>
        <v>1.6767370300521323</v>
      </c>
      <c r="AF15">
        <f>SUM(AF7:AF14)</f>
        <v>1</v>
      </c>
      <c r="AG15">
        <f>-SUM(AG7:AG14)</f>
        <v>1.2406705316766884</v>
      </c>
      <c r="AK15">
        <f>SUM(AK7:AK14)</f>
        <v>1</v>
      </c>
      <c r="AL15">
        <f>-SUM(AL7:AL14)</f>
        <v>1.5</v>
      </c>
      <c r="AP15">
        <f>SUM(AP7:AP14)</f>
        <v>1</v>
      </c>
      <c r="AQ15">
        <f>-SUM(AQ7:AQ14)</f>
        <v>0.95443400292496505</v>
      </c>
      <c r="AU15">
        <f>SUM(AU7:AU14)</f>
        <v>1</v>
      </c>
      <c r="AV15">
        <f>-SUM(AV7:AV14)</f>
        <v>1.6767370300521323</v>
      </c>
    </row>
    <row r="16" spans="1:48" x14ac:dyDescent="0.25">
      <c r="A16" s="56">
        <v>21</v>
      </c>
      <c r="B16" s="56">
        <v>1336</v>
      </c>
      <c r="C16" s="59">
        <v>11</v>
      </c>
      <c r="D16" s="56">
        <v>1356</v>
      </c>
      <c r="E16" s="59">
        <v>11</v>
      </c>
      <c r="F16" s="56">
        <v>1359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0.29154117236743443</v>
      </c>
      <c r="V16" s="27" t="s">
        <v>120</v>
      </c>
      <c r="W16" s="27">
        <f>W15/(LOG(W4)/LOG(2))</f>
        <v>0.35140976555739162</v>
      </c>
      <c r="AA16" s="27" t="s">
        <v>123</v>
      </c>
      <c r="AB16" s="27">
        <f>AB15/(LOG(AB4)/LOG(2))</f>
        <v>0.41918425751303307</v>
      </c>
      <c r="AF16" s="27" t="s">
        <v>124</v>
      </c>
      <c r="AG16" s="27">
        <f>AG15/(LOG(AG4)/LOG(2))</f>
        <v>0.30353071816480953</v>
      </c>
      <c r="AK16" s="27" t="s">
        <v>125</v>
      </c>
      <c r="AL16" s="27">
        <f>AL15/(LOG(AL4)/LOG(2))</f>
        <v>0.375</v>
      </c>
      <c r="AP16" s="27" t="s">
        <v>126</v>
      </c>
      <c r="AQ16" s="27">
        <f>AQ15/(LOG(AQ4)/LOG(2))</f>
        <v>0.23860850073124126</v>
      </c>
      <c r="AU16" s="27" t="s">
        <v>127</v>
      </c>
      <c r="AV16" s="27">
        <f>AV15/(LOG(AV4)/LOG(2))</f>
        <v>0.41918425751303307</v>
      </c>
    </row>
    <row r="17" spans="1:22" x14ac:dyDescent="0.25">
      <c r="A17" s="56">
        <v>21</v>
      </c>
      <c r="B17" s="56">
        <v>1476</v>
      </c>
      <c r="C17" s="59">
        <v>11</v>
      </c>
      <c r="D17" s="56">
        <v>1496</v>
      </c>
      <c r="E17" s="59">
        <v>11</v>
      </c>
      <c r="F17" s="56">
        <v>1500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12</v>
      </c>
      <c r="B18" s="56">
        <v>1624</v>
      </c>
      <c r="C18" s="59">
        <v>13</v>
      </c>
      <c r="D18" s="56">
        <v>1630</v>
      </c>
      <c r="E18" s="59">
        <v>24</v>
      </c>
      <c r="F18" s="56">
        <v>1644</v>
      </c>
      <c r="G18" s="62"/>
      <c r="H18" s="62"/>
      <c r="I18" s="40"/>
      <c r="J18" s="40"/>
      <c r="K18" s="41">
        <v>0</v>
      </c>
      <c r="L18">
        <v>112</v>
      </c>
    </row>
    <row r="19" spans="1:22" x14ac:dyDescent="0.25">
      <c r="A19" s="56">
        <v>21</v>
      </c>
      <c r="B19" s="56">
        <v>1762</v>
      </c>
      <c r="C19" s="59">
        <v>22</v>
      </c>
      <c r="D19" s="56">
        <v>1772</v>
      </c>
      <c r="E19" s="59">
        <v>13</v>
      </c>
      <c r="F19" s="56">
        <v>1799</v>
      </c>
      <c r="G19" s="62"/>
      <c r="H19" s="62"/>
      <c r="I19" s="40"/>
      <c r="J19" s="40"/>
      <c r="K19" s="41">
        <v>0</v>
      </c>
      <c r="L19">
        <v>221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1908</v>
      </c>
      <c r="C20" s="59">
        <v>11</v>
      </c>
      <c r="D20" s="56">
        <v>1930</v>
      </c>
      <c r="E20" s="59">
        <v>11</v>
      </c>
      <c r="F20" s="56">
        <v>1933</v>
      </c>
      <c r="G20" s="62"/>
      <c r="H20" s="62"/>
      <c r="I20" s="40"/>
      <c r="J20" s="40"/>
      <c r="K20" s="41">
        <v>0</v>
      </c>
      <c r="L20">
        <v>211</v>
      </c>
      <c r="N20" s="38">
        <f>COUNTIF(L7:L103,G3)</f>
        <v>40</v>
      </c>
      <c r="O20" s="38"/>
      <c r="P20" s="45">
        <v>16</v>
      </c>
      <c r="Q20" s="45">
        <v>16</v>
      </c>
      <c r="R20" s="45">
        <v>17</v>
      </c>
      <c r="S20" s="45">
        <v>16</v>
      </c>
      <c r="T20" s="45">
        <v>16</v>
      </c>
      <c r="U20" s="45">
        <v>16</v>
      </c>
      <c r="V20" s="44"/>
    </row>
    <row r="21" spans="1:22" x14ac:dyDescent="0.25">
      <c r="A21" s="56">
        <v>21</v>
      </c>
      <c r="B21" s="56">
        <v>2036</v>
      </c>
      <c r="C21" s="59">
        <v>11</v>
      </c>
      <c r="D21" s="56">
        <v>2066</v>
      </c>
      <c r="E21" s="59">
        <v>11</v>
      </c>
      <c r="F21" s="56">
        <v>2072</v>
      </c>
      <c r="G21" s="62"/>
      <c r="H21" s="62"/>
      <c r="I21" s="40"/>
      <c r="J21" s="40"/>
      <c r="K21" s="41">
        <v>0</v>
      </c>
      <c r="L21">
        <v>211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2185</v>
      </c>
      <c r="C22" s="59">
        <v>22</v>
      </c>
      <c r="D22" s="56">
        <v>2193</v>
      </c>
      <c r="E22" s="59">
        <v>13</v>
      </c>
      <c r="F22" s="56">
        <v>2218</v>
      </c>
      <c r="G22" s="62"/>
      <c r="H22" s="62"/>
      <c r="I22" s="40"/>
      <c r="J22" s="40"/>
      <c r="K22" s="41">
        <v>0</v>
      </c>
      <c r="L22">
        <v>221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2325</v>
      </c>
      <c r="C23" s="60">
        <v>22</v>
      </c>
      <c r="D23" s="57">
        <v>2333</v>
      </c>
      <c r="E23" s="60">
        <v>24</v>
      </c>
      <c r="F23" s="57">
        <v>2342</v>
      </c>
      <c r="G23" s="63"/>
      <c r="H23" s="63"/>
      <c r="I23" s="39"/>
      <c r="J23" s="39"/>
      <c r="K23" s="49">
        <v>0</v>
      </c>
      <c r="L23">
        <v>222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12</v>
      </c>
      <c r="B24" s="57">
        <v>2446</v>
      </c>
      <c r="C24" s="60">
        <v>13</v>
      </c>
      <c r="D24" s="57">
        <v>2450</v>
      </c>
      <c r="E24" s="60">
        <v>13</v>
      </c>
      <c r="F24" s="57">
        <v>2464</v>
      </c>
      <c r="G24" s="63"/>
      <c r="H24" s="63"/>
      <c r="I24" s="39"/>
      <c r="J24" s="39"/>
      <c r="K24" s="49">
        <v>0</v>
      </c>
      <c r="L24">
        <v>111</v>
      </c>
      <c r="O24" s="43" t="s">
        <v>109</v>
      </c>
      <c r="P24" s="45">
        <f>U11</f>
        <v>8</v>
      </c>
      <c r="Q24" s="45">
        <f>Z11</f>
        <v>5</v>
      </c>
      <c r="R24" s="45">
        <f>AE11</f>
        <v>6</v>
      </c>
      <c r="S24" s="45">
        <f>AJ11</f>
        <v>8</v>
      </c>
      <c r="T24" s="45">
        <f>AO11</f>
        <v>8</v>
      </c>
      <c r="U24" s="45">
        <f>AT11</f>
        <v>5</v>
      </c>
      <c r="V24" s="43"/>
    </row>
    <row r="25" spans="1:22" x14ac:dyDescent="0.25">
      <c r="A25" s="57">
        <v>21</v>
      </c>
      <c r="B25" s="57">
        <v>2571</v>
      </c>
      <c r="C25" s="60">
        <v>11</v>
      </c>
      <c r="D25" s="57">
        <v>2605</v>
      </c>
      <c r="E25" s="60">
        <v>22</v>
      </c>
      <c r="F25" s="57">
        <v>2624</v>
      </c>
      <c r="G25" s="63"/>
      <c r="H25" s="63"/>
      <c r="I25" s="39"/>
      <c r="J25" s="39"/>
      <c r="K25" s="49">
        <v>0</v>
      </c>
      <c r="L25">
        <v>212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2736</v>
      </c>
      <c r="C26" s="60">
        <v>11</v>
      </c>
      <c r="D26" s="57">
        <v>2772</v>
      </c>
      <c r="E26" s="60">
        <v>11</v>
      </c>
      <c r="F26" s="57">
        <v>2776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12</v>
      </c>
      <c r="B27" s="57">
        <v>2878</v>
      </c>
      <c r="C27" s="60">
        <v>13</v>
      </c>
      <c r="D27" s="57">
        <v>2885</v>
      </c>
      <c r="E27" s="60">
        <v>13</v>
      </c>
      <c r="F27" s="57">
        <v>2889</v>
      </c>
      <c r="G27" s="63"/>
      <c r="H27" s="63"/>
      <c r="I27" s="39"/>
      <c r="J27" s="39"/>
      <c r="K27" s="49">
        <v>0</v>
      </c>
      <c r="L27">
        <v>111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3006</v>
      </c>
      <c r="C28" s="60">
        <v>11</v>
      </c>
      <c r="D28" s="57">
        <v>3044</v>
      </c>
      <c r="E28" s="60">
        <v>11</v>
      </c>
      <c r="F28" s="57">
        <v>3048</v>
      </c>
      <c r="G28" s="63"/>
      <c r="H28" s="63"/>
      <c r="I28" s="39"/>
      <c r="J28" s="39"/>
      <c r="K28" s="49">
        <v>0</v>
      </c>
      <c r="L28">
        <v>211</v>
      </c>
      <c r="N28" s="39"/>
      <c r="O28" s="48" t="s">
        <v>113</v>
      </c>
      <c r="P28">
        <f>F22/P20</f>
        <v>138.625</v>
      </c>
      <c r="Q28">
        <f>(F38-F22)/Q20</f>
        <v>137.8125</v>
      </c>
      <c r="R28">
        <f>(F55-F38)/R20</f>
        <v>138.41176470588235</v>
      </c>
      <c r="S28">
        <f>(F71-F55)/S20</f>
        <v>130.875</v>
      </c>
      <c r="T28">
        <f>(F87-F71)/T20</f>
        <v>131.625</v>
      </c>
      <c r="U28">
        <f>(F103-F87)/U20</f>
        <v>135.6875</v>
      </c>
    </row>
    <row r="29" spans="1:22" x14ac:dyDescent="0.25">
      <c r="A29" s="57">
        <v>21</v>
      </c>
      <c r="B29" s="57">
        <v>3139</v>
      </c>
      <c r="C29" s="60">
        <v>11</v>
      </c>
      <c r="D29" s="57">
        <v>3173</v>
      </c>
      <c r="E29" s="60">
        <v>11</v>
      </c>
      <c r="F29" s="57">
        <v>3177</v>
      </c>
      <c r="G29" s="63"/>
      <c r="H29" s="63"/>
      <c r="I29" s="39"/>
      <c r="J29" s="39"/>
      <c r="K29" s="49">
        <v>0</v>
      </c>
      <c r="L29">
        <v>211</v>
      </c>
    </row>
    <row r="30" spans="1:22" x14ac:dyDescent="0.25">
      <c r="A30" s="57">
        <v>21</v>
      </c>
      <c r="B30" s="57">
        <v>3269</v>
      </c>
      <c r="C30" s="60">
        <v>22</v>
      </c>
      <c r="D30" s="57">
        <v>3276</v>
      </c>
      <c r="E30" s="60">
        <v>13</v>
      </c>
      <c r="F30" s="57">
        <v>3294</v>
      </c>
      <c r="G30" s="63"/>
      <c r="H30" s="63"/>
      <c r="I30" s="39"/>
      <c r="J30" s="39"/>
      <c r="K30" s="49">
        <v>0</v>
      </c>
      <c r="L30">
        <v>221</v>
      </c>
    </row>
    <row r="31" spans="1:22" x14ac:dyDescent="0.25">
      <c r="A31" s="57">
        <v>21</v>
      </c>
      <c r="B31" s="57">
        <v>3406</v>
      </c>
      <c r="C31" s="60">
        <v>22</v>
      </c>
      <c r="D31" s="57">
        <v>3415</v>
      </c>
      <c r="E31" s="60">
        <v>13</v>
      </c>
      <c r="F31" s="57">
        <v>3445</v>
      </c>
      <c r="G31" s="63"/>
      <c r="H31" s="63"/>
      <c r="I31" s="39"/>
      <c r="J31" s="39"/>
      <c r="K31" s="49">
        <v>0</v>
      </c>
      <c r="L31">
        <v>221</v>
      </c>
    </row>
    <row r="32" spans="1:22" x14ac:dyDescent="0.25">
      <c r="A32" s="57">
        <v>21</v>
      </c>
      <c r="B32" s="57">
        <v>3557</v>
      </c>
      <c r="C32" s="60">
        <v>11</v>
      </c>
      <c r="D32" s="57">
        <v>3591</v>
      </c>
      <c r="E32" s="60">
        <v>11</v>
      </c>
      <c r="F32" s="57">
        <v>3597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21</v>
      </c>
      <c r="B33" s="57">
        <v>3702</v>
      </c>
      <c r="C33" s="60">
        <v>22</v>
      </c>
      <c r="D33" s="57">
        <v>3714</v>
      </c>
      <c r="E33" s="60">
        <v>13</v>
      </c>
      <c r="F33" s="57">
        <v>3744</v>
      </c>
      <c r="G33" s="63"/>
      <c r="H33" s="63"/>
      <c r="I33" s="39"/>
      <c r="J33" s="39"/>
      <c r="K33" s="49">
        <v>0</v>
      </c>
      <c r="L33">
        <v>221</v>
      </c>
    </row>
    <row r="34" spans="1:12" x14ac:dyDescent="0.25">
      <c r="A34" s="57">
        <v>12</v>
      </c>
      <c r="B34" s="57">
        <v>3881</v>
      </c>
      <c r="C34" s="60">
        <v>13</v>
      </c>
      <c r="D34" s="57">
        <v>3892</v>
      </c>
      <c r="E34" s="60">
        <v>13</v>
      </c>
      <c r="F34" s="57">
        <v>3912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4010</v>
      </c>
      <c r="C35" s="60">
        <v>13</v>
      </c>
      <c r="D35" s="57">
        <v>4016</v>
      </c>
      <c r="E35" s="60">
        <v>13</v>
      </c>
      <c r="F35" s="57">
        <v>4020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21</v>
      </c>
      <c r="B36" s="57">
        <v>4123</v>
      </c>
      <c r="C36" s="60">
        <v>11</v>
      </c>
      <c r="D36" s="57">
        <v>4146</v>
      </c>
      <c r="E36" s="60">
        <v>11</v>
      </c>
      <c r="F36" s="57">
        <v>4152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7">
        <v>21</v>
      </c>
      <c r="B37" s="57">
        <v>4242</v>
      </c>
      <c r="C37" s="60">
        <v>22</v>
      </c>
      <c r="D37" s="57">
        <v>4253</v>
      </c>
      <c r="E37" s="60">
        <v>13</v>
      </c>
      <c r="F37" s="57">
        <v>4280</v>
      </c>
      <c r="G37" s="63"/>
      <c r="H37" s="63"/>
      <c r="I37" s="39"/>
      <c r="J37" s="39"/>
      <c r="K37" s="49">
        <v>0</v>
      </c>
      <c r="L37">
        <v>221</v>
      </c>
    </row>
    <row r="38" spans="1:12" x14ac:dyDescent="0.25">
      <c r="A38" s="57">
        <v>12</v>
      </c>
      <c r="B38" s="57">
        <v>4407</v>
      </c>
      <c r="C38" s="60">
        <v>13</v>
      </c>
      <c r="D38" s="57">
        <v>4413</v>
      </c>
      <c r="E38" s="60">
        <v>13</v>
      </c>
      <c r="F38" s="57">
        <v>4423</v>
      </c>
      <c r="G38" s="63"/>
      <c r="H38" s="63"/>
      <c r="I38" s="39"/>
      <c r="J38" s="39"/>
      <c r="K38" s="49">
        <v>0</v>
      </c>
      <c r="L38">
        <v>111</v>
      </c>
    </row>
    <row r="39" spans="1:12" x14ac:dyDescent="0.25">
      <c r="A39" s="56">
        <v>21</v>
      </c>
      <c r="B39" s="56">
        <v>4527</v>
      </c>
      <c r="C39" s="59">
        <v>22</v>
      </c>
      <c r="D39" s="56">
        <v>4535</v>
      </c>
      <c r="E39" s="59">
        <v>13</v>
      </c>
      <c r="F39" s="56">
        <v>4575</v>
      </c>
      <c r="G39" s="62"/>
      <c r="H39" s="62"/>
      <c r="I39" s="40"/>
      <c r="J39" s="40"/>
      <c r="K39" s="41">
        <v>0</v>
      </c>
      <c r="L39">
        <v>221</v>
      </c>
    </row>
    <row r="40" spans="1:12" x14ac:dyDescent="0.25">
      <c r="A40" s="56">
        <v>12</v>
      </c>
      <c r="B40" s="56">
        <v>4700</v>
      </c>
      <c r="C40" s="59">
        <v>13</v>
      </c>
      <c r="D40" s="56">
        <v>4704</v>
      </c>
      <c r="E40" s="59">
        <v>13</v>
      </c>
      <c r="F40" s="56">
        <v>4711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12</v>
      </c>
      <c r="B41" s="56">
        <v>4833</v>
      </c>
      <c r="C41" s="59">
        <v>13</v>
      </c>
      <c r="D41" s="56">
        <v>4839</v>
      </c>
      <c r="E41" s="59">
        <v>24</v>
      </c>
      <c r="F41" s="56">
        <v>4850</v>
      </c>
      <c r="G41" s="62"/>
      <c r="H41" s="62"/>
      <c r="I41" s="40"/>
      <c r="J41" s="40"/>
      <c r="K41" s="41">
        <v>0</v>
      </c>
      <c r="L41">
        <v>112</v>
      </c>
    </row>
    <row r="42" spans="1:12" x14ac:dyDescent="0.25">
      <c r="A42" s="56">
        <v>21</v>
      </c>
      <c r="B42" s="56">
        <v>4948</v>
      </c>
      <c r="C42" s="59">
        <v>22</v>
      </c>
      <c r="D42" s="56">
        <v>4954</v>
      </c>
      <c r="E42" s="59">
        <v>13</v>
      </c>
      <c r="F42" s="56">
        <v>4993</v>
      </c>
      <c r="G42" s="62"/>
      <c r="H42" s="62"/>
      <c r="I42" s="40"/>
      <c r="J42" s="40"/>
      <c r="K42" s="41">
        <v>0</v>
      </c>
      <c r="L42">
        <v>221</v>
      </c>
    </row>
    <row r="43" spans="1:12" x14ac:dyDescent="0.25">
      <c r="A43" s="56">
        <v>12</v>
      </c>
      <c r="B43" s="56">
        <v>5119</v>
      </c>
      <c r="C43" s="59">
        <v>13</v>
      </c>
      <c r="D43" s="56">
        <v>5125</v>
      </c>
      <c r="E43" s="59">
        <v>13</v>
      </c>
      <c r="F43" s="56">
        <v>5135</v>
      </c>
      <c r="G43" s="62"/>
      <c r="H43" s="62"/>
      <c r="I43" s="40"/>
      <c r="J43" s="40"/>
      <c r="K43" s="41">
        <v>0</v>
      </c>
      <c r="L43">
        <v>111</v>
      </c>
    </row>
    <row r="44" spans="1:12" x14ac:dyDescent="0.25">
      <c r="A44" s="56">
        <v>12</v>
      </c>
      <c r="B44" s="56">
        <v>5263</v>
      </c>
      <c r="C44" s="59">
        <v>13</v>
      </c>
      <c r="D44" s="56">
        <v>5267</v>
      </c>
      <c r="E44" s="59">
        <v>13</v>
      </c>
      <c r="F44" s="56">
        <v>5273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21</v>
      </c>
      <c r="B45" s="56">
        <v>5372</v>
      </c>
      <c r="C45" s="59">
        <v>11</v>
      </c>
      <c r="D45" s="56">
        <v>5398</v>
      </c>
      <c r="E45" s="59">
        <v>11</v>
      </c>
      <c r="F45" s="56">
        <v>5404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21</v>
      </c>
      <c r="B46" s="56">
        <v>5500</v>
      </c>
      <c r="C46" s="59">
        <v>11</v>
      </c>
      <c r="D46" s="56">
        <v>5517</v>
      </c>
      <c r="E46" s="59">
        <v>11</v>
      </c>
      <c r="F46" s="56">
        <v>5521</v>
      </c>
      <c r="G46" s="62"/>
      <c r="H46" s="62"/>
      <c r="I46" s="40"/>
      <c r="J46" s="40"/>
      <c r="K46" s="41">
        <v>0</v>
      </c>
      <c r="L46">
        <v>211</v>
      </c>
    </row>
    <row r="47" spans="1:12" x14ac:dyDescent="0.25">
      <c r="A47" s="56">
        <v>12</v>
      </c>
      <c r="B47" s="56">
        <v>5649</v>
      </c>
      <c r="C47" s="59">
        <v>13</v>
      </c>
      <c r="D47" s="56">
        <v>5652</v>
      </c>
      <c r="E47" s="59">
        <v>13</v>
      </c>
      <c r="F47" s="56">
        <v>5663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21</v>
      </c>
      <c r="B48" s="56">
        <v>5769</v>
      </c>
      <c r="C48" s="59">
        <v>11</v>
      </c>
      <c r="D48" s="56">
        <v>5802</v>
      </c>
      <c r="E48" s="59">
        <v>11</v>
      </c>
      <c r="F48" s="56">
        <v>5806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21</v>
      </c>
      <c r="B49" s="56">
        <v>5942</v>
      </c>
      <c r="C49" s="59">
        <v>11</v>
      </c>
      <c r="D49" s="56">
        <v>5964</v>
      </c>
      <c r="E49" s="59">
        <v>11</v>
      </c>
      <c r="F49" s="56">
        <v>5970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25">
      <c r="A50" s="56">
        <v>12</v>
      </c>
      <c r="B50" s="56">
        <v>6081</v>
      </c>
      <c r="C50" s="59">
        <v>13</v>
      </c>
      <c r="D50" s="56">
        <v>6085</v>
      </c>
      <c r="E50" s="59">
        <v>13</v>
      </c>
      <c r="F50" s="56">
        <v>6094</v>
      </c>
      <c r="G50" s="62"/>
      <c r="H50" s="62"/>
      <c r="I50" s="40"/>
      <c r="J50" s="40"/>
      <c r="K50" s="41">
        <v>0</v>
      </c>
      <c r="L50">
        <v>111</v>
      </c>
    </row>
    <row r="51" spans="1:12" x14ac:dyDescent="0.25">
      <c r="A51" s="56">
        <v>21</v>
      </c>
      <c r="B51" s="56">
        <v>6197</v>
      </c>
      <c r="C51" s="59">
        <v>11</v>
      </c>
      <c r="D51" s="56">
        <v>6233</v>
      </c>
      <c r="E51" s="59">
        <v>11</v>
      </c>
      <c r="F51" s="56">
        <v>6237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6">
        <v>12</v>
      </c>
      <c r="B52" s="56">
        <v>6347</v>
      </c>
      <c r="C52" s="59">
        <v>13</v>
      </c>
      <c r="D52" s="56">
        <v>6351</v>
      </c>
      <c r="E52" s="59">
        <v>13</v>
      </c>
      <c r="F52" s="56">
        <v>6357</v>
      </c>
      <c r="G52" s="62"/>
      <c r="H52" s="62"/>
      <c r="I52" s="40"/>
      <c r="J52" s="40"/>
      <c r="K52" s="41">
        <v>0</v>
      </c>
      <c r="L52">
        <v>111</v>
      </c>
    </row>
    <row r="53" spans="1:12" x14ac:dyDescent="0.25">
      <c r="A53" s="56">
        <v>12</v>
      </c>
      <c r="B53" s="56">
        <v>6493</v>
      </c>
      <c r="C53" s="59">
        <v>13</v>
      </c>
      <c r="D53" s="56">
        <v>6497</v>
      </c>
      <c r="E53" s="59">
        <v>13</v>
      </c>
      <c r="F53" s="56">
        <v>6504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21</v>
      </c>
      <c r="B54" s="56">
        <v>6608</v>
      </c>
      <c r="C54" s="59">
        <v>11</v>
      </c>
      <c r="D54" s="56">
        <v>6637</v>
      </c>
      <c r="E54" s="59">
        <v>11</v>
      </c>
      <c r="F54" s="56">
        <v>6640</v>
      </c>
      <c r="G54" s="62"/>
      <c r="H54" s="62"/>
      <c r="I54" s="40"/>
      <c r="J54" s="40"/>
      <c r="K54" s="41">
        <v>0</v>
      </c>
      <c r="L54">
        <v>211</v>
      </c>
    </row>
    <row r="55" spans="1:12" x14ac:dyDescent="0.25">
      <c r="A55" s="56">
        <v>21</v>
      </c>
      <c r="B55" s="56">
        <v>6741</v>
      </c>
      <c r="C55" s="59">
        <v>22</v>
      </c>
      <c r="D55" s="56">
        <v>6749</v>
      </c>
      <c r="E55" s="59">
        <v>13</v>
      </c>
      <c r="F55" s="56">
        <v>6776</v>
      </c>
      <c r="G55" s="62"/>
      <c r="H55" s="62"/>
      <c r="I55" s="40"/>
      <c r="J55" s="40"/>
      <c r="K55" s="41">
        <v>0</v>
      </c>
      <c r="L55">
        <v>221</v>
      </c>
    </row>
    <row r="56" spans="1:12" x14ac:dyDescent="0.25">
      <c r="A56" s="57">
        <v>21</v>
      </c>
      <c r="B56" s="57">
        <v>6881</v>
      </c>
      <c r="C56" s="60">
        <v>22</v>
      </c>
      <c r="D56" s="57">
        <v>6890</v>
      </c>
      <c r="E56" s="60">
        <v>24</v>
      </c>
      <c r="F56" s="57">
        <v>6897</v>
      </c>
      <c r="G56" s="63"/>
      <c r="H56" s="63"/>
      <c r="I56" s="39"/>
      <c r="J56" s="39"/>
      <c r="K56" s="49">
        <v>0</v>
      </c>
      <c r="L56">
        <v>222</v>
      </c>
    </row>
    <row r="57" spans="1:12" x14ac:dyDescent="0.25">
      <c r="A57" s="57">
        <v>12</v>
      </c>
      <c r="B57" s="57">
        <v>7024</v>
      </c>
      <c r="C57" s="60">
        <v>13</v>
      </c>
      <c r="D57" s="57">
        <v>7032</v>
      </c>
      <c r="E57" s="60">
        <v>13</v>
      </c>
      <c r="F57" s="57">
        <v>7040</v>
      </c>
      <c r="G57" s="63"/>
      <c r="H57" s="63"/>
      <c r="I57" s="39"/>
      <c r="J57" s="39"/>
      <c r="K57" s="49">
        <v>0</v>
      </c>
      <c r="L57">
        <v>111</v>
      </c>
    </row>
    <row r="58" spans="1:12" x14ac:dyDescent="0.25">
      <c r="A58" s="57">
        <v>21</v>
      </c>
      <c r="B58" s="57">
        <v>7143</v>
      </c>
      <c r="C58" s="60">
        <v>11</v>
      </c>
      <c r="D58" s="57">
        <v>7187</v>
      </c>
      <c r="E58" s="60">
        <v>11</v>
      </c>
      <c r="F58" s="57">
        <v>7191</v>
      </c>
      <c r="G58" s="63"/>
      <c r="H58" s="63"/>
      <c r="I58" s="39"/>
      <c r="J58" s="39"/>
      <c r="K58" s="49">
        <v>0</v>
      </c>
      <c r="L58">
        <v>211</v>
      </c>
    </row>
    <row r="59" spans="1:12" x14ac:dyDescent="0.25">
      <c r="A59" s="57">
        <v>21</v>
      </c>
      <c r="B59" s="57">
        <v>7279</v>
      </c>
      <c r="C59" s="60">
        <v>22</v>
      </c>
      <c r="D59" s="57">
        <v>7289</v>
      </c>
      <c r="E59" s="60">
        <v>13</v>
      </c>
      <c r="F59" s="57">
        <v>7312</v>
      </c>
      <c r="G59" s="63"/>
      <c r="H59" s="63"/>
      <c r="I59" s="39"/>
      <c r="J59" s="39"/>
      <c r="K59" s="49">
        <v>0</v>
      </c>
      <c r="L59">
        <v>221</v>
      </c>
    </row>
    <row r="60" spans="1:12" x14ac:dyDescent="0.25">
      <c r="A60" s="57">
        <v>21</v>
      </c>
      <c r="B60" s="57">
        <v>7418</v>
      </c>
      <c r="C60" s="60">
        <v>11</v>
      </c>
      <c r="D60" s="57">
        <v>7444</v>
      </c>
      <c r="E60" s="60">
        <v>11</v>
      </c>
      <c r="F60" s="57">
        <v>7447</v>
      </c>
      <c r="G60" s="63"/>
      <c r="H60" s="63"/>
      <c r="I60" s="39"/>
      <c r="J60" s="39"/>
      <c r="K60" s="49">
        <v>0</v>
      </c>
      <c r="L60">
        <v>211</v>
      </c>
    </row>
    <row r="61" spans="1:12" x14ac:dyDescent="0.25">
      <c r="A61" s="57">
        <v>12</v>
      </c>
      <c r="B61" s="57">
        <v>7563</v>
      </c>
      <c r="C61" s="60">
        <v>13</v>
      </c>
      <c r="D61" s="57">
        <v>7567</v>
      </c>
      <c r="E61" s="60">
        <v>13</v>
      </c>
      <c r="F61" s="57">
        <v>7574</v>
      </c>
      <c r="G61" s="63"/>
      <c r="H61" s="63"/>
      <c r="I61" s="39"/>
      <c r="J61" s="39"/>
      <c r="K61" s="49">
        <v>0</v>
      </c>
      <c r="L61">
        <v>111</v>
      </c>
    </row>
    <row r="62" spans="1:12" x14ac:dyDescent="0.25">
      <c r="A62" s="57">
        <v>21</v>
      </c>
      <c r="B62" s="57">
        <v>7680</v>
      </c>
      <c r="C62" s="60">
        <v>11</v>
      </c>
      <c r="D62" s="57">
        <v>7709</v>
      </c>
      <c r="E62" s="60">
        <v>11</v>
      </c>
      <c r="F62" s="57">
        <v>7715</v>
      </c>
      <c r="G62" s="63"/>
      <c r="H62" s="63"/>
      <c r="I62" s="39"/>
      <c r="J62" s="39"/>
      <c r="K62" s="49">
        <v>0</v>
      </c>
      <c r="L62">
        <v>211</v>
      </c>
    </row>
    <row r="63" spans="1:12" x14ac:dyDescent="0.25">
      <c r="A63" s="57">
        <v>21</v>
      </c>
      <c r="B63" s="57">
        <v>7808</v>
      </c>
      <c r="C63" s="60">
        <v>22</v>
      </c>
      <c r="D63" s="57">
        <v>7816</v>
      </c>
      <c r="E63" s="60">
        <v>13</v>
      </c>
      <c r="F63" s="57">
        <v>7834</v>
      </c>
      <c r="G63" s="63"/>
      <c r="H63" s="63"/>
      <c r="I63" s="39"/>
      <c r="J63" s="39"/>
      <c r="K63" s="49">
        <v>0</v>
      </c>
      <c r="L63">
        <v>221</v>
      </c>
    </row>
    <row r="64" spans="1:12" x14ac:dyDescent="0.25">
      <c r="A64" s="57">
        <v>21</v>
      </c>
      <c r="B64" s="57">
        <v>7939</v>
      </c>
      <c r="C64" s="60">
        <v>11</v>
      </c>
      <c r="D64" s="57">
        <v>7960</v>
      </c>
      <c r="E64" s="60">
        <v>11</v>
      </c>
      <c r="F64" s="57">
        <v>7964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12</v>
      </c>
      <c r="B65" s="57">
        <v>8083</v>
      </c>
      <c r="C65" s="60">
        <v>13</v>
      </c>
      <c r="D65" s="57">
        <v>8087</v>
      </c>
      <c r="E65" s="60">
        <v>13</v>
      </c>
      <c r="F65" s="57">
        <v>8093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21</v>
      </c>
      <c r="B66" s="57">
        <v>8191</v>
      </c>
      <c r="C66" s="60">
        <v>11</v>
      </c>
      <c r="D66" s="57">
        <v>8244</v>
      </c>
      <c r="E66" s="60">
        <v>11</v>
      </c>
      <c r="F66" s="57">
        <v>8247</v>
      </c>
      <c r="G66" s="63"/>
      <c r="H66" s="63"/>
      <c r="I66" s="39"/>
      <c r="J66" s="39"/>
      <c r="K66" s="49">
        <v>0</v>
      </c>
      <c r="L66">
        <v>211</v>
      </c>
    </row>
    <row r="67" spans="1:12" x14ac:dyDescent="0.25">
      <c r="A67" s="57">
        <v>21</v>
      </c>
      <c r="B67" s="57">
        <v>8339</v>
      </c>
      <c r="C67" s="60">
        <v>22</v>
      </c>
      <c r="D67" s="57">
        <v>8348</v>
      </c>
      <c r="E67" s="60">
        <v>24</v>
      </c>
      <c r="F67" s="57">
        <v>8361</v>
      </c>
      <c r="G67" s="63"/>
      <c r="H67" s="63"/>
      <c r="I67" s="39"/>
      <c r="J67" s="39"/>
      <c r="K67" s="49">
        <v>0</v>
      </c>
      <c r="L67">
        <v>222</v>
      </c>
    </row>
    <row r="68" spans="1:12" x14ac:dyDescent="0.25">
      <c r="A68" s="57">
        <v>21</v>
      </c>
      <c r="B68" s="57">
        <v>8461</v>
      </c>
      <c r="C68" s="60">
        <v>11</v>
      </c>
      <c r="D68" s="57">
        <v>8484</v>
      </c>
      <c r="E68" s="60">
        <v>11</v>
      </c>
      <c r="F68" s="57">
        <v>8489</v>
      </c>
      <c r="G68" s="63"/>
      <c r="H68" s="63"/>
      <c r="I68" s="39"/>
      <c r="J68" s="39"/>
      <c r="K68" s="49">
        <v>0</v>
      </c>
      <c r="L68">
        <v>211</v>
      </c>
    </row>
    <row r="69" spans="1:12" x14ac:dyDescent="0.25">
      <c r="A69" s="57">
        <v>12</v>
      </c>
      <c r="B69" s="57">
        <v>8607</v>
      </c>
      <c r="C69" s="60">
        <v>13</v>
      </c>
      <c r="D69" s="57">
        <v>8610</v>
      </c>
      <c r="E69" s="60">
        <v>13</v>
      </c>
      <c r="F69" s="57">
        <v>8617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7">
        <v>21</v>
      </c>
      <c r="B70" s="57">
        <v>8719</v>
      </c>
      <c r="C70" s="60">
        <v>11</v>
      </c>
      <c r="D70" s="57">
        <v>8747</v>
      </c>
      <c r="E70" s="60">
        <v>11</v>
      </c>
      <c r="F70" s="57">
        <v>8751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21</v>
      </c>
      <c r="B71" s="57">
        <v>8840</v>
      </c>
      <c r="C71" s="60">
        <v>11</v>
      </c>
      <c r="D71" s="57">
        <v>8865</v>
      </c>
      <c r="E71" s="60">
        <v>11</v>
      </c>
      <c r="F71" s="57">
        <v>8870</v>
      </c>
      <c r="G71" s="63"/>
      <c r="H71" s="63"/>
      <c r="I71" s="39"/>
      <c r="J71" s="39"/>
      <c r="K71" s="49">
        <v>0</v>
      </c>
      <c r="L71">
        <v>211</v>
      </c>
    </row>
    <row r="72" spans="1:12" x14ac:dyDescent="0.25">
      <c r="A72" s="56">
        <v>12</v>
      </c>
      <c r="B72" s="56">
        <v>8987</v>
      </c>
      <c r="C72" s="59">
        <v>13</v>
      </c>
      <c r="D72" s="56">
        <v>8992</v>
      </c>
      <c r="E72" s="59">
        <v>13</v>
      </c>
      <c r="F72" s="56">
        <v>9000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21</v>
      </c>
      <c r="B73" s="56">
        <v>9097</v>
      </c>
      <c r="C73" s="59">
        <v>22</v>
      </c>
      <c r="D73" s="56">
        <v>9101</v>
      </c>
      <c r="E73" s="59">
        <v>13</v>
      </c>
      <c r="F73" s="56">
        <v>9142</v>
      </c>
      <c r="G73" s="62"/>
      <c r="H73" s="62"/>
      <c r="I73" s="40"/>
      <c r="J73" s="40"/>
      <c r="K73" s="41">
        <v>0</v>
      </c>
      <c r="L73">
        <v>221</v>
      </c>
    </row>
    <row r="74" spans="1:12" x14ac:dyDescent="0.25">
      <c r="A74" s="56">
        <v>12</v>
      </c>
      <c r="B74" s="56">
        <v>9271</v>
      </c>
      <c r="C74" s="59">
        <v>13</v>
      </c>
      <c r="D74" s="56">
        <v>9275</v>
      </c>
      <c r="E74" s="59">
        <v>13</v>
      </c>
      <c r="F74" s="56">
        <v>9282</v>
      </c>
      <c r="G74" s="62"/>
      <c r="H74" s="62"/>
      <c r="I74" s="40"/>
      <c r="J74" s="40"/>
      <c r="K74" s="41">
        <v>0</v>
      </c>
      <c r="L74">
        <v>111</v>
      </c>
    </row>
    <row r="75" spans="1:12" x14ac:dyDescent="0.25">
      <c r="A75" s="56">
        <v>21</v>
      </c>
      <c r="B75" s="56">
        <v>9381</v>
      </c>
      <c r="C75" s="59">
        <v>11</v>
      </c>
      <c r="D75" s="56">
        <v>9413</v>
      </c>
      <c r="E75" s="59">
        <v>11</v>
      </c>
      <c r="F75" s="56">
        <v>9416</v>
      </c>
      <c r="G75" s="62"/>
      <c r="H75" s="62"/>
      <c r="I75" s="40"/>
      <c r="J75" s="40"/>
      <c r="K75" s="41">
        <v>0</v>
      </c>
      <c r="L75">
        <v>211</v>
      </c>
    </row>
    <row r="76" spans="1:12" x14ac:dyDescent="0.25">
      <c r="A76" s="56">
        <v>21</v>
      </c>
      <c r="B76" s="56">
        <v>9516</v>
      </c>
      <c r="C76" s="59">
        <v>11</v>
      </c>
      <c r="D76" s="56">
        <v>9535</v>
      </c>
      <c r="E76" s="59">
        <v>11</v>
      </c>
      <c r="F76" s="56">
        <v>9539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21</v>
      </c>
      <c r="B77" s="56">
        <v>9627</v>
      </c>
      <c r="C77" s="59">
        <v>11</v>
      </c>
      <c r="D77" s="56">
        <v>9661</v>
      </c>
      <c r="E77" s="59">
        <v>11</v>
      </c>
      <c r="F77" s="56">
        <v>9665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25">
      <c r="A78" s="56">
        <v>21</v>
      </c>
      <c r="B78" s="56">
        <v>9759</v>
      </c>
      <c r="C78" s="59">
        <v>22</v>
      </c>
      <c r="D78" s="56">
        <v>9766</v>
      </c>
      <c r="E78" s="59">
        <v>13</v>
      </c>
      <c r="F78" s="56">
        <v>9793</v>
      </c>
      <c r="G78" s="62"/>
      <c r="H78" s="62"/>
      <c r="I78" s="40"/>
      <c r="J78" s="40"/>
      <c r="K78" s="41">
        <v>0</v>
      </c>
      <c r="L78">
        <v>221</v>
      </c>
    </row>
    <row r="79" spans="1:12" x14ac:dyDescent="0.25">
      <c r="A79" s="56">
        <v>21</v>
      </c>
      <c r="B79" s="56">
        <v>9893</v>
      </c>
      <c r="C79" s="59">
        <v>11</v>
      </c>
      <c r="D79" s="56">
        <v>9930</v>
      </c>
      <c r="E79" s="59">
        <v>11</v>
      </c>
      <c r="F79" s="56">
        <v>9934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25">
      <c r="A80" s="56">
        <v>12</v>
      </c>
      <c r="B80" s="56">
        <v>10046</v>
      </c>
      <c r="C80" s="59">
        <v>13</v>
      </c>
      <c r="D80" s="56">
        <v>10052</v>
      </c>
      <c r="E80" s="59">
        <v>13</v>
      </c>
      <c r="F80" s="56">
        <v>10059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12</v>
      </c>
      <c r="B81" s="56">
        <v>10185</v>
      </c>
      <c r="C81" s="59">
        <v>13</v>
      </c>
      <c r="D81" s="56">
        <v>10189</v>
      </c>
      <c r="E81" s="59">
        <v>13</v>
      </c>
      <c r="F81" s="56">
        <v>10194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21</v>
      </c>
      <c r="B82" s="56">
        <v>10293</v>
      </c>
      <c r="C82" s="59">
        <v>22</v>
      </c>
      <c r="D82" s="56">
        <v>10299</v>
      </c>
      <c r="E82" s="59">
        <v>13</v>
      </c>
      <c r="F82" s="56">
        <v>10331</v>
      </c>
      <c r="G82" s="62"/>
      <c r="H82" s="62"/>
      <c r="I82" s="40"/>
      <c r="J82" s="40"/>
      <c r="K82" s="41">
        <v>0</v>
      </c>
      <c r="L82">
        <v>221</v>
      </c>
    </row>
    <row r="83" spans="1:12" x14ac:dyDescent="0.25">
      <c r="A83" s="56">
        <v>21</v>
      </c>
      <c r="B83" s="56">
        <v>10431</v>
      </c>
      <c r="C83" s="59">
        <v>11</v>
      </c>
      <c r="D83" s="56">
        <v>10456</v>
      </c>
      <c r="E83" s="59">
        <v>11</v>
      </c>
      <c r="F83" s="56">
        <v>10460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6">
        <v>21</v>
      </c>
      <c r="B84" s="56">
        <v>10556</v>
      </c>
      <c r="C84" s="59">
        <v>11</v>
      </c>
      <c r="D84" s="56">
        <v>10589</v>
      </c>
      <c r="E84" s="59">
        <v>11</v>
      </c>
      <c r="F84" s="56">
        <v>10595</v>
      </c>
      <c r="G84" s="62"/>
      <c r="H84" s="62"/>
      <c r="I84" s="40"/>
      <c r="J84" s="40"/>
      <c r="K84" s="41">
        <v>0</v>
      </c>
      <c r="L84">
        <v>211</v>
      </c>
    </row>
    <row r="85" spans="1:12" x14ac:dyDescent="0.25">
      <c r="A85" s="56">
        <v>21</v>
      </c>
      <c r="B85" s="56">
        <v>10716</v>
      </c>
      <c r="C85" s="59">
        <v>11</v>
      </c>
      <c r="D85" s="56">
        <v>10737</v>
      </c>
      <c r="E85" s="59">
        <v>11</v>
      </c>
      <c r="F85" s="56">
        <v>10741</v>
      </c>
      <c r="G85" s="62"/>
      <c r="H85" s="62"/>
      <c r="I85" s="40"/>
      <c r="J85" s="40"/>
      <c r="K85" s="41">
        <v>0</v>
      </c>
      <c r="L85">
        <v>211</v>
      </c>
    </row>
    <row r="86" spans="1:12" x14ac:dyDescent="0.25">
      <c r="A86" s="56">
        <v>21</v>
      </c>
      <c r="B86" s="56">
        <v>10831</v>
      </c>
      <c r="C86" s="59">
        <v>11</v>
      </c>
      <c r="D86" s="56">
        <v>10856</v>
      </c>
      <c r="E86" s="59">
        <v>11</v>
      </c>
      <c r="F86" s="56">
        <v>10862</v>
      </c>
      <c r="G86" s="62"/>
      <c r="H86" s="62"/>
      <c r="I86" s="40"/>
      <c r="J86" s="40"/>
      <c r="K86" s="41">
        <v>0</v>
      </c>
      <c r="L86">
        <v>211</v>
      </c>
    </row>
    <row r="87" spans="1:12" x14ac:dyDescent="0.25">
      <c r="A87" s="56">
        <v>12</v>
      </c>
      <c r="B87" s="56">
        <v>10966</v>
      </c>
      <c r="C87" s="59">
        <v>13</v>
      </c>
      <c r="D87" s="56">
        <v>10970</v>
      </c>
      <c r="E87" s="59">
        <v>13</v>
      </c>
      <c r="F87" s="56">
        <v>10976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7">
        <v>21</v>
      </c>
      <c r="B88" s="57">
        <v>11078</v>
      </c>
      <c r="C88" s="60">
        <v>11</v>
      </c>
      <c r="D88" s="57">
        <v>11096</v>
      </c>
      <c r="E88" s="60">
        <v>11</v>
      </c>
      <c r="F88" s="57">
        <v>11100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12</v>
      </c>
      <c r="B89" s="57">
        <v>11211</v>
      </c>
      <c r="C89" s="60">
        <v>13</v>
      </c>
      <c r="D89" s="57">
        <v>11215</v>
      </c>
      <c r="E89" s="60">
        <v>13</v>
      </c>
      <c r="F89" s="57">
        <v>11222</v>
      </c>
      <c r="G89" s="63"/>
      <c r="H89" s="63"/>
      <c r="I89" s="39"/>
      <c r="J89" s="39"/>
      <c r="K89" s="49">
        <v>0</v>
      </c>
      <c r="L89">
        <v>111</v>
      </c>
    </row>
    <row r="90" spans="1:12" x14ac:dyDescent="0.25">
      <c r="A90" s="57">
        <v>12</v>
      </c>
      <c r="B90" s="57">
        <v>11352</v>
      </c>
      <c r="C90" s="60">
        <v>13</v>
      </c>
      <c r="D90" s="57">
        <v>11356</v>
      </c>
      <c r="E90" s="60">
        <v>24</v>
      </c>
      <c r="F90" s="57">
        <v>11372</v>
      </c>
      <c r="G90" s="63"/>
      <c r="H90" s="63"/>
      <c r="I90" s="39"/>
      <c r="J90" s="39"/>
      <c r="K90" s="49">
        <v>0</v>
      </c>
      <c r="L90">
        <v>112</v>
      </c>
    </row>
    <row r="91" spans="1:12" x14ac:dyDescent="0.25">
      <c r="A91" s="57">
        <v>12</v>
      </c>
      <c r="B91" s="57">
        <v>11506</v>
      </c>
      <c r="C91" s="60">
        <v>13</v>
      </c>
      <c r="D91" s="57">
        <v>11509</v>
      </c>
      <c r="E91" s="60">
        <v>13</v>
      </c>
      <c r="F91" s="57">
        <v>11516</v>
      </c>
      <c r="G91" s="63"/>
      <c r="H91" s="63"/>
      <c r="I91" s="39"/>
      <c r="J91" s="39"/>
      <c r="K91" s="49">
        <v>0</v>
      </c>
      <c r="L91">
        <v>111</v>
      </c>
    </row>
    <row r="92" spans="1:12" x14ac:dyDescent="0.25">
      <c r="A92" s="57">
        <v>12</v>
      </c>
      <c r="B92" s="57">
        <v>11643</v>
      </c>
      <c r="C92" s="60">
        <v>13</v>
      </c>
      <c r="D92" s="57">
        <v>11648</v>
      </c>
      <c r="E92" s="60">
        <v>13</v>
      </c>
      <c r="F92" s="57">
        <v>11653</v>
      </c>
      <c r="G92" s="63"/>
      <c r="H92" s="63"/>
      <c r="I92" s="39"/>
      <c r="J92" s="39"/>
      <c r="K92" s="49">
        <v>0</v>
      </c>
      <c r="L92">
        <v>111</v>
      </c>
    </row>
    <row r="93" spans="1:12" x14ac:dyDescent="0.25">
      <c r="A93" s="57">
        <v>21</v>
      </c>
      <c r="B93" s="57">
        <v>11752</v>
      </c>
      <c r="C93" s="60">
        <v>22</v>
      </c>
      <c r="D93" s="57">
        <v>11759</v>
      </c>
      <c r="E93" s="60">
        <v>13</v>
      </c>
      <c r="F93" s="57">
        <v>11791</v>
      </c>
      <c r="G93" s="63"/>
      <c r="H93" s="63"/>
      <c r="I93" s="39"/>
      <c r="J93" s="39"/>
      <c r="K93" s="49">
        <v>0</v>
      </c>
      <c r="L93">
        <v>221</v>
      </c>
    </row>
    <row r="94" spans="1:12" x14ac:dyDescent="0.25">
      <c r="A94" s="57">
        <v>21</v>
      </c>
      <c r="B94" s="57">
        <v>11891</v>
      </c>
      <c r="C94" s="60">
        <v>22</v>
      </c>
      <c r="D94" s="57">
        <v>11915</v>
      </c>
      <c r="E94" s="60">
        <v>13</v>
      </c>
      <c r="F94" s="57">
        <v>11949</v>
      </c>
      <c r="G94" s="63"/>
      <c r="H94" s="63"/>
      <c r="I94" s="39"/>
      <c r="J94" s="39"/>
      <c r="K94" s="49">
        <v>0</v>
      </c>
      <c r="L94">
        <v>221</v>
      </c>
    </row>
    <row r="95" spans="1:12" x14ac:dyDescent="0.25">
      <c r="A95" s="57">
        <v>21</v>
      </c>
      <c r="B95" s="57">
        <v>12051</v>
      </c>
      <c r="C95" s="60">
        <v>22</v>
      </c>
      <c r="D95" s="57">
        <v>12058</v>
      </c>
      <c r="E95" s="60">
        <v>13</v>
      </c>
      <c r="F95" s="57">
        <v>12087</v>
      </c>
      <c r="G95" s="63"/>
      <c r="H95" s="63"/>
      <c r="I95" s="39"/>
      <c r="J95" s="39"/>
      <c r="K95" s="49">
        <v>0</v>
      </c>
      <c r="L95">
        <v>221</v>
      </c>
    </row>
    <row r="96" spans="1:12" x14ac:dyDescent="0.25">
      <c r="A96" s="57">
        <v>12</v>
      </c>
      <c r="B96" s="57">
        <v>12214</v>
      </c>
      <c r="C96" s="60">
        <v>13</v>
      </c>
      <c r="D96" s="57">
        <v>12218</v>
      </c>
      <c r="E96" s="60">
        <v>13</v>
      </c>
      <c r="F96" s="57">
        <v>12224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21</v>
      </c>
      <c r="B97" s="57">
        <v>12343</v>
      </c>
      <c r="C97" s="60">
        <v>11</v>
      </c>
      <c r="D97" s="57">
        <v>12374</v>
      </c>
      <c r="E97" s="60">
        <v>11</v>
      </c>
      <c r="F97" s="57">
        <v>12379</v>
      </c>
      <c r="G97" s="63"/>
      <c r="H97" s="63"/>
      <c r="I97" s="39"/>
      <c r="J97" s="39"/>
      <c r="K97" s="49">
        <v>0</v>
      </c>
      <c r="L97">
        <v>211</v>
      </c>
    </row>
    <row r="98" spans="1:12" x14ac:dyDescent="0.25">
      <c r="A98" s="57">
        <v>21</v>
      </c>
      <c r="B98" s="57">
        <v>12466</v>
      </c>
      <c r="C98" s="60">
        <v>22</v>
      </c>
      <c r="D98" s="57">
        <v>12474</v>
      </c>
      <c r="E98" s="60">
        <v>24</v>
      </c>
      <c r="F98" s="57">
        <v>12480</v>
      </c>
      <c r="G98" s="63"/>
      <c r="H98" s="63"/>
      <c r="I98" s="39"/>
      <c r="J98" s="39"/>
      <c r="K98" s="49">
        <v>0</v>
      </c>
      <c r="L98">
        <v>222</v>
      </c>
    </row>
    <row r="99" spans="1:12" x14ac:dyDescent="0.25">
      <c r="A99" s="57">
        <v>21</v>
      </c>
      <c r="B99" s="57">
        <v>12599</v>
      </c>
      <c r="C99" s="60">
        <v>11</v>
      </c>
      <c r="D99" s="57">
        <v>12628</v>
      </c>
      <c r="E99" s="60">
        <v>11</v>
      </c>
      <c r="F99" s="57">
        <v>12634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7">
        <v>12</v>
      </c>
      <c r="B100" s="57">
        <v>12756</v>
      </c>
      <c r="C100" s="60">
        <v>13</v>
      </c>
      <c r="D100" s="57">
        <v>12760</v>
      </c>
      <c r="E100" s="60">
        <v>13</v>
      </c>
      <c r="F100" s="57">
        <v>12767</v>
      </c>
      <c r="G100" s="63"/>
      <c r="H100" s="63"/>
      <c r="I100" s="39"/>
      <c r="J100" s="39"/>
      <c r="K100" s="49">
        <v>0</v>
      </c>
      <c r="L100">
        <v>111</v>
      </c>
    </row>
    <row r="101" spans="1:12" x14ac:dyDescent="0.25">
      <c r="A101" s="57">
        <v>21</v>
      </c>
      <c r="B101" s="57">
        <v>12869</v>
      </c>
      <c r="C101" s="60">
        <v>11</v>
      </c>
      <c r="D101" s="57">
        <v>12896</v>
      </c>
      <c r="E101" s="60">
        <v>11</v>
      </c>
      <c r="F101" s="57">
        <v>12899</v>
      </c>
      <c r="G101" s="63"/>
      <c r="H101" s="63"/>
      <c r="I101" s="39"/>
      <c r="J101" s="39"/>
      <c r="K101" s="49">
        <v>0</v>
      </c>
      <c r="L101">
        <v>211</v>
      </c>
    </row>
    <row r="102" spans="1:12" x14ac:dyDescent="0.25">
      <c r="A102" s="57">
        <v>21</v>
      </c>
      <c r="B102" s="57">
        <v>12986</v>
      </c>
      <c r="C102" s="60">
        <v>22</v>
      </c>
      <c r="D102" s="57">
        <v>12998</v>
      </c>
      <c r="E102" s="60">
        <v>13</v>
      </c>
      <c r="F102" s="57">
        <v>13024</v>
      </c>
      <c r="G102" s="63"/>
      <c r="H102" s="63"/>
      <c r="I102" s="39"/>
      <c r="J102" s="39"/>
      <c r="K102" s="49">
        <v>0</v>
      </c>
      <c r="L102">
        <v>221</v>
      </c>
    </row>
    <row r="103" spans="1:12" x14ac:dyDescent="0.25">
      <c r="A103" s="57">
        <v>21</v>
      </c>
      <c r="B103" s="57">
        <v>13123</v>
      </c>
      <c r="C103" s="60">
        <v>11</v>
      </c>
      <c r="D103" s="57">
        <v>13143</v>
      </c>
      <c r="E103" s="60">
        <v>11</v>
      </c>
      <c r="F103" s="57">
        <v>13147</v>
      </c>
      <c r="G103" s="63"/>
      <c r="H103" s="63"/>
      <c r="I103" s="39"/>
      <c r="J103" s="39"/>
      <c r="K103" s="49">
        <v>1</v>
      </c>
      <c r="L103">
        <v>211</v>
      </c>
    </row>
    <row r="104" spans="1:12" x14ac:dyDescent="0.25">
      <c r="A104" s="17"/>
      <c r="B104" s="17"/>
      <c r="C104" s="17"/>
      <c r="D104" s="17"/>
      <c r="E104" s="17"/>
      <c r="F104" s="17"/>
      <c r="G104" s="17"/>
      <c r="H10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6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159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89</v>
      </c>
      <c r="V3" s="25" t="s">
        <v>121</v>
      </c>
      <c r="W3">
        <f>COUNTA(L7:L21)</f>
        <v>15</v>
      </c>
      <c r="AA3" s="25" t="s">
        <v>121</v>
      </c>
      <c r="AB3">
        <f>COUNTA(L22:L36)</f>
        <v>15</v>
      </c>
      <c r="AF3" s="25" t="s">
        <v>121</v>
      </c>
      <c r="AG3">
        <f>COUNTA(L37:L50)</f>
        <v>14</v>
      </c>
      <c r="AK3" s="25" t="s">
        <v>121</v>
      </c>
      <c r="AL3">
        <f>COUNTA(L51:L65)</f>
        <v>15</v>
      </c>
      <c r="AP3" s="25" t="s">
        <v>121</v>
      </c>
      <c r="AQ3">
        <f>COUNTA(L66:L80)</f>
        <v>15</v>
      </c>
      <c r="AU3" s="25" t="s">
        <v>121</v>
      </c>
      <c r="AV3">
        <f>COUNTA(L81:L95)</f>
        <v>15</v>
      </c>
    </row>
    <row r="4" spans="1:48" x14ac:dyDescent="0.25">
      <c r="P4" s="25" t="s">
        <v>89</v>
      </c>
      <c r="Q4" s="26">
        <f>SUM(O7:O14)</f>
        <v>89</v>
      </c>
      <c r="V4" s="25" t="s">
        <v>122</v>
      </c>
      <c r="W4">
        <f>SUM(U7:U14)</f>
        <v>15</v>
      </c>
      <c r="AA4" s="25" t="s">
        <v>122</v>
      </c>
      <c r="AB4">
        <f>SUM(Z7:Z14)</f>
        <v>15</v>
      </c>
      <c r="AF4" s="25" t="s">
        <v>122</v>
      </c>
      <c r="AG4">
        <f>SUM(AE7:AE14)</f>
        <v>14</v>
      </c>
      <c r="AK4" s="25" t="s">
        <v>122</v>
      </c>
      <c r="AL4">
        <f>SUM(AJ7:AJ14)</f>
        <v>15</v>
      </c>
      <c r="AP4" s="25" t="s">
        <v>122</v>
      </c>
      <c r="AQ4">
        <f>SUM(AO7:AO14)</f>
        <v>15</v>
      </c>
      <c r="AU4" s="25" t="s">
        <v>122</v>
      </c>
      <c r="AV4">
        <f>SUM(AT7:AT14)</f>
        <v>15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17</v>
      </c>
      <c r="C7" s="58">
        <v>13</v>
      </c>
      <c r="D7" s="55">
        <v>23</v>
      </c>
      <c r="E7" s="58">
        <v>13</v>
      </c>
      <c r="F7" s="55">
        <v>35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32</v>
      </c>
      <c r="P7" s="34">
        <f>O7/$Q$4</f>
        <v>0.3595505617977528</v>
      </c>
      <c r="Q7" s="34">
        <f>IF(P7=0,0,(P7*((LOG(P7))/LOG(2))))</f>
        <v>-0.53060078416769352</v>
      </c>
      <c r="T7" s="34">
        <f>N7</f>
        <v>111</v>
      </c>
      <c r="U7" s="34">
        <f>COUNTIF(L7:L21,T7)</f>
        <v>7</v>
      </c>
      <c r="V7" s="34">
        <f>U7/(W4-U11)</f>
        <v>0.7</v>
      </c>
      <c r="W7" s="34">
        <f>IF(V7=0,0,(V7*((LOG(V7))/LOG(2))))</f>
        <v>-0.36020122098083079</v>
      </c>
      <c r="Y7" s="34">
        <f>N7</f>
        <v>111</v>
      </c>
      <c r="Z7" s="34">
        <f>COUNTIF(L22:L36,Y7)</f>
        <v>4</v>
      </c>
      <c r="AA7" s="34">
        <f>Z7/(AB4-Z11)</f>
        <v>0.5714285714285714</v>
      </c>
      <c r="AB7" s="34">
        <f>IF(AA7=0,0,(AA7*((LOG(AA7))/LOG(2))))</f>
        <v>-0.46134566974720237</v>
      </c>
      <c r="AD7" s="34">
        <f>N7</f>
        <v>111</v>
      </c>
      <c r="AE7" s="34">
        <f>COUNTIF(L37:L50,AD7)</f>
        <v>5</v>
      </c>
      <c r="AF7" s="34">
        <f>AE7/(AG4-AE11)</f>
        <v>0.7142857142857143</v>
      </c>
      <c r="AG7" s="34">
        <f>IF(AF7=0,0,(AF7*((LOG(AF7))/LOG(2))))</f>
        <v>-0.34673344797874411</v>
      </c>
      <c r="AI7" s="34">
        <f>N7</f>
        <v>111</v>
      </c>
      <c r="AJ7" s="34">
        <f>COUNTIF(L51:L65,AI7)</f>
        <v>6</v>
      </c>
      <c r="AK7" s="34">
        <f>AJ7/(AL4-AJ11)</f>
        <v>0.6</v>
      </c>
      <c r="AL7" s="34">
        <f>IF(AK7=0,0,(AK7*((LOG(AK7))/LOG(2))))</f>
        <v>-0.44217935649972373</v>
      </c>
      <c r="AN7" s="34">
        <f>N7</f>
        <v>111</v>
      </c>
      <c r="AO7" s="34">
        <f>COUNTIF(L66:L80,AN7)</f>
        <v>7</v>
      </c>
      <c r="AP7" s="34">
        <f>AO7/(AQ4-AO11)</f>
        <v>0.63636363636363635</v>
      </c>
      <c r="AQ7" s="34">
        <f>IF(AP7=0,0,(AP7*((LOG(AP7))/LOG(2))))</f>
        <v>-0.41495789782344106</v>
      </c>
      <c r="AS7" s="34">
        <f>N7</f>
        <v>111</v>
      </c>
      <c r="AT7" s="34">
        <f>COUNTIF(L81:L95,AS7)</f>
        <v>3</v>
      </c>
      <c r="AU7" s="34">
        <f>AT7/(AV4-AT11)</f>
        <v>0.75</v>
      </c>
      <c r="AV7" s="34">
        <f>IF(AU7=0,0,(AU7*((LOG(AU7))/LOG(2))))</f>
        <v>-0.31127812445913283</v>
      </c>
    </row>
    <row r="8" spans="1:48" x14ac:dyDescent="0.25">
      <c r="A8" s="56">
        <v>12</v>
      </c>
      <c r="B8" s="56">
        <v>152</v>
      </c>
      <c r="C8" s="59">
        <v>13</v>
      </c>
      <c r="D8" s="56">
        <v>157</v>
      </c>
      <c r="E8" s="59">
        <v>13</v>
      </c>
      <c r="F8" s="56">
        <v>167</v>
      </c>
      <c r="G8" s="62"/>
      <c r="H8" s="62"/>
      <c r="I8" s="40"/>
      <c r="J8" s="40"/>
      <c r="K8" s="41">
        <v>0</v>
      </c>
      <c r="L8">
        <v>111</v>
      </c>
      <c r="N8" s="34">
        <v>112</v>
      </c>
      <c r="O8" s="34">
        <f>COUNTIF($L$7:$L$500,N8)</f>
        <v>0</v>
      </c>
      <c r="P8" s="34">
        <f>O8/$Q$4</f>
        <v>0</v>
      </c>
      <c r="Q8" s="34">
        <f>IF(P8=0,0,(P8*((LOG(P8))/LOG(2))))</f>
        <v>0</v>
      </c>
      <c r="T8" s="34">
        <f>N8</f>
        <v>112</v>
      </c>
      <c r="U8" s="34">
        <f>COUNTIF(L7:L21,T8)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COUNTIF(L22:L36,Y8)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COUNTIF(L37:L50,AD8)</f>
        <v>0</v>
      </c>
      <c r="AF8" s="34">
        <f>AE8/(AG4-AE11)</f>
        <v>0</v>
      </c>
      <c r="AG8" s="34">
        <f>IF(AF8=0,0,(AF8*((LOG(AF8))/LOG(2))))</f>
        <v>0</v>
      </c>
      <c r="AI8" s="34">
        <f>N8</f>
        <v>112</v>
      </c>
      <c r="AJ8" s="34">
        <f>COUNTIF(L51:L65,AI8)</f>
        <v>0</v>
      </c>
      <c r="AK8" s="34">
        <f>AJ8/(AL4-AJ11)</f>
        <v>0</v>
      </c>
      <c r="AL8" s="34">
        <f>IF(AK8=0,0,(AK8*((LOG(AK8))/LOG(2))))</f>
        <v>0</v>
      </c>
      <c r="AN8" s="34">
        <f>N8</f>
        <v>112</v>
      </c>
      <c r="AO8" s="34">
        <f>COUNTIF(L66:L80,AN8)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COUNTIF(L81:L95,AS8)</f>
        <v>0</v>
      </c>
      <c r="AU8" s="34">
        <f>AT8/(AV4-AT11)</f>
        <v>0</v>
      </c>
      <c r="AV8" s="34">
        <f>IF(AU8=0,0,(AU8*((LOG(AU8))/LOG(2))))</f>
        <v>0</v>
      </c>
    </row>
    <row r="9" spans="1:48" x14ac:dyDescent="0.25">
      <c r="A9" s="56">
        <v>12</v>
      </c>
      <c r="B9" s="56">
        <v>283</v>
      </c>
      <c r="C9" s="59">
        <v>13</v>
      </c>
      <c r="D9" s="56">
        <v>289</v>
      </c>
      <c r="E9" s="59">
        <v>13</v>
      </c>
      <c r="F9" s="56">
        <v>297</v>
      </c>
      <c r="G9" s="62"/>
      <c r="H9" s="62"/>
      <c r="I9" s="40"/>
      <c r="J9" s="40"/>
      <c r="K9" s="41">
        <v>0</v>
      </c>
      <c r="L9">
        <v>111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COUNTIF(L7:L21,T9)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COUNTIF(L22:L36,Y9)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COUNTIF(L37:L50,AD9)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COUNTIF(L51:L65,AI9)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COUNTIF(L66:L80,AN9)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COUNTIF(L81:L95,AS9)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421</v>
      </c>
      <c r="C10" s="59">
        <v>13</v>
      </c>
      <c r="D10" s="56">
        <v>427</v>
      </c>
      <c r="E10" s="59">
        <v>13</v>
      </c>
      <c r="F10" s="56">
        <v>437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COUNTIF(L7:L21,T10)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COUNTIF(L22:L36,Y10)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COUNTIF(L37:L50,AD10)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COUNTIF(L51:L65,AI10)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COUNTIF(L66:L80,AN10)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COUNTIF(L81:L95,AS10)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12</v>
      </c>
      <c r="B11" s="56">
        <v>577</v>
      </c>
      <c r="C11" s="59">
        <v>13</v>
      </c>
      <c r="D11" s="56">
        <v>583</v>
      </c>
      <c r="E11" s="59">
        <v>13</v>
      </c>
      <c r="F11" s="56">
        <v>598</v>
      </c>
      <c r="G11" s="62"/>
      <c r="H11" s="62"/>
      <c r="I11" s="40"/>
      <c r="J11" s="40"/>
      <c r="K11" s="41">
        <v>0</v>
      </c>
      <c r="L11">
        <v>111</v>
      </c>
      <c r="N11" s="34">
        <v>211</v>
      </c>
      <c r="O11" s="34">
        <f>COUNTIF($L$7:$L$500,N11)</f>
        <v>40</v>
      </c>
      <c r="P11" s="34">
        <f>O11/$Q$4</f>
        <v>0.449438202247191</v>
      </c>
      <c r="Q11" s="34">
        <f>IF(P11=0,0,(P11*((LOG(P11))/LOG(2))))</f>
        <v>-0.51856419599057768</v>
      </c>
      <c r="T11" s="34">
        <f>N11</f>
        <v>211</v>
      </c>
      <c r="U11" s="34">
        <f>COUNTIF(L7:L21,T11)</f>
        <v>5</v>
      </c>
      <c r="V11" s="53"/>
      <c r="W11" s="54"/>
      <c r="Y11" s="34">
        <f>N11</f>
        <v>211</v>
      </c>
      <c r="Z11" s="34">
        <f>COUNTIF(L22:L36,Y11)</f>
        <v>8</v>
      </c>
      <c r="AA11" s="53"/>
      <c r="AB11" s="54"/>
      <c r="AD11" s="34">
        <f>N11</f>
        <v>211</v>
      </c>
      <c r="AE11" s="34">
        <f>COUNTIF(L37:L50,AD11)</f>
        <v>7</v>
      </c>
      <c r="AF11" s="53"/>
      <c r="AG11" s="54"/>
      <c r="AI11" s="34">
        <f>N11</f>
        <v>211</v>
      </c>
      <c r="AJ11" s="34">
        <f>COUNTIF(L51:L65,AI11)</f>
        <v>5</v>
      </c>
      <c r="AK11" s="53"/>
      <c r="AL11" s="54"/>
      <c r="AN11" s="34">
        <f>N11</f>
        <v>211</v>
      </c>
      <c r="AO11" s="34">
        <f>COUNTIF(L66:L80,AN11)</f>
        <v>4</v>
      </c>
      <c r="AP11" s="53"/>
      <c r="AQ11" s="54"/>
      <c r="AS11" s="34">
        <f>N11</f>
        <v>211</v>
      </c>
      <c r="AT11" s="34">
        <f>COUNTIF(L81:L95,AS11)</f>
        <v>11</v>
      </c>
      <c r="AU11" s="53"/>
      <c r="AV11" s="54"/>
    </row>
    <row r="12" spans="1:48" x14ac:dyDescent="0.25">
      <c r="A12" s="56">
        <v>12</v>
      </c>
      <c r="B12" s="56">
        <v>710</v>
      </c>
      <c r="C12" s="59">
        <v>13</v>
      </c>
      <c r="D12" s="56">
        <v>714</v>
      </c>
      <c r="E12" s="59">
        <v>13</v>
      </c>
      <c r="F12" s="56">
        <v>719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COUNTIF(L7:L21,T12)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COUNTIF(L22:L36,Y12)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COUNTIF(L37:L50,AD12)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COUNTIF(L51:L65,AI12)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COUNTIF(L66:L80,AN12)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COUNTIF(L81:L95,AS12)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844</v>
      </c>
      <c r="C13" s="59">
        <v>11</v>
      </c>
      <c r="D13" s="56">
        <v>871</v>
      </c>
      <c r="E13" s="59">
        <v>11</v>
      </c>
      <c r="F13" s="56">
        <v>878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17</v>
      </c>
      <c r="P13" s="34">
        <f>O13/$Q$4</f>
        <v>0.19101123595505617</v>
      </c>
      <c r="Q13" s="34">
        <f>IF(P13=0,0,(P13*((LOG(P13))/LOG(2))))</f>
        <v>-0.45618651713677522</v>
      </c>
      <c r="T13" s="34">
        <f>N13</f>
        <v>221</v>
      </c>
      <c r="U13" s="34">
        <f>COUNTIF(L7:L21,T13)</f>
        <v>3</v>
      </c>
      <c r="V13" s="34">
        <f>U13/(W4-U11)</f>
        <v>0.3</v>
      </c>
      <c r="W13" s="34">
        <f>IF(V13=0,0,(V13*((LOG(V13))/LOG(2))))</f>
        <v>-0.52108967824986185</v>
      </c>
      <c r="Y13" s="34">
        <f>N13</f>
        <v>221</v>
      </c>
      <c r="Z13" s="34">
        <f>COUNTIF(L22:L36,Y13)</f>
        <v>3</v>
      </c>
      <c r="AA13" s="34">
        <f>Z13/(AB4-Z11)</f>
        <v>0.42857142857142855</v>
      </c>
      <c r="AB13" s="34">
        <f>IF(AA13=0,0,(AA13*((LOG(AA13))/LOG(2))))</f>
        <v>-0.52388246628704915</v>
      </c>
      <c r="AD13" s="34">
        <f>N13</f>
        <v>221</v>
      </c>
      <c r="AE13" s="34">
        <f>COUNTIF(L37:L50,AD13)</f>
        <v>2</v>
      </c>
      <c r="AF13" s="34">
        <f>AE13/(AG4-AE11)</f>
        <v>0.2857142857142857</v>
      </c>
      <c r="AG13" s="34">
        <f>IF(AF13=0,0,(AF13*((LOG(AF13))/LOG(2))))</f>
        <v>-0.51638712058788683</v>
      </c>
      <c r="AI13" s="34">
        <f>N13</f>
        <v>221</v>
      </c>
      <c r="AJ13" s="34">
        <f>COUNTIF(L51:L65,AI13)</f>
        <v>4</v>
      </c>
      <c r="AK13" s="34">
        <f>AJ13/(AL4-AJ11)</f>
        <v>0.4</v>
      </c>
      <c r="AL13" s="34">
        <f>IF(AK13=0,0,(AK13*((LOG(AK13))/LOG(2))))</f>
        <v>-0.52877123795494496</v>
      </c>
      <c r="AN13" s="34">
        <f>N13</f>
        <v>221</v>
      </c>
      <c r="AO13" s="34">
        <f>COUNTIF(L66:L80,AN13)</f>
        <v>4</v>
      </c>
      <c r="AP13" s="34">
        <f>AO13/(AQ4-AO11)</f>
        <v>0.36363636363636365</v>
      </c>
      <c r="AQ13" s="34">
        <f>IF(AP13=0,0,(AP13*((LOG(AP13))/LOG(2))))</f>
        <v>-0.53070240677719893</v>
      </c>
      <c r="AS13" s="34">
        <f>N13</f>
        <v>221</v>
      </c>
      <c r="AT13" s="34">
        <f>COUNTIF(L81:L95,AS13)</f>
        <v>1</v>
      </c>
      <c r="AU13" s="34">
        <f>AT13/(AV4-AT11)</f>
        <v>0.25</v>
      </c>
      <c r="AV13" s="34">
        <f>IF(AU13=0,0,(AU13*((LOG(AU13))/LOG(2))))</f>
        <v>-0.5</v>
      </c>
    </row>
    <row r="14" spans="1:48" x14ac:dyDescent="0.25">
      <c r="A14" s="56">
        <v>21</v>
      </c>
      <c r="B14" s="56">
        <v>979</v>
      </c>
      <c r="C14" s="59">
        <v>22</v>
      </c>
      <c r="D14" s="56">
        <v>995</v>
      </c>
      <c r="E14" s="59">
        <v>13</v>
      </c>
      <c r="F14" s="56">
        <v>1010</v>
      </c>
      <c r="G14" s="62"/>
      <c r="H14" s="62"/>
      <c r="I14" s="40"/>
      <c r="J14" s="40"/>
      <c r="K14" s="41">
        <v>0</v>
      </c>
      <c r="L14">
        <v>221</v>
      </c>
      <c r="N14" s="34">
        <v>222</v>
      </c>
      <c r="O14" s="34">
        <f>COUNTIF($L$7:$L$500,N14)</f>
        <v>0</v>
      </c>
      <c r="P14" s="34">
        <f>O14/$Q$4</f>
        <v>0</v>
      </c>
      <c r="Q14" s="34">
        <f>IF(P14=0,0,(P14*((LOG(P14))/LOG(2))))</f>
        <v>0</v>
      </c>
      <c r="T14" s="34">
        <f>N14</f>
        <v>222</v>
      </c>
      <c r="U14" s="34">
        <f>COUNTIF(L7:L21,T14)</f>
        <v>0</v>
      </c>
      <c r="V14" s="34">
        <f>U14/(W4-U11)</f>
        <v>0</v>
      </c>
      <c r="W14" s="34">
        <f>IF(V14=0,0,(V14*((LOG(V14))/LOG(2))))</f>
        <v>0</v>
      </c>
      <c r="Y14" s="34">
        <f>N14</f>
        <v>222</v>
      </c>
      <c r="Z14" s="34">
        <f>COUNTIF(L22:L36,Y14)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COUNTIF(L37:L50,AD14)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COUNTIF(L51:L65,AI14)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COUNTIF(L66:L80,AN14)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COUNTIF(L81:L95,AS14)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21</v>
      </c>
      <c r="B15" s="56">
        <v>1111</v>
      </c>
      <c r="C15" s="59">
        <v>22</v>
      </c>
      <c r="D15" s="56">
        <v>1124</v>
      </c>
      <c r="E15" s="59">
        <v>13</v>
      </c>
      <c r="F15" s="56">
        <v>1138</v>
      </c>
      <c r="G15" s="62"/>
      <c r="H15" s="62"/>
      <c r="I15" s="40"/>
      <c r="J15" s="40"/>
      <c r="K15" s="41">
        <v>0</v>
      </c>
      <c r="L15">
        <v>221</v>
      </c>
      <c r="P15">
        <f>SUM(P7:P14)</f>
        <v>1</v>
      </c>
      <c r="Q15">
        <f>-SUM(Q7:Q14)</f>
        <v>1.5053514972950464</v>
      </c>
      <c r="V15">
        <f>SUM(V7:V14)</f>
        <v>1</v>
      </c>
      <c r="W15">
        <f>-SUM(W7:W14)</f>
        <v>0.8812908992306927</v>
      </c>
      <c r="AA15">
        <f>SUM(AA7:AA14)</f>
        <v>1</v>
      </c>
      <c r="AB15">
        <f>-SUM(AB7:AB14)</f>
        <v>0.98522813603425152</v>
      </c>
      <c r="AF15">
        <f>SUM(AF7:AF14)</f>
        <v>1</v>
      </c>
      <c r="AG15">
        <f>-SUM(AG7:AG14)</f>
        <v>0.863120568566631</v>
      </c>
      <c r="AK15">
        <f>SUM(AK7:AK14)</f>
        <v>1</v>
      </c>
      <c r="AL15">
        <f>-SUM(AL7:AL14)</f>
        <v>0.97095059445466869</v>
      </c>
      <c r="AP15">
        <f>SUM(AP7:AP14)</f>
        <v>1</v>
      </c>
      <c r="AQ15">
        <f>-SUM(AQ7:AQ14)</f>
        <v>0.94566030460063999</v>
      </c>
      <c r="AU15">
        <f>SUM(AU7:AU14)</f>
        <v>1</v>
      </c>
      <c r="AV15">
        <f>-SUM(AV7:AV14)</f>
        <v>0.81127812445913283</v>
      </c>
    </row>
    <row r="16" spans="1:48" x14ac:dyDescent="0.25">
      <c r="A16" s="56">
        <v>21</v>
      </c>
      <c r="B16" s="56">
        <v>1244</v>
      </c>
      <c r="C16" s="59">
        <v>11</v>
      </c>
      <c r="D16" s="56">
        <v>1265</v>
      </c>
      <c r="E16" s="59">
        <v>11</v>
      </c>
      <c r="F16" s="56">
        <v>1271</v>
      </c>
      <c r="G16" s="62"/>
      <c r="H16" s="62"/>
      <c r="I16" s="40"/>
      <c r="J16" s="40"/>
      <c r="K16" s="41">
        <v>0</v>
      </c>
      <c r="L16">
        <v>211</v>
      </c>
      <c r="P16" s="27" t="s">
        <v>93</v>
      </c>
      <c r="Q16" s="27">
        <f>Q15/(LOG(Q4)/LOG(2))</f>
        <v>0.2324603866639392</v>
      </c>
      <c r="V16" s="27" t="s">
        <v>120</v>
      </c>
      <c r="W16" s="27">
        <f>W15/(LOG(W4)/LOG(2))</f>
        <v>0.22557347784995424</v>
      </c>
      <c r="AA16" s="27" t="s">
        <v>123</v>
      </c>
      <c r="AB16" s="27">
        <f>AB15/(LOG(AB4)/LOG(2))</f>
        <v>0.25217704768638322</v>
      </c>
      <c r="AF16" s="27" t="s">
        <v>124</v>
      </c>
      <c r="AG16" s="27">
        <f>AG15/(LOG(AG4)/LOG(2))</f>
        <v>0.22669821601506379</v>
      </c>
      <c r="AK16" s="27" t="s">
        <v>125</v>
      </c>
      <c r="AL16" s="27">
        <f>AL15/(LOG(AL4)/LOG(2))</f>
        <v>0.24852259634453316</v>
      </c>
      <c r="AP16" s="27" t="s">
        <v>126</v>
      </c>
      <c r="AQ16" s="27">
        <f>AQ15/(LOG(AQ4)/LOG(2))</f>
        <v>0.24204934370662828</v>
      </c>
      <c r="AU16" s="27" t="s">
        <v>127</v>
      </c>
      <c r="AV16" s="27">
        <f>AV15/(LOG(AV4)/LOG(2))</f>
        <v>0.2076531463079713</v>
      </c>
    </row>
    <row r="17" spans="1:22" x14ac:dyDescent="0.25">
      <c r="A17" s="56">
        <v>21</v>
      </c>
      <c r="B17" s="56">
        <v>1401</v>
      </c>
      <c r="C17" s="59">
        <v>11</v>
      </c>
      <c r="D17" s="56">
        <v>1420</v>
      </c>
      <c r="E17" s="59">
        <v>11</v>
      </c>
      <c r="F17" s="56">
        <v>1424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1545</v>
      </c>
      <c r="C18" s="59">
        <v>11</v>
      </c>
      <c r="D18" s="56">
        <v>1566</v>
      </c>
      <c r="E18" s="59">
        <v>11</v>
      </c>
      <c r="F18" s="56">
        <v>1574</v>
      </c>
      <c r="G18" s="62"/>
      <c r="H18" s="62"/>
      <c r="I18" s="40"/>
      <c r="J18" s="40"/>
      <c r="K18" s="41">
        <v>0</v>
      </c>
      <c r="L18">
        <v>211</v>
      </c>
    </row>
    <row r="19" spans="1:22" x14ac:dyDescent="0.25">
      <c r="A19" s="56">
        <v>21</v>
      </c>
      <c r="B19" s="56">
        <v>1692</v>
      </c>
      <c r="C19" s="59">
        <v>11</v>
      </c>
      <c r="D19" s="56">
        <v>1708</v>
      </c>
      <c r="E19" s="59">
        <v>11</v>
      </c>
      <c r="F19" s="56">
        <v>1712</v>
      </c>
      <c r="G19" s="62"/>
      <c r="H19" s="62"/>
      <c r="I19" s="40"/>
      <c r="J19" s="40"/>
      <c r="K19" s="41">
        <v>0</v>
      </c>
      <c r="L19">
        <v>211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1813</v>
      </c>
      <c r="C20" s="59">
        <v>22</v>
      </c>
      <c r="D20" s="56">
        <v>1821</v>
      </c>
      <c r="E20" s="59">
        <v>13</v>
      </c>
      <c r="F20" s="56">
        <v>1836</v>
      </c>
      <c r="G20" s="62"/>
      <c r="H20" s="62"/>
      <c r="I20" s="40"/>
      <c r="J20" s="40"/>
      <c r="K20" s="41">
        <v>0</v>
      </c>
      <c r="L20">
        <v>221</v>
      </c>
      <c r="N20" s="38">
        <f>COUNTIF(L7:L95,G3)</f>
        <v>40</v>
      </c>
      <c r="O20" s="38"/>
      <c r="P20" s="45">
        <v>15</v>
      </c>
      <c r="Q20" s="45">
        <v>15</v>
      </c>
      <c r="R20" s="45">
        <v>14</v>
      </c>
      <c r="S20" s="45">
        <v>15</v>
      </c>
      <c r="T20" s="45">
        <v>15</v>
      </c>
      <c r="U20" s="45">
        <v>15</v>
      </c>
      <c r="V20" s="44"/>
    </row>
    <row r="21" spans="1:22" x14ac:dyDescent="0.25">
      <c r="A21" s="56">
        <v>12</v>
      </c>
      <c r="B21" s="56">
        <v>1958</v>
      </c>
      <c r="C21" s="59">
        <v>13</v>
      </c>
      <c r="D21" s="56">
        <v>1962</v>
      </c>
      <c r="E21" s="59">
        <v>13</v>
      </c>
      <c r="F21" s="56">
        <v>1971</v>
      </c>
      <c r="G21" s="62"/>
      <c r="H21" s="62"/>
      <c r="I21" s="40"/>
      <c r="J21" s="40"/>
      <c r="K21" s="41">
        <v>0</v>
      </c>
      <c r="L21">
        <v>111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7">
        <v>21</v>
      </c>
      <c r="B22" s="57">
        <v>2083</v>
      </c>
      <c r="C22" s="60">
        <v>11</v>
      </c>
      <c r="D22" s="57">
        <v>2099</v>
      </c>
      <c r="E22" s="60">
        <v>11</v>
      </c>
      <c r="F22" s="57">
        <v>2105</v>
      </c>
      <c r="G22" s="63"/>
      <c r="H22" s="63"/>
      <c r="I22" s="39"/>
      <c r="J22" s="39"/>
      <c r="K22" s="49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7">
        <v>21</v>
      </c>
      <c r="B23" s="57">
        <v>2208</v>
      </c>
      <c r="C23" s="60">
        <v>11</v>
      </c>
      <c r="D23" s="57">
        <v>2229</v>
      </c>
      <c r="E23" s="60">
        <v>11</v>
      </c>
      <c r="F23" s="57">
        <v>2233</v>
      </c>
      <c r="G23" s="63"/>
      <c r="H23" s="63"/>
      <c r="I23" s="39"/>
      <c r="J23" s="39"/>
      <c r="K23" s="49">
        <v>0</v>
      </c>
      <c r="L23">
        <v>211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2323</v>
      </c>
      <c r="C24" s="60">
        <v>22</v>
      </c>
      <c r="D24" s="57">
        <v>2341</v>
      </c>
      <c r="E24" s="60">
        <v>13</v>
      </c>
      <c r="F24" s="57">
        <v>2362</v>
      </c>
      <c r="G24" s="63"/>
      <c r="H24" s="63"/>
      <c r="I24" s="39"/>
      <c r="J24" s="39"/>
      <c r="K24" s="49">
        <v>0</v>
      </c>
      <c r="L24">
        <v>221</v>
      </c>
      <c r="O24" s="43" t="s">
        <v>109</v>
      </c>
      <c r="P24" s="45">
        <f>U11</f>
        <v>5</v>
      </c>
      <c r="Q24" s="45">
        <f>Z11</f>
        <v>8</v>
      </c>
      <c r="R24" s="45">
        <f>AE11</f>
        <v>7</v>
      </c>
      <c r="S24" s="45">
        <f>AJ11</f>
        <v>5</v>
      </c>
      <c r="T24" s="45">
        <f>AO11</f>
        <v>4</v>
      </c>
      <c r="U24" s="45">
        <f>AT11</f>
        <v>11</v>
      </c>
      <c r="V24" s="43"/>
    </row>
    <row r="25" spans="1:22" x14ac:dyDescent="0.25">
      <c r="A25" s="57">
        <v>12</v>
      </c>
      <c r="B25" s="57">
        <v>2482</v>
      </c>
      <c r="C25" s="60">
        <v>13</v>
      </c>
      <c r="D25" s="57">
        <v>2486</v>
      </c>
      <c r="E25" s="60">
        <v>13</v>
      </c>
      <c r="F25" s="57">
        <v>2493</v>
      </c>
      <c r="G25" s="63"/>
      <c r="H25" s="63"/>
      <c r="I25" s="39"/>
      <c r="J25" s="39"/>
      <c r="K25" s="49">
        <v>0</v>
      </c>
      <c r="L25">
        <v>111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2595</v>
      </c>
      <c r="C26" s="60">
        <v>11</v>
      </c>
      <c r="D26" s="57">
        <v>2614</v>
      </c>
      <c r="E26" s="60">
        <v>11</v>
      </c>
      <c r="F26" s="57">
        <v>2618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2722</v>
      </c>
      <c r="C27" s="60">
        <v>11</v>
      </c>
      <c r="D27" s="57">
        <v>2747</v>
      </c>
      <c r="E27" s="60">
        <v>11</v>
      </c>
      <c r="F27" s="57">
        <v>2753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2843</v>
      </c>
      <c r="C28" s="60">
        <v>22</v>
      </c>
      <c r="D28" s="57">
        <v>2850</v>
      </c>
      <c r="E28" s="60">
        <v>13</v>
      </c>
      <c r="F28" s="57">
        <v>2866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113</v>
      </c>
      <c r="P28">
        <f>F21/P20</f>
        <v>131.4</v>
      </c>
      <c r="Q28">
        <f>(F36-F21)/Q20</f>
        <v>126.26666666666667</v>
      </c>
      <c r="R28">
        <f>(F50-F36)/R20</f>
        <v>125.57142857142857</v>
      </c>
      <c r="S28">
        <f>(F65-F50)/S20</f>
        <v>125.2</v>
      </c>
      <c r="T28">
        <f>(F80-F65)/T20</f>
        <v>127.4</v>
      </c>
      <c r="U28">
        <f>(F95-F80)/U20</f>
        <v>121.2</v>
      </c>
    </row>
    <row r="29" spans="1:22" x14ac:dyDescent="0.25">
      <c r="A29" s="57">
        <v>12</v>
      </c>
      <c r="B29" s="57">
        <v>2989</v>
      </c>
      <c r="C29" s="60">
        <v>13</v>
      </c>
      <c r="D29" s="57">
        <v>2992</v>
      </c>
      <c r="E29" s="60">
        <v>13</v>
      </c>
      <c r="F29" s="57">
        <v>3000</v>
      </c>
      <c r="G29" s="63"/>
      <c r="H29" s="63"/>
      <c r="I29" s="39"/>
      <c r="J29" s="39"/>
      <c r="K29" s="49">
        <v>0</v>
      </c>
      <c r="L29">
        <v>111</v>
      </c>
    </row>
    <row r="30" spans="1:22" x14ac:dyDescent="0.25">
      <c r="A30" s="57">
        <v>21</v>
      </c>
      <c r="B30" s="57">
        <v>3099</v>
      </c>
      <c r="C30" s="60">
        <v>11</v>
      </c>
      <c r="D30" s="57">
        <v>3121</v>
      </c>
      <c r="E30" s="60">
        <v>11</v>
      </c>
      <c r="F30" s="57">
        <v>3127</v>
      </c>
      <c r="G30" s="63"/>
      <c r="H30" s="63"/>
      <c r="I30" s="39"/>
      <c r="J30" s="39"/>
      <c r="K30" s="49">
        <v>0</v>
      </c>
      <c r="L30">
        <v>211</v>
      </c>
    </row>
    <row r="31" spans="1:22" x14ac:dyDescent="0.25">
      <c r="A31" s="57">
        <v>12</v>
      </c>
      <c r="B31" s="57">
        <v>3229</v>
      </c>
      <c r="C31" s="60">
        <v>13</v>
      </c>
      <c r="D31" s="57">
        <v>3233</v>
      </c>
      <c r="E31" s="60">
        <v>13</v>
      </c>
      <c r="F31" s="57">
        <v>3239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21</v>
      </c>
      <c r="B32" s="57">
        <v>3341</v>
      </c>
      <c r="C32" s="60">
        <v>11</v>
      </c>
      <c r="D32" s="57">
        <v>3352</v>
      </c>
      <c r="E32" s="60">
        <v>11</v>
      </c>
      <c r="F32" s="57">
        <v>3358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21</v>
      </c>
      <c r="B33" s="57">
        <v>3446</v>
      </c>
      <c r="C33" s="60">
        <v>11</v>
      </c>
      <c r="D33" s="57">
        <v>3471</v>
      </c>
      <c r="E33" s="60">
        <v>11</v>
      </c>
      <c r="F33" s="57">
        <v>3477</v>
      </c>
      <c r="G33" s="63"/>
      <c r="H33" s="63"/>
      <c r="I33" s="39"/>
      <c r="J33" s="39"/>
      <c r="K33" s="49">
        <v>0</v>
      </c>
      <c r="L33">
        <v>211</v>
      </c>
    </row>
    <row r="34" spans="1:12" x14ac:dyDescent="0.25">
      <c r="A34" s="57">
        <v>21</v>
      </c>
      <c r="B34" s="57">
        <v>3566</v>
      </c>
      <c r="C34" s="60">
        <v>22</v>
      </c>
      <c r="D34" s="57">
        <v>3573</v>
      </c>
      <c r="E34" s="60">
        <v>13</v>
      </c>
      <c r="F34" s="57">
        <v>3591</v>
      </c>
      <c r="G34" s="63"/>
      <c r="H34" s="63"/>
      <c r="I34" s="39"/>
      <c r="J34" s="39"/>
      <c r="K34" s="49">
        <v>0</v>
      </c>
      <c r="L34">
        <v>221</v>
      </c>
    </row>
    <row r="35" spans="1:12" x14ac:dyDescent="0.25">
      <c r="A35" s="57">
        <v>12</v>
      </c>
      <c r="B35" s="57">
        <v>3716</v>
      </c>
      <c r="C35" s="60">
        <v>13</v>
      </c>
      <c r="D35" s="57">
        <v>3722</v>
      </c>
      <c r="E35" s="60">
        <v>13</v>
      </c>
      <c r="F35" s="57">
        <v>3729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21</v>
      </c>
      <c r="B36" s="57">
        <v>3836</v>
      </c>
      <c r="C36" s="60">
        <v>11</v>
      </c>
      <c r="D36" s="57">
        <v>3859</v>
      </c>
      <c r="E36" s="60">
        <v>11</v>
      </c>
      <c r="F36" s="57">
        <v>3865</v>
      </c>
      <c r="G36" s="63"/>
      <c r="H36" s="63"/>
      <c r="I36" s="39"/>
      <c r="J36" s="39"/>
      <c r="K36" s="49">
        <v>0</v>
      </c>
      <c r="L36">
        <v>211</v>
      </c>
    </row>
    <row r="37" spans="1:12" x14ac:dyDescent="0.25">
      <c r="A37" s="56">
        <v>12</v>
      </c>
      <c r="B37" s="56">
        <v>3966</v>
      </c>
      <c r="C37" s="59">
        <v>13</v>
      </c>
      <c r="D37" s="56">
        <v>3973</v>
      </c>
      <c r="E37" s="59">
        <v>13</v>
      </c>
      <c r="F37" s="56">
        <v>3981</v>
      </c>
      <c r="G37" s="62"/>
      <c r="H37" s="62"/>
      <c r="I37" s="40"/>
      <c r="J37" s="40"/>
      <c r="K37" s="41">
        <v>0</v>
      </c>
      <c r="L37">
        <v>111</v>
      </c>
    </row>
    <row r="38" spans="1:12" x14ac:dyDescent="0.25">
      <c r="A38" s="56">
        <v>21</v>
      </c>
      <c r="B38" s="56">
        <v>4091</v>
      </c>
      <c r="C38" s="59">
        <v>11</v>
      </c>
      <c r="D38" s="56">
        <v>4101</v>
      </c>
      <c r="E38" s="59">
        <v>11</v>
      </c>
      <c r="F38" s="56">
        <v>4107</v>
      </c>
      <c r="G38" s="62"/>
      <c r="H38" s="62"/>
      <c r="I38" s="40"/>
      <c r="J38" s="40"/>
      <c r="K38" s="41">
        <v>0</v>
      </c>
      <c r="L38">
        <v>211</v>
      </c>
    </row>
    <row r="39" spans="1:12" x14ac:dyDescent="0.25">
      <c r="A39" s="56">
        <v>12</v>
      </c>
      <c r="B39" s="56">
        <v>4219</v>
      </c>
      <c r="C39" s="59">
        <v>13</v>
      </c>
      <c r="D39" s="56">
        <v>4223</v>
      </c>
      <c r="E39" s="59">
        <v>13</v>
      </c>
      <c r="F39" s="56">
        <v>4229</v>
      </c>
      <c r="G39" s="62"/>
      <c r="H39" s="62"/>
      <c r="I39" s="40"/>
      <c r="J39" s="40"/>
      <c r="K39" s="41">
        <v>0</v>
      </c>
      <c r="L39">
        <v>111</v>
      </c>
    </row>
    <row r="40" spans="1:12" x14ac:dyDescent="0.25">
      <c r="A40" s="56">
        <v>12</v>
      </c>
      <c r="B40" s="56">
        <v>4375</v>
      </c>
      <c r="C40" s="59">
        <v>13</v>
      </c>
      <c r="D40" s="56">
        <v>4379</v>
      </c>
      <c r="E40" s="59">
        <v>13</v>
      </c>
      <c r="F40" s="56">
        <v>4386</v>
      </c>
      <c r="G40" s="62"/>
      <c r="H40" s="62"/>
      <c r="I40" s="40"/>
      <c r="J40" s="40"/>
      <c r="K40" s="41">
        <v>0</v>
      </c>
      <c r="L40">
        <v>111</v>
      </c>
    </row>
    <row r="41" spans="1:12" x14ac:dyDescent="0.25">
      <c r="A41" s="56">
        <v>21</v>
      </c>
      <c r="B41" s="56">
        <v>4488</v>
      </c>
      <c r="C41" s="59">
        <v>11</v>
      </c>
      <c r="D41" s="56">
        <v>4503</v>
      </c>
      <c r="E41" s="59">
        <v>11</v>
      </c>
      <c r="F41" s="56">
        <v>4507</v>
      </c>
      <c r="G41" s="62"/>
      <c r="H41" s="62"/>
      <c r="I41" s="40"/>
      <c r="J41" s="40"/>
      <c r="K41" s="41">
        <v>0</v>
      </c>
      <c r="L41">
        <v>211</v>
      </c>
    </row>
    <row r="42" spans="1:12" x14ac:dyDescent="0.25">
      <c r="A42" s="56">
        <v>21</v>
      </c>
      <c r="B42" s="56">
        <v>4605</v>
      </c>
      <c r="C42" s="59">
        <v>11</v>
      </c>
      <c r="D42" s="56">
        <v>4626</v>
      </c>
      <c r="E42" s="59">
        <v>11</v>
      </c>
      <c r="F42" s="56">
        <v>4632</v>
      </c>
      <c r="G42" s="62"/>
      <c r="H42" s="62"/>
      <c r="I42" s="40"/>
      <c r="J42" s="40"/>
      <c r="K42" s="41">
        <v>0</v>
      </c>
      <c r="L42">
        <v>211</v>
      </c>
    </row>
    <row r="43" spans="1:12" x14ac:dyDescent="0.25">
      <c r="A43" s="56">
        <v>21</v>
      </c>
      <c r="B43" s="56">
        <v>4719</v>
      </c>
      <c r="C43" s="59">
        <v>22</v>
      </c>
      <c r="D43" s="56">
        <v>4728</v>
      </c>
      <c r="E43" s="59">
        <v>13</v>
      </c>
      <c r="F43" s="56">
        <v>4750</v>
      </c>
      <c r="G43" s="62"/>
      <c r="H43" s="62"/>
      <c r="I43" s="40"/>
      <c r="J43" s="40"/>
      <c r="K43" s="41">
        <v>0</v>
      </c>
      <c r="L43">
        <v>221</v>
      </c>
    </row>
    <row r="44" spans="1:12" x14ac:dyDescent="0.25">
      <c r="A44" s="56">
        <v>12</v>
      </c>
      <c r="B44" s="56">
        <v>4864</v>
      </c>
      <c r="C44" s="59">
        <v>13</v>
      </c>
      <c r="D44" s="56">
        <v>4870</v>
      </c>
      <c r="E44" s="59">
        <v>13</v>
      </c>
      <c r="F44" s="56">
        <v>4877</v>
      </c>
      <c r="G44" s="62"/>
      <c r="H44" s="62"/>
      <c r="I44" s="40"/>
      <c r="J44" s="40"/>
      <c r="K44" s="41">
        <v>0</v>
      </c>
      <c r="L44">
        <v>111</v>
      </c>
    </row>
    <row r="45" spans="1:12" x14ac:dyDescent="0.25">
      <c r="A45" s="56">
        <v>21</v>
      </c>
      <c r="B45" s="56">
        <v>4976</v>
      </c>
      <c r="C45" s="59">
        <v>22</v>
      </c>
      <c r="D45" s="56">
        <v>4984</v>
      </c>
      <c r="E45" s="59">
        <v>13</v>
      </c>
      <c r="F45" s="56">
        <v>5003</v>
      </c>
      <c r="G45" s="62"/>
      <c r="H45" s="62"/>
      <c r="I45" s="40"/>
      <c r="J45" s="40"/>
      <c r="K45" s="41">
        <v>0</v>
      </c>
      <c r="L45">
        <v>221</v>
      </c>
    </row>
    <row r="46" spans="1:12" x14ac:dyDescent="0.25">
      <c r="A46" s="56">
        <v>12</v>
      </c>
      <c r="B46" s="56">
        <v>5117</v>
      </c>
      <c r="C46" s="59">
        <v>13</v>
      </c>
      <c r="D46" s="56">
        <v>5121</v>
      </c>
      <c r="E46" s="59">
        <v>13</v>
      </c>
      <c r="F46" s="56">
        <v>5129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21</v>
      </c>
      <c r="B47" s="56">
        <v>5251</v>
      </c>
      <c r="C47" s="59">
        <v>11</v>
      </c>
      <c r="D47" s="56">
        <v>5273</v>
      </c>
      <c r="E47" s="59">
        <v>11</v>
      </c>
      <c r="F47" s="56">
        <v>5277</v>
      </c>
      <c r="G47" s="62"/>
      <c r="H47" s="62"/>
      <c r="I47" s="40"/>
      <c r="J47" s="40"/>
      <c r="K47" s="41">
        <v>0</v>
      </c>
      <c r="L47">
        <v>211</v>
      </c>
    </row>
    <row r="48" spans="1:12" x14ac:dyDescent="0.25">
      <c r="A48" s="56">
        <v>21</v>
      </c>
      <c r="B48" s="56">
        <v>5366</v>
      </c>
      <c r="C48" s="59">
        <v>11</v>
      </c>
      <c r="D48" s="56">
        <v>5384</v>
      </c>
      <c r="E48" s="59">
        <v>11</v>
      </c>
      <c r="F48" s="56">
        <v>5390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21</v>
      </c>
      <c r="B49" s="56">
        <v>5479</v>
      </c>
      <c r="C49" s="59">
        <v>11</v>
      </c>
      <c r="D49" s="56">
        <v>5497</v>
      </c>
      <c r="E49" s="59">
        <v>11</v>
      </c>
      <c r="F49" s="56">
        <v>5501</v>
      </c>
      <c r="G49" s="62"/>
      <c r="H49" s="62"/>
      <c r="I49" s="40"/>
      <c r="J49" s="40"/>
      <c r="K49" s="41">
        <v>0</v>
      </c>
      <c r="L49">
        <v>211</v>
      </c>
    </row>
    <row r="50" spans="1:12" x14ac:dyDescent="0.25">
      <c r="A50" s="56">
        <v>21</v>
      </c>
      <c r="B50" s="56">
        <v>5590</v>
      </c>
      <c r="C50" s="59">
        <v>11</v>
      </c>
      <c r="D50" s="56">
        <v>5619</v>
      </c>
      <c r="E50" s="59">
        <v>11</v>
      </c>
      <c r="F50" s="56">
        <v>5623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7">
        <v>12</v>
      </c>
      <c r="B51" s="57">
        <v>5722</v>
      </c>
      <c r="C51" s="60">
        <v>13</v>
      </c>
      <c r="D51" s="57">
        <v>5728</v>
      </c>
      <c r="E51" s="60">
        <v>13</v>
      </c>
      <c r="F51" s="57">
        <v>5735</v>
      </c>
      <c r="G51" s="63"/>
      <c r="H51" s="63"/>
      <c r="I51" s="39"/>
      <c r="J51" s="39"/>
      <c r="K51" s="49">
        <v>0</v>
      </c>
      <c r="L51">
        <v>111</v>
      </c>
    </row>
    <row r="52" spans="1:12" x14ac:dyDescent="0.25">
      <c r="A52" s="57">
        <v>21</v>
      </c>
      <c r="B52" s="57">
        <v>5844</v>
      </c>
      <c r="C52" s="60">
        <v>11</v>
      </c>
      <c r="D52" s="57">
        <v>5862</v>
      </c>
      <c r="E52" s="60">
        <v>11</v>
      </c>
      <c r="F52" s="57">
        <v>5868</v>
      </c>
      <c r="G52" s="63"/>
      <c r="H52" s="63"/>
      <c r="I52" s="39"/>
      <c r="J52" s="39"/>
      <c r="K52" s="49">
        <v>0</v>
      </c>
      <c r="L52">
        <v>211</v>
      </c>
    </row>
    <row r="53" spans="1:12" x14ac:dyDescent="0.25">
      <c r="A53" s="57">
        <v>12</v>
      </c>
      <c r="B53" s="57">
        <v>5979</v>
      </c>
      <c r="C53" s="60">
        <v>13</v>
      </c>
      <c r="D53" s="57">
        <v>5985</v>
      </c>
      <c r="E53" s="60">
        <v>13</v>
      </c>
      <c r="F53" s="57">
        <v>5992</v>
      </c>
      <c r="G53" s="63"/>
      <c r="H53" s="63"/>
      <c r="I53" s="39"/>
      <c r="J53" s="39"/>
      <c r="K53" s="49">
        <v>0</v>
      </c>
      <c r="L53">
        <v>111</v>
      </c>
    </row>
    <row r="54" spans="1:12" x14ac:dyDescent="0.25">
      <c r="A54" s="57">
        <v>12</v>
      </c>
      <c r="B54" s="57">
        <v>6113</v>
      </c>
      <c r="C54" s="60">
        <v>13</v>
      </c>
      <c r="D54" s="57">
        <v>6117</v>
      </c>
      <c r="E54" s="60">
        <v>13</v>
      </c>
      <c r="F54" s="57">
        <v>6124</v>
      </c>
      <c r="G54" s="63"/>
      <c r="H54" s="63"/>
      <c r="I54" s="39"/>
      <c r="J54" s="39"/>
      <c r="K54" s="49">
        <v>0</v>
      </c>
      <c r="L54">
        <v>111</v>
      </c>
    </row>
    <row r="55" spans="1:12" x14ac:dyDescent="0.25">
      <c r="A55" s="57">
        <v>21</v>
      </c>
      <c r="B55" s="57">
        <v>6225</v>
      </c>
      <c r="C55" s="60">
        <v>22</v>
      </c>
      <c r="D55" s="57">
        <v>6233</v>
      </c>
      <c r="E55" s="60">
        <v>13</v>
      </c>
      <c r="F55" s="57">
        <v>6243</v>
      </c>
      <c r="G55" s="63"/>
      <c r="H55" s="63"/>
      <c r="I55" s="39"/>
      <c r="J55" s="39"/>
      <c r="K55" s="49">
        <v>0</v>
      </c>
      <c r="L55">
        <v>221</v>
      </c>
    </row>
    <row r="56" spans="1:12" x14ac:dyDescent="0.25">
      <c r="A56" s="57">
        <v>21</v>
      </c>
      <c r="B56" s="57">
        <v>6350</v>
      </c>
      <c r="C56" s="60">
        <v>11</v>
      </c>
      <c r="D56" s="57">
        <v>6369</v>
      </c>
      <c r="E56" s="60">
        <v>11</v>
      </c>
      <c r="F56" s="57">
        <v>6373</v>
      </c>
      <c r="G56" s="63"/>
      <c r="H56" s="63"/>
      <c r="I56" s="39"/>
      <c r="J56" s="39"/>
      <c r="K56" s="49">
        <v>0</v>
      </c>
      <c r="L56">
        <v>211</v>
      </c>
    </row>
    <row r="57" spans="1:12" x14ac:dyDescent="0.25">
      <c r="A57" s="57">
        <v>21</v>
      </c>
      <c r="B57" s="57">
        <v>6465</v>
      </c>
      <c r="C57" s="60">
        <v>11</v>
      </c>
      <c r="D57" s="57">
        <v>6479</v>
      </c>
      <c r="E57" s="60">
        <v>11</v>
      </c>
      <c r="F57" s="57">
        <v>6483</v>
      </c>
      <c r="G57" s="63"/>
      <c r="H57" s="63"/>
      <c r="I57" s="39"/>
      <c r="J57" s="39"/>
      <c r="K57" s="49">
        <v>0</v>
      </c>
      <c r="L57">
        <v>211</v>
      </c>
    </row>
    <row r="58" spans="1:12" x14ac:dyDescent="0.25">
      <c r="A58" s="57">
        <v>12</v>
      </c>
      <c r="B58" s="57">
        <v>6590</v>
      </c>
      <c r="C58" s="60">
        <v>13</v>
      </c>
      <c r="D58" s="57">
        <v>6597</v>
      </c>
      <c r="E58" s="60">
        <v>13</v>
      </c>
      <c r="F58" s="57">
        <v>6604</v>
      </c>
      <c r="G58" s="63"/>
      <c r="H58" s="63"/>
      <c r="I58" s="39"/>
      <c r="J58" s="39"/>
      <c r="K58" s="49">
        <v>0</v>
      </c>
      <c r="L58">
        <v>111</v>
      </c>
    </row>
    <row r="59" spans="1:12" x14ac:dyDescent="0.25">
      <c r="A59" s="57">
        <v>21</v>
      </c>
      <c r="B59" s="57">
        <v>6703</v>
      </c>
      <c r="C59" s="60">
        <v>22</v>
      </c>
      <c r="D59" s="57">
        <v>6715</v>
      </c>
      <c r="E59" s="60">
        <v>13</v>
      </c>
      <c r="F59" s="57">
        <v>6725</v>
      </c>
      <c r="G59" s="63"/>
      <c r="H59" s="63"/>
      <c r="I59" s="39"/>
      <c r="J59" s="39"/>
      <c r="K59" s="49">
        <v>0</v>
      </c>
      <c r="L59">
        <v>221</v>
      </c>
    </row>
    <row r="60" spans="1:12" x14ac:dyDescent="0.25">
      <c r="A60" s="57">
        <v>21</v>
      </c>
      <c r="B60" s="57">
        <v>6834</v>
      </c>
      <c r="C60" s="60">
        <v>22</v>
      </c>
      <c r="D60" s="57">
        <v>6842</v>
      </c>
      <c r="E60" s="60">
        <v>13</v>
      </c>
      <c r="F60" s="57">
        <v>6861</v>
      </c>
      <c r="G60" s="63"/>
      <c r="H60" s="63"/>
      <c r="I60" s="39"/>
      <c r="J60" s="39"/>
      <c r="K60" s="49">
        <v>0</v>
      </c>
      <c r="L60">
        <v>221</v>
      </c>
    </row>
    <row r="61" spans="1:12" x14ac:dyDescent="0.25">
      <c r="A61" s="57">
        <v>21</v>
      </c>
      <c r="B61" s="57">
        <v>6963</v>
      </c>
      <c r="C61" s="60">
        <v>11</v>
      </c>
      <c r="D61" s="57">
        <v>6972</v>
      </c>
      <c r="E61" s="60">
        <v>11</v>
      </c>
      <c r="F61" s="57">
        <v>6979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12</v>
      </c>
      <c r="B62" s="57">
        <v>7092</v>
      </c>
      <c r="C62" s="60">
        <v>13</v>
      </c>
      <c r="D62" s="57">
        <v>7098</v>
      </c>
      <c r="E62" s="60">
        <v>13</v>
      </c>
      <c r="F62" s="57">
        <v>7105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12</v>
      </c>
      <c r="B63" s="57">
        <v>7241</v>
      </c>
      <c r="C63" s="60">
        <v>13</v>
      </c>
      <c r="D63" s="57">
        <v>7247</v>
      </c>
      <c r="E63" s="60">
        <v>13</v>
      </c>
      <c r="F63" s="57">
        <v>7255</v>
      </c>
      <c r="G63" s="63"/>
      <c r="H63" s="63"/>
      <c r="I63" s="39"/>
      <c r="J63" s="39"/>
      <c r="K63" s="49">
        <v>0</v>
      </c>
      <c r="L63">
        <v>111</v>
      </c>
    </row>
    <row r="64" spans="1:12" x14ac:dyDescent="0.25">
      <c r="A64" s="57">
        <v>21</v>
      </c>
      <c r="B64" s="57">
        <v>7360</v>
      </c>
      <c r="C64" s="60">
        <v>11</v>
      </c>
      <c r="D64" s="57">
        <v>7388</v>
      </c>
      <c r="E64" s="60">
        <v>11</v>
      </c>
      <c r="F64" s="57">
        <v>7395</v>
      </c>
      <c r="G64" s="63"/>
      <c r="H64" s="63"/>
      <c r="I64" s="39"/>
      <c r="J64" s="39"/>
      <c r="K64" s="49">
        <v>0</v>
      </c>
      <c r="L64">
        <v>211</v>
      </c>
    </row>
    <row r="65" spans="1:12" x14ac:dyDescent="0.25">
      <c r="A65" s="57">
        <v>21</v>
      </c>
      <c r="B65" s="57">
        <v>7484</v>
      </c>
      <c r="C65" s="60">
        <v>22</v>
      </c>
      <c r="D65" s="57">
        <v>7491</v>
      </c>
      <c r="E65" s="60">
        <v>13</v>
      </c>
      <c r="F65" s="57">
        <v>7501</v>
      </c>
      <c r="G65" s="63"/>
      <c r="H65" s="63"/>
      <c r="I65" s="39"/>
      <c r="J65" s="39"/>
      <c r="K65" s="49">
        <v>0</v>
      </c>
      <c r="L65">
        <v>221</v>
      </c>
    </row>
    <row r="66" spans="1:12" x14ac:dyDescent="0.25">
      <c r="A66" s="56">
        <v>21</v>
      </c>
      <c r="B66" s="56">
        <v>7601</v>
      </c>
      <c r="C66" s="59">
        <v>11</v>
      </c>
      <c r="D66" s="56">
        <v>7612</v>
      </c>
      <c r="E66" s="59">
        <v>11</v>
      </c>
      <c r="F66" s="56">
        <v>7618</v>
      </c>
      <c r="G66" s="62"/>
      <c r="H66" s="62"/>
      <c r="I66" s="40"/>
      <c r="J66" s="40"/>
      <c r="K66" s="41">
        <v>0</v>
      </c>
      <c r="L66">
        <v>211</v>
      </c>
    </row>
    <row r="67" spans="1:12" x14ac:dyDescent="0.25">
      <c r="A67" s="56">
        <v>12</v>
      </c>
      <c r="B67" s="56">
        <v>7733</v>
      </c>
      <c r="C67" s="59">
        <v>13</v>
      </c>
      <c r="D67" s="56">
        <v>7740</v>
      </c>
      <c r="E67" s="59">
        <v>13</v>
      </c>
      <c r="F67" s="56">
        <v>7751</v>
      </c>
      <c r="G67" s="62"/>
      <c r="H67" s="62"/>
      <c r="I67" s="40"/>
      <c r="J67" s="40"/>
      <c r="K67" s="41">
        <v>0</v>
      </c>
      <c r="L67">
        <v>111</v>
      </c>
    </row>
    <row r="68" spans="1:12" x14ac:dyDescent="0.25">
      <c r="A68" s="56">
        <v>12</v>
      </c>
      <c r="B68" s="56">
        <v>7873</v>
      </c>
      <c r="C68" s="59">
        <v>13</v>
      </c>
      <c r="D68" s="56">
        <v>7881</v>
      </c>
      <c r="E68" s="59">
        <v>13</v>
      </c>
      <c r="F68" s="56">
        <v>7889</v>
      </c>
      <c r="G68" s="62"/>
      <c r="H68" s="62"/>
      <c r="I68" s="40"/>
      <c r="J68" s="40"/>
      <c r="K68" s="41">
        <v>0</v>
      </c>
      <c r="L68">
        <v>111</v>
      </c>
    </row>
    <row r="69" spans="1:12" x14ac:dyDescent="0.25">
      <c r="A69" s="56">
        <v>12</v>
      </c>
      <c r="B69" s="56">
        <v>7999</v>
      </c>
      <c r="C69" s="59">
        <v>13</v>
      </c>
      <c r="D69" s="56">
        <v>8005</v>
      </c>
      <c r="E69" s="59">
        <v>13</v>
      </c>
      <c r="F69" s="56">
        <v>8012</v>
      </c>
      <c r="G69" s="62"/>
      <c r="H69" s="62"/>
      <c r="I69" s="40"/>
      <c r="J69" s="40"/>
      <c r="K69" s="41">
        <v>0</v>
      </c>
      <c r="L69">
        <v>111</v>
      </c>
    </row>
    <row r="70" spans="1:12" x14ac:dyDescent="0.25">
      <c r="A70" s="56">
        <v>21</v>
      </c>
      <c r="B70" s="56">
        <v>8117</v>
      </c>
      <c r="C70" s="59">
        <v>22</v>
      </c>
      <c r="D70" s="56">
        <v>8124</v>
      </c>
      <c r="E70" s="59">
        <v>13</v>
      </c>
      <c r="F70" s="56">
        <v>8149</v>
      </c>
      <c r="G70" s="62"/>
      <c r="H70" s="62"/>
      <c r="I70" s="40"/>
      <c r="J70" s="40"/>
      <c r="K70" s="41">
        <v>0</v>
      </c>
      <c r="L70">
        <v>221</v>
      </c>
    </row>
    <row r="71" spans="1:12" x14ac:dyDescent="0.25">
      <c r="A71" s="56">
        <v>12</v>
      </c>
      <c r="B71" s="56">
        <v>8270</v>
      </c>
      <c r="C71" s="59">
        <v>13</v>
      </c>
      <c r="D71" s="56">
        <v>8277</v>
      </c>
      <c r="E71" s="59">
        <v>13</v>
      </c>
      <c r="F71" s="56">
        <v>8283</v>
      </c>
      <c r="G71" s="62"/>
      <c r="H71" s="62"/>
      <c r="I71" s="40"/>
      <c r="J71" s="40"/>
      <c r="K71" s="41">
        <v>0</v>
      </c>
      <c r="L71">
        <v>111</v>
      </c>
    </row>
    <row r="72" spans="1:12" x14ac:dyDescent="0.25">
      <c r="A72" s="56">
        <v>12</v>
      </c>
      <c r="B72" s="56">
        <v>8409</v>
      </c>
      <c r="C72" s="59">
        <v>13</v>
      </c>
      <c r="D72" s="56">
        <v>8415</v>
      </c>
      <c r="E72" s="59">
        <v>13</v>
      </c>
      <c r="F72" s="56">
        <v>8422</v>
      </c>
      <c r="G72" s="62"/>
      <c r="H72" s="62"/>
      <c r="I72" s="40"/>
      <c r="J72" s="40"/>
      <c r="K72" s="41">
        <v>0</v>
      </c>
      <c r="L72">
        <v>111</v>
      </c>
    </row>
    <row r="73" spans="1:12" x14ac:dyDescent="0.25">
      <c r="A73" s="56">
        <v>21</v>
      </c>
      <c r="B73" s="56">
        <v>8525</v>
      </c>
      <c r="C73" s="59">
        <v>11</v>
      </c>
      <c r="D73" s="56">
        <v>8537</v>
      </c>
      <c r="E73" s="59">
        <v>11</v>
      </c>
      <c r="F73" s="56">
        <v>8541</v>
      </c>
      <c r="G73" s="62"/>
      <c r="H73" s="62"/>
      <c r="I73" s="40"/>
      <c r="J73" s="40"/>
      <c r="K73" s="41">
        <v>0</v>
      </c>
      <c r="L73">
        <v>211</v>
      </c>
    </row>
    <row r="74" spans="1:12" x14ac:dyDescent="0.25">
      <c r="A74" s="56">
        <v>21</v>
      </c>
      <c r="B74" s="56">
        <v>8630</v>
      </c>
      <c r="C74" s="59">
        <v>11</v>
      </c>
      <c r="D74" s="56">
        <v>8641</v>
      </c>
      <c r="E74" s="59">
        <v>11</v>
      </c>
      <c r="F74" s="56">
        <v>8645</v>
      </c>
      <c r="G74" s="62"/>
      <c r="H74" s="62"/>
      <c r="I74" s="40"/>
      <c r="J74" s="40"/>
      <c r="K74" s="41">
        <v>0</v>
      </c>
      <c r="L74">
        <v>211</v>
      </c>
    </row>
    <row r="75" spans="1:12" x14ac:dyDescent="0.25">
      <c r="A75" s="56">
        <v>12</v>
      </c>
      <c r="B75" s="56">
        <v>8750</v>
      </c>
      <c r="C75" s="59">
        <v>13</v>
      </c>
      <c r="D75" s="56">
        <v>8758</v>
      </c>
      <c r="E75" s="59">
        <v>13</v>
      </c>
      <c r="F75" s="56">
        <v>8775</v>
      </c>
      <c r="G75" s="62"/>
      <c r="H75" s="62"/>
      <c r="I75" s="40"/>
      <c r="J75" s="40"/>
      <c r="K75" s="41">
        <v>0</v>
      </c>
      <c r="L75">
        <v>111</v>
      </c>
    </row>
    <row r="76" spans="1:12" x14ac:dyDescent="0.25">
      <c r="A76" s="56">
        <v>21</v>
      </c>
      <c r="B76" s="56">
        <v>8889</v>
      </c>
      <c r="C76" s="59">
        <v>11</v>
      </c>
      <c r="D76" s="56">
        <v>8899</v>
      </c>
      <c r="E76" s="59">
        <v>11</v>
      </c>
      <c r="F76" s="56">
        <v>8905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21</v>
      </c>
      <c r="B77" s="56">
        <v>8995</v>
      </c>
      <c r="C77" s="59">
        <v>22</v>
      </c>
      <c r="D77" s="56">
        <v>9005</v>
      </c>
      <c r="E77" s="59">
        <v>13</v>
      </c>
      <c r="F77" s="56">
        <v>9015</v>
      </c>
      <c r="G77" s="62"/>
      <c r="H77" s="62"/>
      <c r="I77" s="40"/>
      <c r="J77" s="40"/>
      <c r="K77" s="41">
        <v>0</v>
      </c>
      <c r="L77">
        <v>221</v>
      </c>
    </row>
    <row r="78" spans="1:12" x14ac:dyDescent="0.25">
      <c r="A78" s="56">
        <v>21</v>
      </c>
      <c r="B78" s="56">
        <v>9118</v>
      </c>
      <c r="C78" s="59">
        <v>22</v>
      </c>
      <c r="D78" s="56">
        <v>9125</v>
      </c>
      <c r="E78" s="59">
        <v>13</v>
      </c>
      <c r="F78" s="56">
        <v>9149</v>
      </c>
      <c r="G78" s="62"/>
      <c r="H78" s="62"/>
      <c r="I78" s="40"/>
      <c r="J78" s="40"/>
      <c r="K78" s="41">
        <v>0</v>
      </c>
      <c r="L78">
        <v>221</v>
      </c>
    </row>
    <row r="79" spans="1:12" x14ac:dyDescent="0.25">
      <c r="A79" s="56">
        <v>12</v>
      </c>
      <c r="B79" s="56">
        <v>9277</v>
      </c>
      <c r="C79" s="59">
        <v>13</v>
      </c>
      <c r="D79" s="56">
        <v>9281</v>
      </c>
      <c r="E79" s="59">
        <v>13</v>
      </c>
      <c r="F79" s="56">
        <v>9288</v>
      </c>
      <c r="G79" s="62"/>
      <c r="H79" s="62"/>
      <c r="I79" s="40"/>
      <c r="J79" s="40"/>
      <c r="K79" s="41">
        <v>0</v>
      </c>
      <c r="L79">
        <v>111</v>
      </c>
    </row>
    <row r="80" spans="1:12" x14ac:dyDescent="0.25">
      <c r="A80" s="56">
        <v>21</v>
      </c>
      <c r="B80" s="56">
        <v>9393</v>
      </c>
      <c r="C80" s="59">
        <v>22</v>
      </c>
      <c r="D80" s="56">
        <v>9402</v>
      </c>
      <c r="E80" s="59">
        <v>13</v>
      </c>
      <c r="F80" s="56">
        <v>9412</v>
      </c>
      <c r="G80" s="62"/>
      <c r="H80" s="62"/>
      <c r="I80" s="40"/>
      <c r="J80" s="40"/>
      <c r="K80" s="41">
        <v>0</v>
      </c>
      <c r="L80">
        <v>221</v>
      </c>
    </row>
    <row r="81" spans="1:12" x14ac:dyDescent="0.25">
      <c r="A81" s="57">
        <v>21</v>
      </c>
      <c r="B81" s="57">
        <v>9516</v>
      </c>
      <c r="C81" s="60">
        <v>11</v>
      </c>
      <c r="D81" s="57">
        <v>9540</v>
      </c>
      <c r="E81" s="60">
        <v>11</v>
      </c>
      <c r="F81" s="57">
        <v>9545</v>
      </c>
      <c r="G81" s="63"/>
      <c r="H81" s="63"/>
      <c r="I81" s="39"/>
      <c r="J81" s="39"/>
      <c r="K81" s="49">
        <v>0</v>
      </c>
      <c r="L81">
        <v>211</v>
      </c>
    </row>
    <row r="82" spans="1:12" x14ac:dyDescent="0.25">
      <c r="A82" s="57">
        <v>21</v>
      </c>
      <c r="B82" s="57">
        <v>9633</v>
      </c>
      <c r="C82" s="60">
        <v>22</v>
      </c>
      <c r="D82" s="57">
        <v>9640</v>
      </c>
      <c r="E82" s="60">
        <v>13</v>
      </c>
      <c r="F82" s="57">
        <v>9650</v>
      </c>
      <c r="G82" s="63"/>
      <c r="H82" s="63"/>
      <c r="I82" s="39"/>
      <c r="J82" s="39"/>
      <c r="K82" s="49">
        <v>0</v>
      </c>
      <c r="L82">
        <v>221</v>
      </c>
    </row>
    <row r="83" spans="1:12" x14ac:dyDescent="0.25">
      <c r="A83" s="57">
        <v>21</v>
      </c>
      <c r="B83" s="57">
        <v>9749</v>
      </c>
      <c r="C83" s="60">
        <v>11</v>
      </c>
      <c r="D83" s="57">
        <v>9766</v>
      </c>
      <c r="E83" s="60">
        <v>11</v>
      </c>
      <c r="F83" s="57">
        <v>9770</v>
      </c>
      <c r="G83" s="63"/>
      <c r="H83" s="63"/>
      <c r="I83" s="39"/>
      <c r="J83" s="39"/>
      <c r="K83" s="49">
        <v>0</v>
      </c>
      <c r="L83">
        <v>211</v>
      </c>
    </row>
    <row r="84" spans="1:12" x14ac:dyDescent="0.25">
      <c r="A84" s="57">
        <v>12</v>
      </c>
      <c r="B84" s="57">
        <v>9886</v>
      </c>
      <c r="C84" s="60">
        <v>13</v>
      </c>
      <c r="D84" s="57">
        <v>9890</v>
      </c>
      <c r="E84" s="60">
        <v>13</v>
      </c>
      <c r="F84" s="57">
        <v>9897</v>
      </c>
      <c r="G84" s="63"/>
      <c r="H84" s="63"/>
      <c r="I84" s="39"/>
      <c r="J84" s="39"/>
      <c r="K84" s="49">
        <v>0</v>
      </c>
      <c r="L84">
        <v>111</v>
      </c>
    </row>
    <row r="85" spans="1:12" x14ac:dyDescent="0.25">
      <c r="A85" s="57">
        <v>21</v>
      </c>
      <c r="B85" s="57">
        <v>9998</v>
      </c>
      <c r="C85" s="60">
        <v>11</v>
      </c>
      <c r="D85" s="57">
        <v>10010</v>
      </c>
      <c r="E85" s="60">
        <v>11</v>
      </c>
      <c r="F85" s="57">
        <v>10016</v>
      </c>
      <c r="G85" s="63"/>
      <c r="H85" s="63"/>
      <c r="I85" s="39"/>
      <c r="J85" s="39"/>
      <c r="K85" s="49">
        <v>0</v>
      </c>
      <c r="L85">
        <v>211</v>
      </c>
    </row>
    <row r="86" spans="1:12" x14ac:dyDescent="0.25">
      <c r="A86" s="57">
        <v>21</v>
      </c>
      <c r="B86" s="57">
        <v>10108</v>
      </c>
      <c r="C86" s="60">
        <v>11</v>
      </c>
      <c r="D86" s="57">
        <v>10124</v>
      </c>
      <c r="E86" s="60">
        <v>11</v>
      </c>
      <c r="F86" s="57">
        <v>10129</v>
      </c>
      <c r="G86" s="63"/>
      <c r="H86" s="63"/>
      <c r="I86" s="39"/>
      <c r="J86" s="39"/>
      <c r="K86" s="49">
        <v>0</v>
      </c>
      <c r="L86">
        <v>211</v>
      </c>
    </row>
    <row r="87" spans="1:12" x14ac:dyDescent="0.25">
      <c r="A87" s="57">
        <v>12</v>
      </c>
      <c r="B87" s="57">
        <v>10231</v>
      </c>
      <c r="C87" s="60">
        <v>13</v>
      </c>
      <c r="D87" s="57">
        <v>10235</v>
      </c>
      <c r="E87" s="60">
        <v>13</v>
      </c>
      <c r="F87" s="57">
        <v>10242</v>
      </c>
      <c r="G87" s="63"/>
      <c r="H87" s="63"/>
      <c r="I87" s="39"/>
      <c r="J87" s="39"/>
      <c r="K87" s="49">
        <v>0</v>
      </c>
      <c r="L87">
        <v>111</v>
      </c>
    </row>
    <row r="88" spans="1:12" x14ac:dyDescent="0.25">
      <c r="A88" s="57">
        <v>21</v>
      </c>
      <c r="B88" s="57">
        <v>10348</v>
      </c>
      <c r="C88" s="60">
        <v>11</v>
      </c>
      <c r="D88" s="57">
        <v>10359</v>
      </c>
      <c r="E88" s="60">
        <v>11</v>
      </c>
      <c r="F88" s="57">
        <v>10365</v>
      </c>
      <c r="G88" s="63"/>
      <c r="H88" s="63"/>
      <c r="I88" s="39"/>
      <c r="J88" s="39"/>
      <c r="K88" s="49">
        <v>0</v>
      </c>
      <c r="L88">
        <v>211</v>
      </c>
    </row>
    <row r="89" spans="1:12" x14ac:dyDescent="0.25">
      <c r="A89" s="57">
        <v>21</v>
      </c>
      <c r="B89" s="57">
        <v>10454</v>
      </c>
      <c r="C89" s="60">
        <v>11</v>
      </c>
      <c r="D89" s="57">
        <v>10470</v>
      </c>
      <c r="E89" s="60">
        <v>11</v>
      </c>
      <c r="F89" s="57">
        <v>10476</v>
      </c>
      <c r="G89" s="63"/>
      <c r="H89" s="63"/>
      <c r="I89" s="39"/>
      <c r="J89" s="39"/>
      <c r="K89" s="49">
        <v>0</v>
      </c>
      <c r="L89">
        <v>211</v>
      </c>
    </row>
    <row r="90" spans="1:12" x14ac:dyDescent="0.25">
      <c r="A90" s="57">
        <v>12</v>
      </c>
      <c r="B90" s="57">
        <v>10595</v>
      </c>
      <c r="C90" s="60">
        <v>13</v>
      </c>
      <c r="D90" s="57">
        <v>10600</v>
      </c>
      <c r="E90" s="60">
        <v>13</v>
      </c>
      <c r="F90" s="57">
        <v>10607</v>
      </c>
      <c r="G90" s="63"/>
      <c r="H90" s="63"/>
      <c r="I90" s="39"/>
      <c r="J90" s="39"/>
      <c r="K90" s="49">
        <v>0</v>
      </c>
      <c r="L90">
        <v>111</v>
      </c>
    </row>
    <row r="91" spans="1:12" x14ac:dyDescent="0.25">
      <c r="A91" s="57">
        <v>21</v>
      </c>
      <c r="B91" s="57">
        <v>10708</v>
      </c>
      <c r="C91" s="60">
        <v>11</v>
      </c>
      <c r="D91" s="57">
        <v>10730</v>
      </c>
      <c r="E91" s="60">
        <v>11</v>
      </c>
      <c r="F91" s="57">
        <v>10734</v>
      </c>
      <c r="G91" s="63"/>
      <c r="H91" s="63"/>
      <c r="I91" s="39"/>
      <c r="J91" s="39"/>
      <c r="K91" s="49">
        <v>0</v>
      </c>
      <c r="L91">
        <v>211</v>
      </c>
    </row>
    <row r="92" spans="1:12" x14ac:dyDescent="0.25">
      <c r="A92" s="57">
        <v>21</v>
      </c>
      <c r="B92" s="57">
        <v>10834</v>
      </c>
      <c r="C92" s="60">
        <v>11</v>
      </c>
      <c r="D92" s="57">
        <v>10852</v>
      </c>
      <c r="E92" s="60">
        <v>11</v>
      </c>
      <c r="F92" s="57">
        <v>10856</v>
      </c>
      <c r="G92" s="63"/>
      <c r="H92" s="63"/>
      <c r="I92" s="39"/>
      <c r="J92" s="39"/>
      <c r="K92" s="49">
        <v>0</v>
      </c>
      <c r="L92">
        <v>211</v>
      </c>
    </row>
    <row r="93" spans="1:12" x14ac:dyDescent="0.25">
      <c r="A93" s="57">
        <v>21</v>
      </c>
      <c r="B93" s="57">
        <v>10947</v>
      </c>
      <c r="C93" s="60">
        <v>11</v>
      </c>
      <c r="D93" s="57">
        <v>10980</v>
      </c>
      <c r="E93" s="60">
        <v>11</v>
      </c>
      <c r="F93" s="57">
        <v>10986</v>
      </c>
      <c r="G93" s="63"/>
      <c r="H93" s="63"/>
      <c r="I93" s="39"/>
      <c r="J93" s="39"/>
      <c r="K93" s="49">
        <v>0</v>
      </c>
      <c r="L93">
        <v>211</v>
      </c>
    </row>
    <row r="94" spans="1:12" x14ac:dyDescent="0.25">
      <c r="A94" s="57">
        <v>21</v>
      </c>
      <c r="B94" s="57">
        <v>11076</v>
      </c>
      <c r="C94" s="60">
        <v>11</v>
      </c>
      <c r="D94" s="57">
        <v>11094</v>
      </c>
      <c r="E94" s="60">
        <v>11</v>
      </c>
      <c r="F94" s="57">
        <v>11100</v>
      </c>
      <c r="G94" s="63"/>
      <c r="H94" s="63"/>
      <c r="I94" s="39"/>
      <c r="J94" s="39"/>
      <c r="K94" s="49">
        <v>0</v>
      </c>
      <c r="L94">
        <v>211</v>
      </c>
    </row>
    <row r="95" spans="1:12" x14ac:dyDescent="0.25">
      <c r="A95" s="57">
        <v>21</v>
      </c>
      <c r="B95" s="57">
        <v>11190</v>
      </c>
      <c r="C95" s="60">
        <v>11</v>
      </c>
      <c r="D95" s="57">
        <v>11224</v>
      </c>
      <c r="E95" s="60">
        <v>11</v>
      </c>
      <c r="F95" s="57">
        <v>11230</v>
      </c>
      <c r="G95" s="63"/>
      <c r="H95" s="63"/>
      <c r="I95" s="39"/>
      <c r="J95" s="39"/>
      <c r="K95" s="49">
        <v>1</v>
      </c>
      <c r="L95">
        <v>211</v>
      </c>
    </row>
    <row r="96" spans="1:12" x14ac:dyDescent="0.25">
      <c r="A96" s="17"/>
      <c r="B96" s="17"/>
      <c r="C96" s="17"/>
      <c r="D96" s="17"/>
      <c r="E96" s="17"/>
      <c r="F96" s="17"/>
      <c r="G96" s="17"/>
      <c r="H9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1"/>
  <sheetViews>
    <sheetView workbookViewId="0"/>
  </sheetViews>
  <sheetFormatPr defaultRowHeight="15" x14ac:dyDescent="0.25"/>
  <cols>
    <col min="1" max="1" width="11.85546875" customWidth="1"/>
    <col min="3" max="3" width="11.85546875" customWidth="1"/>
    <col min="5" max="5" width="11.85546875" customWidth="1"/>
    <col min="7" max="7" width="11.85546875" customWidth="1"/>
    <col min="9" max="9" width="11.85546875" customWidth="1"/>
    <col min="11" max="12" width="11.85546875" customWidth="1"/>
  </cols>
  <sheetData>
    <row r="1" spans="1:48" x14ac:dyDescent="0.25">
      <c r="A1" t="s">
        <v>160</v>
      </c>
    </row>
    <row r="2" spans="1:48" x14ac:dyDescent="0.25">
      <c r="A2" t="s">
        <v>83</v>
      </c>
      <c r="B2" s="33" t="s">
        <v>84</v>
      </c>
      <c r="C2" s="33"/>
      <c r="F2" s="25"/>
      <c r="G2" s="26"/>
    </row>
    <row r="3" spans="1:48" x14ac:dyDescent="0.25">
      <c r="A3" t="s">
        <v>85</v>
      </c>
      <c r="B3" t="s">
        <v>86</v>
      </c>
      <c r="F3" s="25" t="s">
        <v>87</v>
      </c>
      <c r="G3" s="26">
        <f>Start!J2</f>
        <v>211</v>
      </c>
      <c r="P3" s="25" t="s">
        <v>88</v>
      </c>
      <c r="Q3" s="26">
        <f>4994-COUNTBLANK(L7:L5000)</f>
        <v>104</v>
      </c>
      <c r="V3" s="25" t="s">
        <v>121</v>
      </c>
      <c r="W3">
        <f>COUNTA(L7:L23)</f>
        <v>17</v>
      </c>
      <c r="AA3" s="25" t="s">
        <v>121</v>
      </c>
      <c r="AB3">
        <f>COUNTA(L24:L41)</f>
        <v>18</v>
      </c>
      <c r="AF3" s="25" t="s">
        <v>121</v>
      </c>
      <c r="AG3">
        <f>COUNTA(L42:L58)</f>
        <v>17</v>
      </c>
      <c r="AK3" s="25" t="s">
        <v>121</v>
      </c>
      <c r="AL3">
        <f>COUNTA(L59:L75)</f>
        <v>17</v>
      </c>
      <c r="AP3" s="25" t="s">
        <v>121</v>
      </c>
      <c r="AQ3">
        <f>COUNTA(L76:L93)</f>
        <v>18</v>
      </c>
      <c r="AU3" s="25" t="s">
        <v>121</v>
      </c>
      <c r="AV3">
        <f>COUNTA(L94:L110)</f>
        <v>17</v>
      </c>
    </row>
    <row r="4" spans="1:48" x14ac:dyDescent="0.25">
      <c r="P4" s="25" t="s">
        <v>89</v>
      </c>
      <c r="Q4" s="26">
        <f>SUM(O7:O14)</f>
        <v>104</v>
      </c>
      <c r="V4" s="25" t="s">
        <v>122</v>
      </c>
      <c r="W4">
        <f>SUM(U7:U14)</f>
        <v>17</v>
      </c>
      <c r="AA4" s="25" t="s">
        <v>122</v>
      </c>
      <c r="AB4">
        <f>SUM(Z7:Z14)</f>
        <v>18</v>
      </c>
      <c r="AF4" s="25" t="s">
        <v>122</v>
      </c>
      <c r="AG4">
        <f>SUM(AE7:AE14)</f>
        <v>17</v>
      </c>
      <c r="AK4" s="25" t="s">
        <v>122</v>
      </c>
      <c r="AL4">
        <f>SUM(AJ7:AJ14)</f>
        <v>17</v>
      </c>
      <c r="AP4" s="25" t="s">
        <v>122</v>
      </c>
      <c r="AQ4">
        <f>SUM(AO7:AO14)</f>
        <v>18</v>
      </c>
      <c r="AU4" s="25" t="s">
        <v>122</v>
      </c>
      <c r="AV4">
        <f>SUM(AT7:AT14)</f>
        <v>17</v>
      </c>
    </row>
    <row r="5" spans="1:48" ht="15.75" thickBot="1" x14ac:dyDescent="0.3">
      <c r="T5" s="50" t="s">
        <v>34</v>
      </c>
      <c r="U5" s="50"/>
      <c r="V5" s="50"/>
      <c r="W5" s="50"/>
      <c r="Y5" s="50" t="s">
        <v>36</v>
      </c>
      <c r="Z5" s="50"/>
      <c r="AA5" s="50"/>
      <c r="AB5" s="50"/>
      <c r="AD5" s="50" t="s">
        <v>37</v>
      </c>
      <c r="AE5" s="50"/>
      <c r="AF5" s="50"/>
      <c r="AG5" s="50"/>
      <c r="AI5" s="50" t="s">
        <v>38</v>
      </c>
      <c r="AJ5" s="50"/>
      <c r="AK5" s="50"/>
      <c r="AL5" s="50"/>
      <c r="AN5" s="50" t="s">
        <v>39</v>
      </c>
      <c r="AO5" s="50"/>
      <c r="AP5" s="50"/>
      <c r="AQ5" s="50"/>
      <c r="AS5" s="50" t="s">
        <v>40</v>
      </c>
      <c r="AT5" s="50"/>
      <c r="AU5" s="50"/>
      <c r="AV5" s="50"/>
    </row>
    <row r="6" spans="1:48" ht="45.75" thickBot="1" x14ac:dyDescent="0.3">
      <c r="A6" s="28" t="s">
        <v>94</v>
      </c>
      <c r="B6" s="29" t="s">
        <v>95</v>
      </c>
      <c r="C6" s="28" t="s">
        <v>96</v>
      </c>
      <c r="D6" s="29" t="s">
        <v>97</v>
      </c>
      <c r="E6" s="28" t="s">
        <v>98</v>
      </c>
      <c r="F6" s="29" t="s">
        <v>99</v>
      </c>
      <c r="G6" s="28" t="s">
        <v>100</v>
      </c>
      <c r="H6" s="29" t="s">
        <v>101</v>
      </c>
      <c r="I6" s="30" t="s">
        <v>102</v>
      </c>
      <c r="J6" s="31" t="s">
        <v>103</v>
      </c>
      <c r="K6" s="30" t="s">
        <v>104</v>
      </c>
      <c r="L6" s="32" t="s">
        <v>105</v>
      </c>
      <c r="N6" s="35" t="s">
        <v>90</v>
      </c>
      <c r="O6" s="36"/>
      <c r="P6" s="37" t="s">
        <v>91</v>
      </c>
      <c r="Q6" s="37" t="s">
        <v>92</v>
      </c>
      <c r="T6" s="51" t="s">
        <v>90</v>
      </c>
      <c r="U6" s="52"/>
      <c r="V6" s="37" t="s">
        <v>91</v>
      </c>
      <c r="W6" s="37" t="s">
        <v>92</v>
      </c>
      <c r="Y6" s="51" t="s">
        <v>90</v>
      </c>
      <c r="Z6" s="52"/>
      <c r="AA6" s="37" t="s">
        <v>91</v>
      </c>
      <c r="AB6" s="37" t="s">
        <v>92</v>
      </c>
      <c r="AD6" s="51" t="s">
        <v>90</v>
      </c>
      <c r="AE6" s="52"/>
      <c r="AF6" s="37" t="s">
        <v>91</v>
      </c>
      <c r="AG6" s="37" t="s">
        <v>92</v>
      </c>
      <c r="AI6" s="51" t="s">
        <v>90</v>
      </c>
      <c r="AJ6" s="52"/>
      <c r="AK6" s="37" t="s">
        <v>91</v>
      </c>
      <c r="AL6" s="37" t="s">
        <v>92</v>
      </c>
      <c r="AN6" s="51" t="s">
        <v>90</v>
      </c>
      <c r="AO6" s="52"/>
      <c r="AP6" s="37" t="s">
        <v>91</v>
      </c>
      <c r="AQ6" s="37" t="s">
        <v>92</v>
      </c>
      <c r="AS6" s="51" t="s">
        <v>90</v>
      </c>
      <c r="AT6" s="52"/>
      <c r="AU6" s="37" t="s">
        <v>91</v>
      </c>
      <c r="AV6" s="37" t="s">
        <v>92</v>
      </c>
    </row>
    <row r="7" spans="1:48" x14ac:dyDescent="0.25">
      <c r="A7" s="55">
        <v>12</v>
      </c>
      <c r="B7" s="55">
        <v>17</v>
      </c>
      <c r="C7" s="58">
        <v>13</v>
      </c>
      <c r="D7" s="55">
        <v>45</v>
      </c>
      <c r="E7" s="58">
        <v>13</v>
      </c>
      <c r="F7" s="55">
        <v>56</v>
      </c>
      <c r="G7" s="61"/>
      <c r="H7" s="61"/>
      <c r="I7" s="40"/>
      <c r="J7" s="40"/>
      <c r="K7" s="41">
        <v>0</v>
      </c>
      <c r="L7">
        <v>111</v>
      </c>
      <c r="N7" s="34">
        <v>111</v>
      </c>
      <c r="O7" s="34">
        <f>COUNTIF($L$7:$L$500,N7)</f>
        <v>48</v>
      </c>
      <c r="P7" s="34">
        <f>O7/$Q$4</f>
        <v>0.46153846153846156</v>
      </c>
      <c r="Q7" s="34">
        <f>IF(P7=0,0,(P7*((LOG(P7))/LOG(2))))</f>
        <v>-0.51483563880920125</v>
      </c>
      <c r="T7" s="34">
        <f>N7</f>
        <v>111</v>
      </c>
      <c r="U7" s="34">
        <f>COUNTIF(L7:L23,T7)</f>
        <v>5</v>
      </c>
      <c r="V7" s="34">
        <f>U7/(W4-U11)</f>
        <v>0.45454545454545453</v>
      </c>
      <c r="W7" s="34">
        <f>IF(V7=0,0,(V7*((LOG(V7))/LOG(2))))</f>
        <v>-0.51704705624997038</v>
      </c>
      <c r="Y7" s="34">
        <f>N7</f>
        <v>111</v>
      </c>
      <c r="Z7" s="34">
        <f>COUNTIF(L24:L41,Y7)</f>
        <v>10</v>
      </c>
      <c r="AA7" s="34">
        <f>Z7/(AB4-Z11)</f>
        <v>0.83333333333333337</v>
      </c>
      <c r="AB7" s="34">
        <f>IF(AA7=0,0,(AA7*((LOG(AA7))/LOG(2))))</f>
        <v>-0.21919533819482812</v>
      </c>
      <c r="AD7" s="34">
        <f>N7</f>
        <v>111</v>
      </c>
      <c r="AE7" s="34">
        <f>COUNTIF(L42:L58,AD7)</f>
        <v>6</v>
      </c>
      <c r="AF7" s="34">
        <f>AE7/(AG4-AE11)</f>
        <v>0.6</v>
      </c>
      <c r="AG7" s="34">
        <f>IF(AF7=0,0,(AF7*((LOG(AF7))/LOG(2))))</f>
        <v>-0.44217935649972373</v>
      </c>
      <c r="AI7" s="34">
        <f>N7</f>
        <v>111</v>
      </c>
      <c r="AJ7" s="34">
        <f>COUNTIF(L59:L75,AI7)</f>
        <v>8</v>
      </c>
      <c r="AK7" s="34">
        <f>AJ7/(AL4-AJ11)</f>
        <v>0.8</v>
      </c>
      <c r="AL7" s="34">
        <f>IF(AK7=0,0,(AK7*((LOG(AK7))/LOG(2))))</f>
        <v>-0.25754247590988982</v>
      </c>
      <c r="AN7" s="34">
        <f>N7</f>
        <v>111</v>
      </c>
      <c r="AO7" s="34">
        <f>COUNTIF(L76:L93,AN7)</f>
        <v>11</v>
      </c>
      <c r="AP7" s="34">
        <f>AO7/(AQ4-AO11)</f>
        <v>1</v>
      </c>
      <c r="AQ7" s="34">
        <f>IF(AP7=0,0,(AP7*((LOG(AP7))/LOG(2))))</f>
        <v>0</v>
      </c>
      <c r="AS7" s="34">
        <f>N7</f>
        <v>111</v>
      </c>
      <c r="AT7" s="34">
        <f>COUNTIF(L94:L110,AS7)</f>
        <v>8</v>
      </c>
      <c r="AU7" s="34">
        <f>AT7/(AV4-AT11)</f>
        <v>0.8</v>
      </c>
      <c r="AV7" s="34">
        <f>IF(AU7=0,0,(AU7*((LOG(AU7))/LOG(2))))</f>
        <v>-0.25754247590988982</v>
      </c>
    </row>
    <row r="8" spans="1:48" x14ac:dyDescent="0.25">
      <c r="A8" s="56">
        <v>21</v>
      </c>
      <c r="B8" s="56">
        <v>169</v>
      </c>
      <c r="C8" s="59">
        <v>11</v>
      </c>
      <c r="D8" s="56">
        <v>187</v>
      </c>
      <c r="E8" s="59">
        <v>11</v>
      </c>
      <c r="F8" s="56">
        <v>191</v>
      </c>
      <c r="G8" s="62"/>
      <c r="H8" s="62"/>
      <c r="I8" s="40"/>
      <c r="J8" s="40"/>
      <c r="K8" s="41">
        <v>0</v>
      </c>
      <c r="L8">
        <v>211</v>
      </c>
      <c r="N8" s="34">
        <v>112</v>
      </c>
      <c r="O8" s="34">
        <f>COUNTIF($L$7:$L$500,N8)</f>
        <v>6</v>
      </c>
      <c r="P8" s="34">
        <f>O8/$Q$4</f>
        <v>5.7692307692307696E-2</v>
      </c>
      <c r="Q8" s="34">
        <f>IF(P8=0,0,(P8*((LOG(P8))/LOG(2))))</f>
        <v>-0.23743137792807323</v>
      </c>
      <c r="T8" s="34">
        <f>N8</f>
        <v>112</v>
      </c>
      <c r="U8" s="34">
        <f>COUNTIF(L7:L23,T8)</f>
        <v>0</v>
      </c>
      <c r="V8" s="34">
        <f>U8/(W4-U11)</f>
        <v>0</v>
      </c>
      <c r="W8" s="34">
        <f>IF(V8=0,0,(V8*((LOG(V8))/LOG(2))))</f>
        <v>0</v>
      </c>
      <c r="Y8" s="34">
        <f>N8</f>
        <v>112</v>
      </c>
      <c r="Z8" s="34">
        <f>COUNTIF(L24:L41,Y8)</f>
        <v>0</v>
      </c>
      <c r="AA8" s="34">
        <f>Z8/(AB4-Z11)</f>
        <v>0</v>
      </c>
      <c r="AB8" s="34">
        <f>IF(AA8=0,0,(AA8*((LOG(AA8))/LOG(2))))</f>
        <v>0</v>
      </c>
      <c r="AD8" s="34">
        <f>N8</f>
        <v>112</v>
      </c>
      <c r="AE8" s="34">
        <f>COUNTIF(L42:L58,AD8)</f>
        <v>3</v>
      </c>
      <c r="AF8" s="34">
        <f>AE8/(AG4-AE11)</f>
        <v>0.3</v>
      </c>
      <c r="AG8" s="34">
        <f>IF(AF8=0,0,(AF8*((LOG(AF8))/LOG(2))))</f>
        <v>-0.52108967824986185</v>
      </c>
      <c r="AI8" s="34">
        <f>N8</f>
        <v>112</v>
      </c>
      <c r="AJ8" s="34">
        <f>COUNTIF(L59:L75,AI8)</f>
        <v>2</v>
      </c>
      <c r="AK8" s="34">
        <f>AJ8/(AL4-AJ11)</f>
        <v>0.2</v>
      </c>
      <c r="AL8" s="34">
        <f>IF(AK8=0,0,(AK8*((LOG(AK8))/LOG(2))))</f>
        <v>-0.46438561897747244</v>
      </c>
      <c r="AN8" s="34">
        <f>N8</f>
        <v>112</v>
      </c>
      <c r="AO8" s="34">
        <f>COUNTIF(L76:L93,AN8)</f>
        <v>0</v>
      </c>
      <c r="AP8" s="34">
        <f>AO8/(AQ4-AO11)</f>
        <v>0</v>
      </c>
      <c r="AQ8" s="34">
        <f>IF(AP8=0,0,(AP8*((LOG(AP8))/LOG(2))))</f>
        <v>0</v>
      </c>
      <c r="AS8" s="34">
        <f>N8</f>
        <v>112</v>
      </c>
      <c r="AT8" s="34">
        <f>COUNTIF(L94:L110,AS8)</f>
        <v>1</v>
      </c>
      <c r="AU8" s="34">
        <f>AT8/(AV4-AT11)</f>
        <v>0.1</v>
      </c>
      <c r="AV8" s="34">
        <f>IF(AU8=0,0,(AU8*((LOG(AU8))/LOG(2))))</f>
        <v>-0.33219280948873625</v>
      </c>
    </row>
    <row r="9" spans="1:48" x14ac:dyDescent="0.25">
      <c r="A9" s="56">
        <v>21</v>
      </c>
      <c r="B9" s="56">
        <v>296</v>
      </c>
      <c r="C9" s="59">
        <v>11</v>
      </c>
      <c r="D9" s="56">
        <v>311</v>
      </c>
      <c r="E9" s="59">
        <v>11</v>
      </c>
      <c r="F9" s="56">
        <v>315</v>
      </c>
      <c r="G9" s="62"/>
      <c r="H9" s="62"/>
      <c r="I9" s="40"/>
      <c r="J9" s="40"/>
      <c r="K9" s="41">
        <v>0</v>
      </c>
      <c r="L9">
        <v>211</v>
      </c>
      <c r="N9" s="34">
        <v>121</v>
      </c>
      <c r="O9" s="34">
        <f>COUNTIF($L$7:$L$500,N9)</f>
        <v>0</v>
      </c>
      <c r="P9" s="34">
        <f>O9/$Q$4</f>
        <v>0</v>
      </c>
      <c r="Q9" s="34">
        <f>IF(P9=0,0,(P9*((LOG(P9))/LOG(2))))</f>
        <v>0</v>
      </c>
      <c r="T9" s="34">
        <f>N9</f>
        <v>121</v>
      </c>
      <c r="U9" s="34">
        <f>COUNTIF(L7:L23,T9)</f>
        <v>0</v>
      </c>
      <c r="V9" s="34">
        <f>U9/(W4-U11)</f>
        <v>0</v>
      </c>
      <c r="W9" s="34">
        <f>IF(V9=0,0,(V9*((LOG(V9))/LOG(2))))</f>
        <v>0</v>
      </c>
      <c r="Y9" s="34">
        <f>N9</f>
        <v>121</v>
      </c>
      <c r="Z9" s="34">
        <f>COUNTIF(L24:L41,Y9)</f>
        <v>0</v>
      </c>
      <c r="AA9" s="34">
        <f>Z9/(AB4-Z11)</f>
        <v>0</v>
      </c>
      <c r="AB9" s="34">
        <f>IF(AA9=0,0,(AA9*((LOG(AA9))/LOG(2))))</f>
        <v>0</v>
      </c>
      <c r="AD9" s="34">
        <f>N9</f>
        <v>121</v>
      </c>
      <c r="AE9" s="34">
        <f>COUNTIF(L42:L58,AD9)</f>
        <v>0</v>
      </c>
      <c r="AF9" s="34">
        <f>AE9/(AG4-AE11)</f>
        <v>0</v>
      </c>
      <c r="AG9" s="34">
        <f>IF(AF9=0,0,(AF9*((LOG(AF9))/LOG(2))))</f>
        <v>0</v>
      </c>
      <c r="AI9" s="34">
        <f>N9</f>
        <v>121</v>
      </c>
      <c r="AJ9" s="34">
        <f>COUNTIF(L59:L75,AI9)</f>
        <v>0</v>
      </c>
      <c r="AK9" s="34">
        <f>AJ9/(AL4-AJ11)</f>
        <v>0</v>
      </c>
      <c r="AL9" s="34">
        <f>IF(AK9=0,0,(AK9*((LOG(AK9))/LOG(2))))</f>
        <v>0</v>
      </c>
      <c r="AN9" s="34">
        <f>N9</f>
        <v>121</v>
      </c>
      <c r="AO9" s="34">
        <f>COUNTIF(L76:L93,AN9)</f>
        <v>0</v>
      </c>
      <c r="AP9" s="34">
        <f>AO9/(AQ4-AO11)</f>
        <v>0</v>
      </c>
      <c r="AQ9" s="34">
        <f>IF(AP9=0,0,(AP9*((LOG(AP9))/LOG(2))))</f>
        <v>0</v>
      </c>
      <c r="AS9" s="34">
        <f>N9</f>
        <v>121</v>
      </c>
      <c r="AT9" s="34">
        <f>COUNTIF(L94:L110,AS9)</f>
        <v>0</v>
      </c>
      <c r="AU9" s="34">
        <f>AT9/(AV4-AT11)</f>
        <v>0</v>
      </c>
      <c r="AV9" s="34">
        <f>IF(AU9=0,0,(AU9*((LOG(AU9))/LOG(2))))</f>
        <v>0</v>
      </c>
    </row>
    <row r="10" spans="1:48" x14ac:dyDescent="0.25">
      <c r="A10" s="56">
        <v>12</v>
      </c>
      <c r="B10" s="56">
        <v>438</v>
      </c>
      <c r="C10" s="59">
        <v>13</v>
      </c>
      <c r="D10" s="56">
        <v>442</v>
      </c>
      <c r="E10" s="59">
        <v>13</v>
      </c>
      <c r="F10" s="56">
        <v>449</v>
      </c>
      <c r="G10" s="62"/>
      <c r="H10" s="62"/>
      <c r="I10" s="40"/>
      <c r="J10" s="40"/>
      <c r="K10" s="41">
        <v>0</v>
      </c>
      <c r="L10">
        <v>111</v>
      </c>
      <c r="N10" s="34">
        <v>122</v>
      </c>
      <c r="O10" s="34">
        <f>COUNTIF($L$7:$L$500,N10)</f>
        <v>0</v>
      </c>
      <c r="P10" s="34">
        <f>O10/$Q$4</f>
        <v>0</v>
      </c>
      <c r="Q10" s="34">
        <f>IF(P10=0,0,(P10*((LOG(P10))/LOG(2))))</f>
        <v>0</v>
      </c>
      <c r="T10" s="34">
        <f>N10</f>
        <v>122</v>
      </c>
      <c r="U10" s="34">
        <f>COUNTIF(L7:L23,T10)</f>
        <v>0</v>
      </c>
      <c r="V10" s="34">
        <f>U10/(W4-U11)</f>
        <v>0</v>
      </c>
      <c r="W10" s="34">
        <f>IF(V10=0,0,(V10*((LOG(V10))/LOG(2))))</f>
        <v>0</v>
      </c>
      <c r="Y10" s="34">
        <f>N10</f>
        <v>122</v>
      </c>
      <c r="Z10" s="34">
        <f>COUNTIF(L24:L41,Y10)</f>
        <v>0</v>
      </c>
      <c r="AA10" s="34">
        <f>Z10/(AB4-Z11)</f>
        <v>0</v>
      </c>
      <c r="AB10" s="34">
        <f>IF(AA10=0,0,(AA10*((LOG(AA10))/LOG(2))))</f>
        <v>0</v>
      </c>
      <c r="AD10" s="34">
        <f>N10</f>
        <v>122</v>
      </c>
      <c r="AE10" s="34">
        <f>COUNTIF(L42:L58,AD10)</f>
        <v>0</v>
      </c>
      <c r="AF10" s="34">
        <f>AE10/(AG4-AE11)</f>
        <v>0</v>
      </c>
      <c r="AG10" s="34">
        <f>IF(AF10=0,0,(AF10*((LOG(AF10))/LOG(2))))</f>
        <v>0</v>
      </c>
      <c r="AI10" s="34">
        <f>N10</f>
        <v>122</v>
      </c>
      <c r="AJ10" s="34">
        <f>COUNTIF(L59:L75,AI10)</f>
        <v>0</v>
      </c>
      <c r="AK10" s="34">
        <f>AJ10/(AL4-AJ11)</f>
        <v>0</v>
      </c>
      <c r="AL10" s="34">
        <f>IF(AK10=0,0,(AK10*((LOG(AK10))/LOG(2))))</f>
        <v>0</v>
      </c>
      <c r="AN10" s="34">
        <f>N10</f>
        <v>122</v>
      </c>
      <c r="AO10" s="34">
        <f>COUNTIF(L76:L93,AN10)</f>
        <v>0</v>
      </c>
      <c r="AP10" s="34">
        <f>AO10/(AQ4-AO11)</f>
        <v>0</v>
      </c>
      <c r="AQ10" s="34">
        <f>IF(AP10=0,0,(AP10*((LOG(AP10))/LOG(2))))</f>
        <v>0</v>
      </c>
      <c r="AS10" s="34">
        <f>N10</f>
        <v>122</v>
      </c>
      <c r="AT10" s="34">
        <f>COUNTIF(L94:L110,AS10)</f>
        <v>0</v>
      </c>
      <c r="AU10" s="34">
        <f>AT10/(AV4-AT11)</f>
        <v>0</v>
      </c>
      <c r="AV10" s="34">
        <f>IF(AU10=0,0,(AU10*((LOG(AU10))/LOG(2))))</f>
        <v>0</v>
      </c>
    </row>
    <row r="11" spans="1:48" x14ac:dyDescent="0.25">
      <c r="A11" s="56">
        <v>21</v>
      </c>
      <c r="B11" s="56">
        <v>559</v>
      </c>
      <c r="C11" s="59">
        <v>11</v>
      </c>
      <c r="D11" s="56">
        <v>583</v>
      </c>
      <c r="E11" s="59">
        <v>11</v>
      </c>
      <c r="F11" s="56">
        <v>587</v>
      </c>
      <c r="G11" s="62"/>
      <c r="H11" s="62"/>
      <c r="I11" s="40"/>
      <c r="J11" s="40"/>
      <c r="K11" s="41">
        <v>0</v>
      </c>
      <c r="L11">
        <v>211</v>
      </c>
      <c r="N11" s="34">
        <v>211</v>
      </c>
      <c r="O11" s="34">
        <f>COUNTIF($L$7:$L$500,N11)</f>
        <v>40</v>
      </c>
      <c r="P11" s="34">
        <f>O11/$Q$4</f>
        <v>0.38461538461538464</v>
      </c>
      <c r="Q11" s="34">
        <f>IF(P11=0,0,(P11*((LOG(P11))/LOG(2))))</f>
        <v>-0.53019677817451139</v>
      </c>
      <c r="T11" s="34">
        <f>N11</f>
        <v>211</v>
      </c>
      <c r="U11" s="34">
        <f>COUNTIF(L7:L23,T11)</f>
        <v>6</v>
      </c>
      <c r="V11" s="53"/>
      <c r="W11" s="54"/>
      <c r="Y11" s="34">
        <f>N11</f>
        <v>211</v>
      </c>
      <c r="Z11" s="34">
        <f>COUNTIF(L24:L41,Y11)</f>
        <v>6</v>
      </c>
      <c r="AA11" s="53"/>
      <c r="AB11" s="54"/>
      <c r="AD11" s="34">
        <f>N11</f>
        <v>211</v>
      </c>
      <c r="AE11" s="34">
        <f>COUNTIF(L42:L58,AD11)</f>
        <v>7</v>
      </c>
      <c r="AF11" s="53"/>
      <c r="AG11" s="54"/>
      <c r="AI11" s="34">
        <f>N11</f>
        <v>211</v>
      </c>
      <c r="AJ11" s="34">
        <f>COUNTIF(L59:L75,AI11)</f>
        <v>7</v>
      </c>
      <c r="AK11" s="53"/>
      <c r="AL11" s="54"/>
      <c r="AN11" s="34">
        <f>N11</f>
        <v>211</v>
      </c>
      <c r="AO11" s="34">
        <f>COUNTIF(L76:L93,AN11)</f>
        <v>7</v>
      </c>
      <c r="AP11" s="53"/>
      <c r="AQ11" s="54"/>
      <c r="AS11" s="34">
        <f>N11</f>
        <v>211</v>
      </c>
      <c r="AT11" s="34">
        <f>COUNTIF(L94:L110,AS11)</f>
        <v>7</v>
      </c>
      <c r="AU11" s="53"/>
      <c r="AV11" s="54"/>
    </row>
    <row r="12" spans="1:48" x14ac:dyDescent="0.25">
      <c r="A12" s="56">
        <v>12</v>
      </c>
      <c r="B12" s="56">
        <v>707</v>
      </c>
      <c r="C12" s="59">
        <v>13</v>
      </c>
      <c r="D12" s="56">
        <v>713</v>
      </c>
      <c r="E12" s="59">
        <v>13</v>
      </c>
      <c r="F12" s="56">
        <v>722</v>
      </c>
      <c r="G12" s="62"/>
      <c r="H12" s="62"/>
      <c r="I12" s="40"/>
      <c r="J12" s="40"/>
      <c r="K12" s="41">
        <v>0</v>
      </c>
      <c r="L12">
        <v>111</v>
      </c>
      <c r="N12" s="34">
        <v>212</v>
      </c>
      <c r="O12" s="34">
        <f>COUNTIF($L$7:$L$500,N12)</f>
        <v>0</v>
      </c>
      <c r="P12" s="34">
        <f>O12/$Q$4</f>
        <v>0</v>
      </c>
      <c r="Q12" s="34">
        <f>IF(P12=0,0,(P12*((LOG(P12))/LOG(2))))</f>
        <v>0</v>
      </c>
      <c r="T12" s="34">
        <f>N12</f>
        <v>212</v>
      </c>
      <c r="U12" s="34">
        <f>COUNTIF(L7:L23,T12)</f>
        <v>0</v>
      </c>
      <c r="V12" s="34">
        <f>U12/(W4-U11)</f>
        <v>0</v>
      </c>
      <c r="W12" s="34">
        <f>IF(V12=0,0,(V12*((LOG(V12))/LOG(2))))</f>
        <v>0</v>
      </c>
      <c r="Y12" s="34">
        <f>N12</f>
        <v>212</v>
      </c>
      <c r="Z12" s="34">
        <f>COUNTIF(L24:L41,Y12)</f>
        <v>0</v>
      </c>
      <c r="AA12" s="34">
        <f>Z12/(AB4-Z11)</f>
        <v>0</v>
      </c>
      <c r="AB12" s="34">
        <f>IF(AA12=0,0,(AA12*((LOG(AA12))/LOG(2))))</f>
        <v>0</v>
      </c>
      <c r="AD12" s="34">
        <f>N12</f>
        <v>212</v>
      </c>
      <c r="AE12" s="34">
        <f>COUNTIF(L42:L58,AD12)</f>
        <v>0</v>
      </c>
      <c r="AF12" s="34">
        <f>AE12/(AG4-AE11)</f>
        <v>0</v>
      </c>
      <c r="AG12" s="34">
        <f>IF(AF12=0,0,(AF12*((LOG(AF12))/LOG(2))))</f>
        <v>0</v>
      </c>
      <c r="AI12" s="34">
        <f>N12</f>
        <v>212</v>
      </c>
      <c r="AJ12" s="34">
        <f>COUNTIF(L59:L75,AI12)</f>
        <v>0</v>
      </c>
      <c r="AK12" s="34">
        <f>AJ12/(AL4-AJ11)</f>
        <v>0</v>
      </c>
      <c r="AL12" s="34">
        <f>IF(AK12=0,0,(AK12*((LOG(AK12))/LOG(2))))</f>
        <v>0</v>
      </c>
      <c r="AN12" s="34">
        <f>N12</f>
        <v>212</v>
      </c>
      <c r="AO12" s="34">
        <f>COUNTIF(L76:L93,AN12)</f>
        <v>0</v>
      </c>
      <c r="AP12" s="34">
        <f>AO12/(AQ4-AO11)</f>
        <v>0</v>
      </c>
      <c r="AQ12" s="34">
        <f>IF(AP12=0,0,(AP12*((LOG(AP12))/LOG(2))))</f>
        <v>0</v>
      </c>
      <c r="AS12" s="34">
        <f>N12</f>
        <v>212</v>
      </c>
      <c r="AT12" s="34">
        <f>COUNTIF(L94:L110,AS12)</f>
        <v>0</v>
      </c>
      <c r="AU12" s="34">
        <f>AT12/(AV4-AT11)</f>
        <v>0</v>
      </c>
      <c r="AV12" s="34">
        <f>IF(AU12=0,0,(AU12*((LOG(AU12))/LOG(2))))</f>
        <v>0</v>
      </c>
    </row>
    <row r="13" spans="1:48" x14ac:dyDescent="0.25">
      <c r="A13" s="56">
        <v>21</v>
      </c>
      <c r="B13" s="56">
        <v>829</v>
      </c>
      <c r="C13" s="59">
        <v>11</v>
      </c>
      <c r="D13" s="56">
        <v>848</v>
      </c>
      <c r="E13" s="59">
        <v>11</v>
      </c>
      <c r="F13" s="56">
        <v>854</v>
      </c>
      <c r="G13" s="62"/>
      <c r="H13" s="62"/>
      <c r="I13" s="40"/>
      <c r="J13" s="40"/>
      <c r="K13" s="41">
        <v>0</v>
      </c>
      <c r="L13">
        <v>211</v>
      </c>
      <c r="N13" s="34">
        <v>221</v>
      </c>
      <c r="O13" s="34">
        <f>COUNTIF($L$7:$L$500,N13)</f>
        <v>8</v>
      </c>
      <c r="P13" s="34">
        <f>O13/$Q$4</f>
        <v>7.6923076923076927E-2</v>
      </c>
      <c r="Q13" s="34">
        <f>IF(P13=0,0,(P13*((LOG(P13))/LOG(2))))</f>
        <v>-0.28464920908777636</v>
      </c>
      <c r="T13" s="34">
        <f>N13</f>
        <v>221</v>
      </c>
      <c r="U13" s="34">
        <f>COUNTIF(L7:L23,T13)</f>
        <v>4</v>
      </c>
      <c r="V13" s="34">
        <f>U13/(W4-U11)</f>
        <v>0.36363636363636365</v>
      </c>
      <c r="W13" s="34">
        <f>IF(V13=0,0,(V13*((LOG(V13))/LOG(2))))</f>
        <v>-0.53070240677719893</v>
      </c>
      <c r="Y13" s="34">
        <f>N13</f>
        <v>221</v>
      </c>
      <c r="Z13" s="34">
        <f>COUNTIF(L24:L41,Y13)</f>
        <v>2</v>
      </c>
      <c r="AA13" s="34">
        <f>Z13/(AB4-Z11)</f>
        <v>0.16666666666666666</v>
      </c>
      <c r="AB13" s="34">
        <f>IF(AA13=0,0,(AA13*((LOG(AA13))/LOG(2))))</f>
        <v>-0.43082708345352599</v>
      </c>
      <c r="AD13" s="34">
        <f>N13</f>
        <v>221</v>
      </c>
      <c r="AE13" s="34">
        <f>COUNTIF(L42:L58,AD13)</f>
        <v>1</v>
      </c>
      <c r="AF13" s="34">
        <f>AE13/(AG4-AE11)</f>
        <v>0.1</v>
      </c>
      <c r="AG13" s="34">
        <f>IF(AF13=0,0,(AF13*((LOG(AF13))/LOG(2))))</f>
        <v>-0.33219280948873625</v>
      </c>
      <c r="AI13" s="34">
        <f>N13</f>
        <v>221</v>
      </c>
      <c r="AJ13" s="34">
        <f>COUNTIF(L59:L75,AI13)</f>
        <v>0</v>
      </c>
      <c r="AK13" s="34">
        <f>AJ13/(AL4-AJ11)</f>
        <v>0</v>
      </c>
      <c r="AL13" s="34">
        <f>IF(AK13=0,0,(AK13*((LOG(AK13))/LOG(2))))</f>
        <v>0</v>
      </c>
      <c r="AN13" s="34">
        <f>N13</f>
        <v>221</v>
      </c>
      <c r="AO13" s="34">
        <f>COUNTIF(L76:L93,AN13)</f>
        <v>0</v>
      </c>
      <c r="AP13" s="34">
        <f>AO13/(AQ4-AO11)</f>
        <v>0</v>
      </c>
      <c r="AQ13" s="34">
        <f>IF(AP13=0,0,(AP13*((LOG(AP13))/LOG(2))))</f>
        <v>0</v>
      </c>
      <c r="AS13" s="34">
        <f>N13</f>
        <v>221</v>
      </c>
      <c r="AT13" s="34">
        <f>COUNTIF(L94:L110,AS13)</f>
        <v>1</v>
      </c>
      <c r="AU13" s="34">
        <f>AT13/(AV4-AT11)</f>
        <v>0.1</v>
      </c>
      <c r="AV13" s="34">
        <f>IF(AU13=0,0,(AU13*((LOG(AU13))/LOG(2))))</f>
        <v>-0.33219280948873625</v>
      </c>
    </row>
    <row r="14" spans="1:48" x14ac:dyDescent="0.25">
      <c r="A14" s="56">
        <v>21</v>
      </c>
      <c r="B14" s="56">
        <v>957</v>
      </c>
      <c r="C14" s="59">
        <v>22</v>
      </c>
      <c r="D14" s="56">
        <v>967</v>
      </c>
      <c r="E14" s="59">
        <v>13</v>
      </c>
      <c r="F14" s="56">
        <v>979</v>
      </c>
      <c r="G14" s="62"/>
      <c r="H14" s="62"/>
      <c r="I14" s="40"/>
      <c r="J14" s="40"/>
      <c r="K14" s="41">
        <v>0</v>
      </c>
      <c r="L14">
        <v>221</v>
      </c>
      <c r="N14" s="34">
        <v>222</v>
      </c>
      <c r="O14" s="34">
        <f>COUNTIF($L$7:$L$500,N14)</f>
        <v>2</v>
      </c>
      <c r="P14" s="34">
        <f>O14/$Q$4</f>
        <v>1.9230769230769232E-2</v>
      </c>
      <c r="Q14" s="34">
        <f>IF(P14=0,0,(P14*((LOG(P14))/LOG(2))))</f>
        <v>-0.10962384073348255</v>
      </c>
      <c r="T14" s="34">
        <f>N14</f>
        <v>222</v>
      </c>
      <c r="U14" s="34">
        <f>COUNTIF(L7:L23,T14)</f>
        <v>2</v>
      </c>
      <c r="V14" s="34">
        <f>U14/(W4-U11)</f>
        <v>0.18181818181818182</v>
      </c>
      <c r="W14" s="34">
        <f>IF(V14=0,0,(V14*((LOG(V14))/LOG(2))))</f>
        <v>-0.44716938520678134</v>
      </c>
      <c r="Y14" s="34">
        <f>N14</f>
        <v>222</v>
      </c>
      <c r="Z14" s="34">
        <f>COUNTIF(L24:L41,Y14)</f>
        <v>0</v>
      </c>
      <c r="AA14" s="34">
        <f>Z14/(AB4-Z11)</f>
        <v>0</v>
      </c>
      <c r="AB14" s="34">
        <f>IF(AA14=0,0,(AA14*((LOG(AA14))/LOG(2))))</f>
        <v>0</v>
      </c>
      <c r="AD14" s="34">
        <f>N14</f>
        <v>222</v>
      </c>
      <c r="AE14" s="34">
        <f>COUNTIF(L42:L58,AD14)</f>
        <v>0</v>
      </c>
      <c r="AF14" s="34">
        <f>AE14/(AG4-AE11)</f>
        <v>0</v>
      </c>
      <c r="AG14" s="34">
        <f>IF(AF14=0,0,(AF14*((LOG(AF14))/LOG(2))))</f>
        <v>0</v>
      </c>
      <c r="AI14" s="34">
        <f>N14</f>
        <v>222</v>
      </c>
      <c r="AJ14" s="34">
        <f>COUNTIF(L59:L75,AI14)</f>
        <v>0</v>
      </c>
      <c r="AK14" s="34">
        <f>AJ14/(AL4-AJ11)</f>
        <v>0</v>
      </c>
      <c r="AL14" s="34">
        <f>IF(AK14=0,0,(AK14*((LOG(AK14))/LOG(2))))</f>
        <v>0</v>
      </c>
      <c r="AN14" s="34">
        <f>N14</f>
        <v>222</v>
      </c>
      <c r="AO14" s="34">
        <f>COUNTIF(L76:L93,AN14)</f>
        <v>0</v>
      </c>
      <c r="AP14" s="34">
        <f>AO14/(AQ4-AO11)</f>
        <v>0</v>
      </c>
      <c r="AQ14" s="34">
        <f>IF(AP14=0,0,(AP14*((LOG(AP14))/LOG(2))))</f>
        <v>0</v>
      </c>
      <c r="AS14" s="34">
        <f>N14</f>
        <v>222</v>
      </c>
      <c r="AT14" s="34">
        <f>COUNTIF(L94:L110,AS14)</f>
        <v>0</v>
      </c>
      <c r="AU14" s="34">
        <f>AT14/(AV4-AT11)</f>
        <v>0</v>
      </c>
      <c r="AV14" s="34">
        <f>IF(AU14=0,0,(AU14*((LOG(AU14))/LOG(2))))</f>
        <v>0</v>
      </c>
    </row>
    <row r="15" spans="1:48" x14ac:dyDescent="0.25">
      <c r="A15" s="56">
        <v>12</v>
      </c>
      <c r="B15" s="56">
        <v>1092</v>
      </c>
      <c r="C15" s="59">
        <v>13</v>
      </c>
      <c r="D15" s="56">
        <v>1099</v>
      </c>
      <c r="E15" s="59">
        <v>13</v>
      </c>
      <c r="F15" s="56">
        <v>1116</v>
      </c>
      <c r="G15" s="62"/>
      <c r="H15" s="62"/>
      <c r="I15" s="40"/>
      <c r="J15" s="40"/>
      <c r="K15" s="41">
        <v>0</v>
      </c>
      <c r="L15">
        <v>111</v>
      </c>
      <c r="P15">
        <f>SUM(P7:P14)</f>
        <v>1</v>
      </c>
      <c r="Q15">
        <f>-SUM(Q7:Q14)</f>
        <v>1.6767368447330449</v>
      </c>
      <c r="V15">
        <f>SUM(V7:V14)</f>
        <v>1</v>
      </c>
      <c r="W15">
        <f>-SUM(W7:W14)</f>
        <v>1.4949188482339506</v>
      </c>
      <c r="AA15">
        <f>SUM(AA7:AA14)</f>
        <v>1</v>
      </c>
      <c r="AB15">
        <f>-SUM(AB7:AB14)</f>
        <v>0.65002242164835411</v>
      </c>
      <c r="AF15">
        <f>SUM(AF7:AF14)</f>
        <v>0.99999999999999989</v>
      </c>
      <c r="AG15">
        <f>-SUM(AG7:AG14)</f>
        <v>1.2954618442383219</v>
      </c>
      <c r="AK15">
        <f>SUM(AK7:AK14)</f>
        <v>1</v>
      </c>
      <c r="AL15">
        <f>-SUM(AL7:AL14)</f>
        <v>0.72192809488736231</v>
      </c>
      <c r="AP15">
        <f>SUM(AP7:AP14)</f>
        <v>1</v>
      </c>
      <c r="AQ15">
        <f>-SUM(AQ7:AQ14)</f>
        <v>0</v>
      </c>
      <c r="AU15">
        <f>SUM(AU7:AU14)</f>
        <v>1</v>
      </c>
      <c r="AV15">
        <f>-SUM(AV7:AV14)</f>
        <v>0.92192809488736227</v>
      </c>
    </row>
    <row r="16" spans="1:48" x14ac:dyDescent="0.25">
      <c r="A16" s="56">
        <v>21</v>
      </c>
      <c r="B16" s="56">
        <v>1222</v>
      </c>
      <c r="C16" s="59">
        <v>22</v>
      </c>
      <c r="D16" s="56">
        <v>1237</v>
      </c>
      <c r="E16" s="59">
        <v>13</v>
      </c>
      <c r="F16" s="56">
        <v>1252</v>
      </c>
      <c r="G16" s="62"/>
      <c r="H16" s="62"/>
      <c r="I16" s="40"/>
      <c r="J16" s="40"/>
      <c r="K16" s="41">
        <v>0</v>
      </c>
      <c r="L16">
        <v>221</v>
      </c>
      <c r="P16" s="27" t="s">
        <v>93</v>
      </c>
      <c r="Q16" s="27">
        <f>Q15/(LOG(Q4)/LOG(2))</f>
        <v>0.25024280722851178</v>
      </c>
      <c r="V16" s="27" t="s">
        <v>120</v>
      </c>
      <c r="W16" s="27">
        <f>W15/(LOG(W4)/LOG(2))</f>
        <v>0.36573270664319013</v>
      </c>
      <c r="AA16" s="27" t="s">
        <v>123</v>
      </c>
      <c r="AB16" s="27">
        <f>AB15/(LOG(AB4)/LOG(2))</f>
        <v>0.15588348026008178</v>
      </c>
      <c r="AF16" s="27" t="s">
        <v>124</v>
      </c>
      <c r="AG16" s="27">
        <f>AG15/(LOG(AG4)/LOG(2))</f>
        <v>0.31693544248638239</v>
      </c>
      <c r="AK16" s="27" t="s">
        <v>125</v>
      </c>
      <c r="AL16" s="27">
        <f>AL15/(LOG(AL4)/LOG(2))</f>
        <v>0.17662009978457133</v>
      </c>
      <c r="AP16" s="27" t="s">
        <v>126</v>
      </c>
      <c r="AQ16" s="27">
        <f>AQ15/(LOG(AQ4)/LOG(2))</f>
        <v>0</v>
      </c>
      <c r="AU16" s="27" t="s">
        <v>127</v>
      </c>
      <c r="AV16" s="27">
        <f>AV15/(LOG(AV4)/LOG(2))</f>
        <v>0.22555020820821653</v>
      </c>
    </row>
    <row r="17" spans="1:22" x14ac:dyDescent="0.25">
      <c r="A17" s="56">
        <v>21</v>
      </c>
      <c r="B17" s="56">
        <v>1355</v>
      </c>
      <c r="C17" s="59">
        <v>11</v>
      </c>
      <c r="D17" s="56">
        <v>1382</v>
      </c>
      <c r="E17" s="59">
        <v>11</v>
      </c>
      <c r="F17" s="56">
        <v>1388</v>
      </c>
      <c r="G17" s="62"/>
      <c r="H17" s="62"/>
      <c r="I17" s="40"/>
      <c r="J17" s="40"/>
      <c r="K17" s="41">
        <v>0</v>
      </c>
      <c r="L17">
        <v>211</v>
      </c>
    </row>
    <row r="18" spans="1:22" x14ac:dyDescent="0.25">
      <c r="A18" s="56">
        <v>21</v>
      </c>
      <c r="B18" s="56">
        <v>1482</v>
      </c>
      <c r="C18" s="59">
        <v>22</v>
      </c>
      <c r="D18" s="56">
        <v>1491</v>
      </c>
      <c r="E18" s="59">
        <v>13</v>
      </c>
      <c r="F18" s="56">
        <v>1516</v>
      </c>
      <c r="G18" s="62"/>
      <c r="H18" s="62"/>
      <c r="I18" s="40"/>
      <c r="J18" s="40"/>
      <c r="K18" s="41">
        <v>0</v>
      </c>
      <c r="L18">
        <v>221</v>
      </c>
    </row>
    <row r="19" spans="1:22" x14ac:dyDescent="0.25">
      <c r="A19" s="56">
        <v>12</v>
      </c>
      <c r="B19" s="56">
        <v>1632</v>
      </c>
      <c r="C19" s="59">
        <v>13</v>
      </c>
      <c r="D19" s="56">
        <v>1636</v>
      </c>
      <c r="E19" s="59">
        <v>13</v>
      </c>
      <c r="F19" s="56">
        <v>1643</v>
      </c>
      <c r="G19" s="62"/>
      <c r="H19" s="62"/>
      <c r="I19" s="40"/>
      <c r="J19" s="40"/>
      <c r="K19" s="41">
        <v>0</v>
      </c>
      <c r="L19">
        <v>111</v>
      </c>
      <c r="N19" s="38" t="s">
        <v>106</v>
      </c>
      <c r="O19" s="38"/>
      <c r="P19" s="43"/>
      <c r="Q19" s="43"/>
      <c r="R19" s="43"/>
      <c r="S19" s="43"/>
      <c r="T19" s="43"/>
      <c r="U19" s="43"/>
      <c r="V19" s="44"/>
    </row>
    <row r="20" spans="1:22" x14ac:dyDescent="0.25">
      <c r="A20" s="56">
        <v>21</v>
      </c>
      <c r="B20" s="56">
        <v>1753</v>
      </c>
      <c r="C20" s="59">
        <v>22</v>
      </c>
      <c r="D20" s="56">
        <v>1763</v>
      </c>
      <c r="E20" s="59">
        <v>13</v>
      </c>
      <c r="F20" s="56">
        <v>1777</v>
      </c>
      <c r="G20" s="62"/>
      <c r="H20" s="62"/>
      <c r="I20" s="40"/>
      <c r="J20" s="40"/>
      <c r="K20" s="41">
        <v>0</v>
      </c>
      <c r="L20">
        <v>221</v>
      </c>
      <c r="N20" s="38">
        <f>COUNTIF(L7:L110,G3)</f>
        <v>40</v>
      </c>
      <c r="O20" s="38"/>
      <c r="P20" s="45">
        <v>17</v>
      </c>
      <c r="Q20" s="45">
        <v>18</v>
      </c>
      <c r="R20" s="45">
        <v>17</v>
      </c>
      <c r="S20" s="45">
        <v>17</v>
      </c>
      <c r="T20" s="45">
        <v>18</v>
      </c>
      <c r="U20" s="45">
        <v>17</v>
      </c>
      <c r="V20" s="44"/>
    </row>
    <row r="21" spans="1:22" x14ac:dyDescent="0.25">
      <c r="A21" s="56">
        <v>21</v>
      </c>
      <c r="B21" s="56">
        <v>1881</v>
      </c>
      <c r="C21" s="59">
        <v>22</v>
      </c>
      <c r="D21" s="56">
        <v>1889</v>
      </c>
      <c r="E21" s="59">
        <v>24</v>
      </c>
      <c r="F21" s="56">
        <v>1897</v>
      </c>
      <c r="G21" s="62"/>
      <c r="H21" s="62"/>
      <c r="I21" s="40"/>
      <c r="J21" s="40"/>
      <c r="K21" s="41">
        <v>0</v>
      </c>
      <c r="L21">
        <v>222</v>
      </c>
      <c r="O21" s="39"/>
      <c r="P21" s="43" t="s">
        <v>107</v>
      </c>
      <c r="Q21" s="43"/>
      <c r="R21" s="43"/>
      <c r="S21" s="43"/>
      <c r="T21" s="43"/>
      <c r="U21" s="43"/>
      <c r="V21" s="43"/>
    </row>
    <row r="22" spans="1:22" x14ac:dyDescent="0.25">
      <c r="A22" s="56">
        <v>21</v>
      </c>
      <c r="B22" s="56">
        <v>1994</v>
      </c>
      <c r="C22" s="59">
        <v>11</v>
      </c>
      <c r="D22" s="56">
        <v>2018</v>
      </c>
      <c r="E22" s="59">
        <v>11</v>
      </c>
      <c r="F22" s="56">
        <v>2026</v>
      </c>
      <c r="G22" s="62"/>
      <c r="H22" s="62"/>
      <c r="I22" s="40"/>
      <c r="J22" s="40"/>
      <c r="K22" s="41">
        <v>0</v>
      </c>
      <c r="L22">
        <v>211</v>
      </c>
      <c r="O22" s="39"/>
      <c r="P22" s="45" t="s">
        <v>114</v>
      </c>
      <c r="Q22" s="45" t="s">
        <v>115</v>
      </c>
      <c r="R22" s="45" t="s">
        <v>116</v>
      </c>
      <c r="S22" s="45" t="s">
        <v>117</v>
      </c>
      <c r="T22" s="45" t="s">
        <v>118</v>
      </c>
      <c r="U22" s="45" t="s">
        <v>119</v>
      </c>
      <c r="V22" s="43"/>
    </row>
    <row r="23" spans="1:22" x14ac:dyDescent="0.25">
      <c r="A23" s="56">
        <v>21</v>
      </c>
      <c r="B23" s="56">
        <v>2118</v>
      </c>
      <c r="C23" s="59">
        <v>22</v>
      </c>
      <c r="D23" s="56">
        <v>2128</v>
      </c>
      <c r="E23" s="59">
        <v>24</v>
      </c>
      <c r="F23" s="56">
        <v>2148</v>
      </c>
      <c r="G23" s="62"/>
      <c r="H23" s="62"/>
      <c r="I23" s="40"/>
      <c r="J23" s="40"/>
      <c r="K23" s="41">
        <v>0</v>
      </c>
      <c r="L23">
        <v>222</v>
      </c>
      <c r="O23" s="43" t="s">
        <v>108</v>
      </c>
      <c r="P23" s="45">
        <f>$G$3</f>
        <v>211</v>
      </c>
      <c r="Q23" s="45">
        <f>$G$3</f>
        <v>211</v>
      </c>
      <c r="R23" s="45">
        <f>$G$3</f>
        <v>211</v>
      </c>
      <c r="S23" s="45">
        <f>$G$3</f>
        <v>211</v>
      </c>
      <c r="T23" s="45">
        <f>$G$3</f>
        <v>211</v>
      </c>
      <c r="U23" s="45">
        <f>$G$3</f>
        <v>211</v>
      </c>
      <c r="V23" s="43"/>
    </row>
    <row r="24" spans="1:22" x14ac:dyDescent="0.25">
      <c r="A24" s="57">
        <v>21</v>
      </c>
      <c r="B24" s="57">
        <v>2254</v>
      </c>
      <c r="C24" s="60">
        <v>11</v>
      </c>
      <c r="D24" s="57">
        <v>2276</v>
      </c>
      <c r="E24" s="60">
        <v>11</v>
      </c>
      <c r="F24" s="57">
        <v>2281</v>
      </c>
      <c r="G24" s="63"/>
      <c r="H24" s="63"/>
      <c r="I24" s="39"/>
      <c r="J24" s="39"/>
      <c r="K24" s="49">
        <v>0</v>
      </c>
      <c r="L24">
        <v>211</v>
      </c>
      <c r="O24" s="43" t="s">
        <v>109</v>
      </c>
      <c r="P24" s="45">
        <f>U11</f>
        <v>6</v>
      </c>
      <c r="Q24" s="45">
        <f>Z11</f>
        <v>6</v>
      </c>
      <c r="R24" s="45">
        <f>AE11</f>
        <v>7</v>
      </c>
      <c r="S24" s="45">
        <f>AJ11</f>
        <v>7</v>
      </c>
      <c r="T24" s="45">
        <f>AO11</f>
        <v>7</v>
      </c>
      <c r="U24" s="45">
        <f>AT11</f>
        <v>7</v>
      </c>
      <c r="V24" s="43"/>
    </row>
    <row r="25" spans="1:22" x14ac:dyDescent="0.25">
      <c r="A25" s="57">
        <v>21</v>
      </c>
      <c r="B25" s="57">
        <v>2373</v>
      </c>
      <c r="C25" s="60">
        <v>11</v>
      </c>
      <c r="D25" s="57">
        <v>2398</v>
      </c>
      <c r="E25" s="60">
        <v>11</v>
      </c>
      <c r="F25" s="57">
        <v>2404</v>
      </c>
      <c r="G25" s="63"/>
      <c r="H25" s="63"/>
      <c r="I25" s="39"/>
      <c r="J25" s="39"/>
      <c r="K25" s="49">
        <v>0</v>
      </c>
      <c r="L25">
        <v>211</v>
      </c>
      <c r="O25" s="46" t="s">
        <v>110</v>
      </c>
      <c r="P25" s="40"/>
      <c r="Q25" s="40"/>
      <c r="R25" s="40"/>
      <c r="S25" s="40"/>
      <c r="T25" s="40"/>
      <c r="U25" s="40"/>
      <c r="V25" s="40"/>
    </row>
    <row r="26" spans="1:22" x14ac:dyDescent="0.25">
      <c r="A26" s="57">
        <v>21</v>
      </c>
      <c r="B26" s="57">
        <v>2497</v>
      </c>
      <c r="C26" s="60">
        <v>11</v>
      </c>
      <c r="D26" s="57">
        <v>2511</v>
      </c>
      <c r="E26" s="60">
        <v>11</v>
      </c>
      <c r="F26" s="57">
        <v>2518</v>
      </c>
      <c r="G26" s="63"/>
      <c r="H26" s="63"/>
      <c r="I26" s="39"/>
      <c r="J26" s="39"/>
      <c r="K26" s="49">
        <v>0</v>
      </c>
      <c r="L26">
        <v>211</v>
      </c>
      <c r="O26" s="47" t="s">
        <v>111</v>
      </c>
      <c r="P26" s="42"/>
      <c r="Q26" s="42"/>
      <c r="R26" s="42"/>
      <c r="S26" s="42"/>
      <c r="T26" s="42"/>
      <c r="U26" s="42"/>
      <c r="V26" s="39"/>
    </row>
    <row r="27" spans="1:22" x14ac:dyDescent="0.25">
      <c r="A27" s="57">
        <v>21</v>
      </c>
      <c r="B27" s="57">
        <v>2615</v>
      </c>
      <c r="C27" s="60">
        <v>11</v>
      </c>
      <c r="D27" s="57">
        <v>2631</v>
      </c>
      <c r="E27" s="60">
        <v>11</v>
      </c>
      <c r="F27" s="57">
        <v>2635</v>
      </c>
      <c r="G27" s="63"/>
      <c r="H27" s="63"/>
      <c r="I27" s="39"/>
      <c r="J27" s="39"/>
      <c r="K27" s="49">
        <v>0</v>
      </c>
      <c r="L27">
        <v>211</v>
      </c>
      <c r="O27" s="46" t="s">
        <v>112</v>
      </c>
      <c r="P27" s="40"/>
      <c r="Q27" s="40"/>
      <c r="R27" s="40"/>
      <c r="S27" s="40"/>
      <c r="T27" s="40"/>
      <c r="U27" s="40"/>
      <c r="V27" s="40"/>
    </row>
    <row r="28" spans="1:22" x14ac:dyDescent="0.25">
      <c r="A28" s="57">
        <v>21</v>
      </c>
      <c r="B28" s="57">
        <v>2728</v>
      </c>
      <c r="C28" s="60">
        <v>22</v>
      </c>
      <c r="D28" s="57">
        <v>2736</v>
      </c>
      <c r="E28" s="60">
        <v>13</v>
      </c>
      <c r="F28" s="57">
        <v>2752</v>
      </c>
      <c r="G28" s="63"/>
      <c r="H28" s="63"/>
      <c r="I28" s="39"/>
      <c r="J28" s="39"/>
      <c r="K28" s="49">
        <v>0</v>
      </c>
      <c r="L28">
        <v>221</v>
      </c>
      <c r="N28" s="39"/>
      <c r="O28" s="48" t="s">
        <v>113</v>
      </c>
      <c r="P28">
        <f>F23/P20</f>
        <v>126.35294117647059</v>
      </c>
      <c r="Q28">
        <f>(F41-F23)/Q20</f>
        <v>129.05555555555554</v>
      </c>
      <c r="R28">
        <f>(F58-F41)/R20</f>
        <v>130.88235294117646</v>
      </c>
      <c r="S28">
        <f>(F75-F58)/S20</f>
        <v>133.29411764705881</v>
      </c>
      <c r="T28">
        <f>(F93-F75)/T20</f>
        <v>128.16666666666666</v>
      </c>
      <c r="U28">
        <f>(F110-F93)/U20</f>
        <v>127.41176470588235</v>
      </c>
    </row>
    <row r="29" spans="1:22" x14ac:dyDescent="0.25">
      <c r="A29" s="57">
        <v>21</v>
      </c>
      <c r="B29" s="57">
        <v>2859</v>
      </c>
      <c r="C29" s="60">
        <v>22</v>
      </c>
      <c r="D29" s="57">
        <v>2869</v>
      </c>
      <c r="E29" s="60">
        <v>13</v>
      </c>
      <c r="F29" s="57">
        <v>2890</v>
      </c>
      <c r="G29" s="63"/>
      <c r="H29" s="63"/>
      <c r="I29" s="39"/>
      <c r="J29" s="39"/>
      <c r="K29" s="49">
        <v>0</v>
      </c>
      <c r="L29">
        <v>221</v>
      </c>
    </row>
    <row r="30" spans="1:22" x14ac:dyDescent="0.25">
      <c r="A30" s="57">
        <v>12</v>
      </c>
      <c r="B30" s="57">
        <v>3008</v>
      </c>
      <c r="C30" s="60">
        <v>13</v>
      </c>
      <c r="D30" s="57">
        <v>3014</v>
      </c>
      <c r="E30" s="60">
        <v>13</v>
      </c>
      <c r="F30" s="57">
        <v>3021</v>
      </c>
      <c r="G30" s="63"/>
      <c r="H30" s="63"/>
      <c r="I30" s="39"/>
      <c r="J30" s="39"/>
      <c r="K30" s="49">
        <v>0</v>
      </c>
      <c r="L30">
        <v>111</v>
      </c>
    </row>
    <row r="31" spans="1:22" x14ac:dyDescent="0.25">
      <c r="A31" s="57">
        <v>12</v>
      </c>
      <c r="B31" s="57">
        <v>3140</v>
      </c>
      <c r="C31" s="60">
        <v>13</v>
      </c>
      <c r="D31" s="57">
        <v>3147</v>
      </c>
      <c r="E31" s="60">
        <v>13</v>
      </c>
      <c r="F31" s="57">
        <v>3154</v>
      </c>
      <c r="G31" s="63"/>
      <c r="H31" s="63"/>
      <c r="I31" s="39"/>
      <c r="J31" s="39"/>
      <c r="K31" s="49">
        <v>0</v>
      </c>
      <c r="L31">
        <v>111</v>
      </c>
    </row>
    <row r="32" spans="1:22" x14ac:dyDescent="0.25">
      <c r="A32" s="57">
        <v>21</v>
      </c>
      <c r="B32" s="57">
        <v>3265</v>
      </c>
      <c r="C32" s="60">
        <v>11</v>
      </c>
      <c r="D32" s="57">
        <v>3291</v>
      </c>
      <c r="E32" s="60">
        <v>11</v>
      </c>
      <c r="F32" s="57">
        <v>3295</v>
      </c>
      <c r="G32" s="63"/>
      <c r="H32" s="63"/>
      <c r="I32" s="39"/>
      <c r="J32" s="39"/>
      <c r="K32" s="49">
        <v>0</v>
      </c>
      <c r="L32">
        <v>211</v>
      </c>
    </row>
    <row r="33" spans="1:12" x14ac:dyDescent="0.25">
      <c r="A33" s="57">
        <v>12</v>
      </c>
      <c r="B33" s="57">
        <v>3403</v>
      </c>
      <c r="C33" s="60">
        <v>13</v>
      </c>
      <c r="D33" s="57">
        <v>3409</v>
      </c>
      <c r="E33" s="60">
        <v>13</v>
      </c>
      <c r="F33" s="57">
        <v>3427</v>
      </c>
      <c r="G33" s="63"/>
      <c r="H33" s="63"/>
      <c r="I33" s="39"/>
      <c r="J33" s="39"/>
      <c r="K33" s="49">
        <v>0</v>
      </c>
      <c r="L33">
        <v>111</v>
      </c>
    </row>
    <row r="34" spans="1:12" x14ac:dyDescent="0.25">
      <c r="A34" s="57">
        <v>12</v>
      </c>
      <c r="B34" s="57">
        <v>3548</v>
      </c>
      <c r="C34" s="60">
        <v>13</v>
      </c>
      <c r="D34" s="57">
        <v>3554</v>
      </c>
      <c r="E34" s="60">
        <v>13</v>
      </c>
      <c r="F34" s="57">
        <v>3561</v>
      </c>
      <c r="G34" s="63"/>
      <c r="H34" s="63"/>
      <c r="I34" s="39"/>
      <c r="J34" s="39"/>
      <c r="K34" s="49">
        <v>0</v>
      </c>
      <c r="L34">
        <v>111</v>
      </c>
    </row>
    <row r="35" spans="1:12" x14ac:dyDescent="0.25">
      <c r="A35" s="57">
        <v>12</v>
      </c>
      <c r="B35" s="57">
        <v>3684</v>
      </c>
      <c r="C35" s="60">
        <v>13</v>
      </c>
      <c r="D35" s="57">
        <v>3690</v>
      </c>
      <c r="E35" s="60">
        <v>13</v>
      </c>
      <c r="F35" s="57">
        <v>3697</v>
      </c>
      <c r="G35" s="63"/>
      <c r="H35" s="63"/>
      <c r="I35" s="39"/>
      <c r="J35" s="39"/>
      <c r="K35" s="49">
        <v>0</v>
      </c>
      <c r="L35">
        <v>111</v>
      </c>
    </row>
    <row r="36" spans="1:12" x14ac:dyDescent="0.25">
      <c r="A36" s="57">
        <v>12</v>
      </c>
      <c r="B36" s="57">
        <v>3811</v>
      </c>
      <c r="C36" s="60">
        <v>13</v>
      </c>
      <c r="D36" s="57">
        <v>3817</v>
      </c>
      <c r="E36" s="60">
        <v>13</v>
      </c>
      <c r="F36" s="57">
        <v>3824</v>
      </c>
      <c r="G36" s="63"/>
      <c r="H36" s="63"/>
      <c r="I36" s="39"/>
      <c r="J36" s="39"/>
      <c r="K36" s="49">
        <v>0</v>
      </c>
      <c r="L36">
        <v>111</v>
      </c>
    </row>
    <row r="37" spans="1:12" x14ac:dyDescent="0.25">
      <c r="A37" s="57">
        <v>12</v>
      </c>
      <c r="B37" s="57">
        <v>3939</v>
      </c>
      <c r="C37" s="60">
        <v>13</v>
      </c>
      <c r="D37" s="57">
        <v>3946</v>
      </c>
      <c r="E37" s="60">
        <v>13</v>
      </c>
      <c r="F37" s="57">
        <v>3953</v>
      </c>
      <c r="G37" s="63"/>
      <c r="H37" s="63"/>
      <c r="I37" s="39"/>
      <c r="J37" s="39"/>
      <c r="K37" s="49">
        <v>0</v>
      </c>
      <c r="L37">
        <v>111</v>
      </c>
    </row>
    <row r="38" spans="1:12" x14ac:dyDescent="0.25">
      <c r="A38" s="57">
        <v>21</v>
      </c>
      <c r="B38" s="57">
        <v>4066</v>
      </c>
      <c r="C38" s="60">
        <v>11</v>
      </c>
      <c r="D38" s="57">
        <v>4088</v>
      </c>
      <c r="E38" s="60">
        <v>11</v>
      </c>
      <c r="F38" s="57">
        <v>4095</v>
      </c>
      <c r="G38" s="63"/>
      <c r="H38" s="63"/>
      <c r="I38" s="39"/>
      <c r="J38" s="39"/>
      <c r="K38" s="49">
        <v>0</v>
      </c>
      <c r="L38">
        <v>211</v>
      </c>
    </row>
    <row r="39" spans="1:12" x14ac:dyDescent="0.25">
      <c r="A39" s="57">
        <v>12</v>
      </c>
      <c r="B39" s="57">
        <v>4199</v>
      </c>
      <c r="C39" s="60">
        <v>13</v>
      </c>
      <c r="D39" s="57">
        <v>4203</v>
      </c>
      <c r="E39" s="60">
        <v>13</v>
      </c>
      <c r="F39" s="57">
        <v>4210</v>
      </c>
      <c r="G39" s="63"/>
      <c r="H39" s="63"/>
      <c r="I39" s="39"/>
      <c r="J39" s="39"/>
      <c r="K39" s="49">
        <v>0</v>
      </c>
      <c r="L39">
        <v>111</v>
      </c>
    </row>
    <row r="40" spans="1:12" x14ac:dyDescent="0.25">
      <c r="A40" s="57">
        <v>12</v>
      </c>
      <c r="B40" s="57">
        <v>4327</v>
      </c>
      <c r="C40" s="60">
        <v>13</v>
      </c>
      <c r="D40" s="57">
        <v>4333</v>
      </c>
      <c r="E40" s="60">
        <v>13</v>
      </c>
      <c r="F40" s="57">
        <v>4349</v>
      </c>
      <c r="G40" s="63"/>
      <c r="H40" s="63"/>
      <c r="I40" s="39"/>
      <c r="J40" s="39"/>
      <c r="K40" s="49">
        <v>0</v>
      </c>
      <c r="L40">
        <v>111</v>
      </c>
    </row>
    <row r="41" spans="1:12" x14ac:dyDescent="0.25">
      <c r="A41" s="57">
        <v>12</v>
      </c>
      <c r="B41" s="57">
        <v>4461</v>
      </c>
      <c r="C41" s="60">
        <v>13</v>
      </c>
      <c r="D41" s="57">
        <v>4465</v>
      </c>
      <c r="E41" s="60">
        <v>13</v>
      </c>
      <c r="F41" s="57">
        <v>4471</v>
      </c>
      <c r="G41" s="63"/>
      <c r="H41" s="63"/>
      <c r="I41" s="39"/>
      <c r="J41" s="39"/>
      <c r="K41" s="49">
        <v>0</v>
      </c>
      <c r="L41">
        <v>111</v>
      </c>
    </row>
    <row r="42" spans="1:12" x14ac:dyDescent="0.25">
      <c r="A42" s="56">
        <v>12</v>
      </c>
      <c r="B42" s="56">
        <v>4593</v>
      </c>
      <c r="C42" s="59">
        <v>13</v>
      </c>
      <c r="D42" s="56">
        <v>4598</v>
      </c>
      <c r="E42" s="59">
        <v>24</v>
      </c>
      <c r="F42" s="56">
        <v>4614</v>
      </c>
      <c r="G42" s="62"/>
      <c r="H42" s="62"/>
      <c r="I42" s="40"/>
      <c r="J42" s="40"/>
      <c r="K42" s="41">
        <v>0</v>
      </c>
      <c r="L42">
        <v>112</v>
      </c>
    </row>
    <row r="43" spans="1:12" x14ac:dyDescent="0.25">
      <c r="A43" s="56">
        <v>21</v>
      </c>
      <c r="B43" s="56">
        <v>4706</v>
      </c>
      <c r="C43" s="59">
        <v>11</v>
      </c>
      <c r="D43" s="56">
        <v>4734</v>
      </c>
      <c r="E43" s="59">
        <v>11</v>
      </c>
      <c r="F43" s="56">
        <v>4740</v>
      </c>
      <c r="G43" s="62"/>
      <c r="H43" s="62"/>
      <c r="I43" s="40"/>
      <c r="J43" s="40"/>
      <c r="K43" s="41">
        <v>0</v>
      </c>
      <c r="L43">
        <v>211</v>
      </c>
    </row>
    <row r="44" spans="1:12" x14ac:dyDescent="0.25">
      <c r="A44" s="56">
        <v>21</v>
      </c>
      <c r="B44" s="56">
        <v>4851</v>
      </c>
      <c r="C44" s="59">
        <v>11</v>
      </c>
      <c r="D44" s="56">
        <v>4874</v>
      </c>
      <c r="E44" s="59">
        <v>11</v>
      </c>
      <c r="F44" s="56">
        <v>4880</v>
      </c>
      <c r="G44" s="62"/>
      <c r="H44" s="62"/>
      <c r="I44" s="40"/>
      <c r="J44" s="40"/>
      <c r="K44" s="41">
        <v>0</v>
      </c>
      <c r="L44">
        <v>211</v>
      </c>
    </row>
    <row r="45" spans="1:12" x14ac:dyDescent="0.25">
      <c r="A45" s="56">
        <v>21</v>
      </c>
      <c r="B45" s="56">
        <v>4972</v>
      </c>
      <c r="C45" s="59">
        <v>11</v>
      </c>
      <c r="D45" s="56">
        <v>4985</v>
      </c>
      <c r="E45" s="59">
        <v>11</v>
      </c>
      <c r="F45" s="56">
        <v>4989</v>
      </c>
      <c r="G45" s="62"/>
      <c r="H45" s="62"/>
      <c r="I45" s="40"/>
      <c r="J45" s="40"/>
      <c r="K45" s="41">
        <v>0</v>
      </c>
      <c r="L45">
        <v>211</v>
      </c>
    </row>
    <row r="46" spans="1:12" x14ac:dyDescent="0.25">
      <c r="A46" s="56">
        <v>12</v>
      </c>
      <c r="B46" s="56">
        <v>5093</v>
      </c>
      <c r="C46" s="59">
        <v>13</v>
      </c>
      <c r="D46" s="56">
        <v>5099</v>
      </c>
      <c r="E46" s="59">
        <v>13</v>
      </c>
      <c r="F46" s="56">
        <v>5105</v>
      </c>
      <c r="G46" s="62"/>
      <c r="H46" s="62"/>
      <c r="I46" s="40"/>
      <c r="J46" s="40"/>
      <c r="K46" s="41">
        <v>0</v>
      </c>
      <c r="L46">
        <v>111</v>
      </c>
    </row>
    <row r="47" spans="1:12" x14ac:dyDescent="0.25">
      <c r="A47" s="56">
        <v>12</v>
      </c>
      <c r="B47" s="56">
        <v>5228</v>
      </c>
      <c r="C47" s="59">
        <v>13</v>
      </c>
      <c r="D47" s="56">
        <v>5232</v>
      </c>
      <c r="E47" s="59">
        <v>13</v>
      </c>
      <c r="F47" s="56">
        <v>5238</v>
      </c>
      <c r="G47" s="62"/>
      <c r="H47" s="62"/>
      <c r="I47" s="40"/>
      <c r="J47" s="40"/>
      <c r="K47" s="41">
        <v>0</v>
      </c>
      <c r="L47">
        <v>111</v>
      </c>
    </row>
    <row r="48" spans="1:12" x14ac:dyDescent="0.25">
      <c r="A48" s="56">
        <v>21</v>
      </c>
      <c r="B48" s="56">
        <v>5340</v>
      </c>
      <c r="C48" s="59">
        <v>11</v>
      </c>
      <c r="D48" s="56">
        <v>5352</v>
      </c>
      <c r="E48" s="59">
        <v>11</v>
      </c>
      <c r="F48" s="56">
        <v>5359</v>
      </c>
      <c r="G48" s="62"/>
      <c r="H48" s="62"/>
      <c r="I48" s="40"/>
      <c r="J48" s="40"/>
      <c r="K48" s="41">
        <v>0</v>
      </c>
      <c r="L48">
        <v>211</v>
      </c>
    </row>
    <row r="49" spans="1:12" x14ac:dyDescent="0.25">
      <c r="A49" s="56">
        <v>21</v>
      </c>
      <c r="B49" s="56">
        <v>5449</v>
      </c>
      <c r="C49" s="59">
        <v>22</v>
      </c>
      <c r="D49" s="56">
        <v>5460</v>
      </c>
      <c r="E49" s="59">
        <v>13</v>
      </c>
      <c r="F49" s="56">
        <v>5487</v>
      </c>
      <c r="G49" s="62"/>
      <c r="H49" s="62"/>
      <c r="I49" s="40"/>
      <c r="J49" s="40"/>
      <c r="K49" s="41">
        <v>0</v>
      </c>
      <c r="L49">
        <v>221</v>
      </c>
    </row>
    <row r="50" spans="1:12" x14ac:dyDescent="0.25">
      <c r="A50" s="56">
        <v>21</v>
      </c>
      <c r="B50" s="56">
        <v>5594</v>
      </c>
      <c r="C50" s="59">
        <v>11</v>
      </c>
      <c r="D50" s="56">
        <v>5616</v>
      </c>
      <c r="E50" s="59">
        <v>11</v>
      </c>
      <c r="F50" s="56">
        <v>5622</v>
      </c>
      <c r="G50" s="62"/>
      <c r="H50" s="62"/>
      <c r="I50" s="40"/>
      <c r="J50" s="40"/>
      <c r="K50" s="41">
        <v>0</v>
      </c>
      <c r="L50">
        <v>211</v>
      </c>
    </row>
    <row r="51" spans="1:12" x14ac:dyDescent="0.25">
      <c r="A51" s="56">
        <v>21</v>
      </c>
      <c r="B51" s="56">
        <v>5710</v>
      </c>
      <c r="C51" s="59">
        <v>11</v>
      </c>
      <c r="D51" s="56">
        <v>5728</v>
      </c>
      <c r="E51" s="59">
        <v>11</v>
      </c>
      <c r="F51" s="56">
        <v>5732</v>
      </c>
      <c r="G51" s="62"/>
      <c r="H51" s="62"/>
      <c r="I51" s="40"/>
      <c r="J51" s="40"/>
      <c r="K51" s="41">
        <v>0</v>
      </c>
      <c r="L51">
        <v>211</v>
      </c>
    </row>
    <row r="52" spans="1:12" x14ac:dyDescent="0.25">
      <c r="A52" s="56">
        <v>21</v>
      </c>
      <c r="B52" s="56">
        <v>5831</v>
      </c>
      <c r="C52" s="59">
        <v>11</v>
      </c>
      <c r="D52" s="56">
        <v>5853</v>
      </c>
      <c r="E52" s="59">
        <v>11</v>
      </c>
      <c r="F52" s="56">
        <v>5857</v>
      </c>
      <c r="G52" s="62"/>
      <c r="H52" s="62"/>
      <c r="I52" s="40"/>
      <c r="J52" s="40"/>
      <c r="K52" s="41">
        <v>0</v>
      </c>
      <c r="L52">
        <v>211</v>
      </c>
    </row>
    <row r="53" spans="1:12" x14ac:dyDescent="0.25">
      <c r="A53" s="56">
        <v>12</v>
      </c>
      <c r="B53" s="56">
        <v>5957</v>
      </c>
      <c r="C53" s="59">
        <v>13</v>
      </c>
      <c r="D53" s="56">
        <v>5963</v>
      </c>
      <c r="E53" s="59">
        <v>13</v>
      </c>
      <c r="F53" s="56">
        <v>5969</v>
      </c>
      <c r="G53" s="62"/>
      <c r="H53" s="62"/>
      <c r="I53" s="40"/>
      <c r="J53" s="40"/>
      <c r="K53" s="41">
        <v>0</v>
      </c>
      <c r="L53">
        <v>111</v>
      </c>
    </row>
    <row r="54" spans="1:12" x14ac:dyDescent="0.25">
      <c r="A54" s="56">
        <v>12</v>
      </c>
      <c r="B54" s="56">
        <v>6088</v>
      </c>
      <c r="C54" s="59">
        <v>13</v>
      </c>
      <c r="D54" s="56">
        <v>6091</v>
      </c>
      <c r="E54" s="59">
        <v>13</v>
      </c>
      <c r="F54" s="56">
        <v>6099</v>
      </c>
      <c r="G54" s="62"/>
      <c r="H54" s="62"/>
      <c r="I54" s="40"/>
      <c r="J54" s="40"/>
      <c r="K54" s="41">
        <v>0</v>
      </c>
      <c r="L54">
        <v>111</v>
      </c>
    </row>
    <row r="55" spans="1:12" x14ac:dyDescent="0.25">
      <c r="A55" s="56">
        <v>12</v>
      </c>
      <c r="B55" s="56">
        <v>6240</v>
      </c>
      <c r="C55" s="59">
        <v>13</v>
      </c>
      <c r="D55" s="56">
        <v>6247</v>
      </c>
      <c r="E55" s="59">
        <v>13</v>
      </c>
      <c r="F55" s="56">
        <v>6267</v>
      </c>
      <c r="G55" s="62"/>
      <c r="H55" s="62"/>
      <c r="I55" s="40"/>
      <c r="J55" s="40"/>
      <c r="K55" s="41">
        <v>0</v>
      </c>
      <c r="L55">
        <v>111</v>
      </c>
    </row>
    <row r="56" spans="1:12" x14ac:dyDescent="0.25">
      <c r="A56" s="56">
        <v>12</v>
      </c>
      <c r="B56" s="56">
        <v>6379</v>
      </c>
      <c r="C56" s="59">
        <v>13</v>
      </c>
      <c r="D56" s="56">
        <v>6382</v>
      </c>
      <c r="E56" s="59">
        <v>13</v>
      </c>
      <c r="F56" s="56">
        <v>6390</v>
      </c>
      <c r="G56" s="62"/>
      <c r="H56" s="62"/>
      <c r="I56" s="40"/>
      <c r="J56" s="40"/>
      <c r="K56" s="41">
        <v>0</v>
      </c>
      <c r="L56">
        <v>111</v>
      </c>
    </row>
    <row r="57" spans="1:12" x14ac:dyDescent="0.25">
      <c r="A57" s="56">
        <v>12</v>
      </c>
      <c r="B57" s="56">
        <v>6510</v>
      </c>
      <c r="C57" s="59">
        <v>13</v>
      </c>
      <c r="D57" s="56">
        <v>6516</v>
      </c>
      <c r="E57" s="59">
        <v>24</v>
      </c>
      <c r="F57" s="56">
        <v>6536</v>
      </c>
      <c r="G57" s="62"/>
      <c r="H57" s="62"/>
      <c r="I57" s="40"/>
      <c r="J57" s="40"/>
      <c r="K57" s="41">
        <v>0</v>
      </c>
      <c r="L57">
        <v>112</v>
      </c>
    </row>
    <row r="58" spans="1:12" x14ac:dyDescent="0.25">
      <c r="A58" s="56">
        <v>12</v>
      </c>
      <c r="B58" s="56">
        <v>6671</v>
      </c>
      <c r="C58" s="59">
        <v>13</v>
      </c>
      <c r="D58" s="56">
        <v>6677</v>
      </c>
      <c r="E58" s="59">
        <v>24</v>
      </c>
      <c r="F58" s="56">
        <v>6696</v>
      </c>
      <c r="G58" s="62"/>
      <c r="H58" s="62"/>
      <c r="I58" s="40"/>
      <c r="J58" s="40"/>
      <c r="K58" s="41">
        <v>0</v>
      </c>
      <c r="L58">
        <v>112</v>
      </c>
    </row>
    <row r="59" spans="1:12" x14ac:dyDescent="0.25">
      <c r="A59" s="57">
        <v>21</v>
      </c>
      <c r="B59" s="57">
        <v>6805</v>
      </c>
      <c r="C59" s="60">
        <v>11</v>
      </c>
      <c r="D59" s="57">
        <v>6824</v>
      </c>
      <c r="E59" s="60">
        <v>11</v>
      </c>
      <c r="F59" s="57">
        <v>6828</v>
      </c>
      <c r="G59" s="63"/>
      <c r="H59" s="63"/>
      <c r="I59" s="39"/>
      <c r="J59" s="39"/>
      <c r="K59" s="49">
        <v>0</v>
      </c>
      <c r="L59">
        <v>211</v>
      </c>
    </row>
    <row r="60" spans="1:12" x14ac:dyDescent="0.25">
      <c r="A60" s="57">
        <v>12</v>
      </c>
      <c r="B60" s="57">
        <v>6935</v>
      </c>
      <c r="C60" s="60">
        <v>13</v>
      </c>
      <c r="D60" s="57">
        <v>6940</v>
      </c>
      <c r="E60" s="60">
        <v>24</v>
      </c>
      <c r="F60" s="57">
        <v>6952</v>
      </c>
      <c r="G60" s="63"/>
      <c r="H60" s="63"/>
      <c r="I60" s="39"/>
      <c r="J60" s="39"/>
      <c r="K60" s="49">
        <v>0</v>
      </c>
      <c r="L60">
        <v>112</v>
      </c>
    </row>
    <row r="61" spans="1:12" x14ac:dyDescent="0.25">
      <c r="A61" s="57">
        <v>21</v>
      </c>
      <c r="B61" s="57">
        <v>7059</v>
      </c>
      <c r="C61" s="60">
        <v>11</v>
      </c>
      <c r="D61" s="57">
        <v>7070</v>
      </c>
      <c r="E61" s="60">
        <v>11</v>
      </c>
      <c r="F61" s="57">
        <v>7076</v>
      </c>
      <c r="G61" s="63"/>
      <c r="H61" s="63"/>
      <c r="I61" s="39"/>
      <c r="J61" s="39"/>
      <c r="K61" s="49">
        <v>0</v>
      </c>
      <c r="L61">
        <v>211</v>
      </c>
    </row>
    <row r="62" spans="1:12" x14ac:dyDescent="0.25">
      <c r="A62" s="57">
        <v>12</v>
      </c>
      <c r="B62" s="57">
        <v>7180</v>
      </c>
      <c r="C62" s="60">
        <v>13</v>
      </c>
      <c r="D62" s="57">
        <v>7184</v>
      </c>
      <c r="E62" s="60">
        <v>13</v>
      </c>
      <c r="F62" s="57">
        <v>7191</v>
      </c>
      <c r="G62" s="63"/>
      <c r="H62" s="63"/>
      <c r="I62" s="39"/>
      <c r="J62" s="39"/>
      <c r="K62" s="49">
        <v>0</v>
      </c>
      <c r="L62">
        <v>111</v>
      </c>
    </row>
    <row r="63" spans="1:12" x14ac:dyDescent="0.25">
      <c r="A63" s="57">
        <v>21</v>
      </c>
      <c r="B63" s="57">
        <v>7299</v>
      </c>
      <c r="C63" s="60">
        <v>11</v>
      </c>
      <c r="D63" s="57">
        <v>7310</v>
      </c>
      <c r="E63" s="60">
        <v>11</v>
      </c>
      <c r="F63" s="57">
        <v>7317</v>
      </c>
      <c r="G63" s="63"/>
      <c r="H63" s="63"/>
      <c r="I63" s="39"/>
      <c r="J63" s="39"/>
      <c r="K63" s="49">
        <v>0</v>
      </c>
      <c r="L63">
        <v>211</v>
      </c>
    </row>
    <row r="64" spans="1:12" x14ac:dyDescent="0.25">
      <c r="A64" s="57">
        <v>12</v>
      </c>
      <c r="B64" s="57">
        <v>7415</v>
      </c>
      <c r="C64" s="60">
        <v>13</v>
      </c>
      <c r="D64" s="57">
        <v>7422</v>
      </c>
      <c r="E64" s="60">
        <v>13</v>
      </c>
      <c r="F64" s="57">
        <v>7428</v>
      </c>
      <c r="G64" s="63"/>
      <c r="H64" s="63"/>
      <c r="I64" s="39"/>
      <c r="J64" s="39"/>
      <c r="K64" s="49">
        <v>0</v>
      </c>
      <c r="L64">
        <v>111</v>
      </c>
    </row>
    <row r="65" spans="1:12" x14ac:dyDescent="0.25">
      <c r="A65" s="57">
        <v>12</v>
      </c>
      <c r="B65" s="57">
        <v>7552</v>
      </c>
      <c r="C65" s="60">
        <v>13</v>
      </c>
      <c r="D65" s="57">
        <v>7559</v>
      </c>
      <c r="E65" s="60">
        <v>13</v>
      </c>
      <c r="F65" s="57">
        <v>7574</v>
      </c>
      <c r="G65" s="63"/>
      <c r="H65" s="63"/>
      <c r="I65" s="39"/>
      <c r="J65" s="39"/>
      <c r="K65" s="49">
        <v>0</v>
      </c>
      <c r="L65">
        <v>111</v>
      </c>
    </row>
    <row r="66" spans="1:12" x14ac:dyDescent="0.25">
      <c r="A66" s="57">
        <v>12</v>
      </c>
      <c r="B66" s="57">
        <v>7693</v>
      </c>
      <c r="C66" s="60">
        <v>13</v>
      </c>
      <c r="D66" s="57">
        <v>7699</v>
      </c>
      <c r="E66" s="60">
        <v>13</v>
      </c>
      <c r="F66" s="57">
        <v>7706</v>
      </c>
      <c r="G66" s="63"/>
      <c r="H66" s="63"/>
      <c r="I66" s="39"/>
      <c r="J66" s="39"/>
      <c r="K66" s="49">
        <v>0</v>
      </c>
      <c r="L66">
        <v>111</v>
      </c>
    </row>
    <row r="67" spans="1:12" x14ac:dyDescent="0.25">
      <c r="A67" s="57">
        <v>12</v>
      </c>
      <c r="B67" s="57">
        <v>7825</v>
      </c>
      <c r="C67" s="60">
        <v>13</v>
      </c>
      <c r="D67" s="57">
        <v>7830</v>
      </c>
      <c r="E67" s="60">
        <v>13</v>
      </c>
      <c r="F67" s="57">
        <v>7845</v>
      </c>
      <c r="G67" s="63"/>
      <c r="H67" s="63"/>
      <c r="I67" s="39"/>
      <c r="J67" s="39"/>
      <c r="K67" s="49">
        <v>0</v>
      </c>
      <c r="L67">
        <v>111</v>
      </c>
    </row>
    <row r="68" spans="1:12" x14ac:dyDescent="0.25">
      <c r="A68" s="57">
        <v>12</v>
      </c>
      <c r="B68" s="57">
        <v>7977</v>
      </c>
      <c r="C68" s="60">
        <v>13</v>
      </c>
      <c r="D68" s="57">
        <v>7981</v>
      </c>
      <c r="E68" s="60">
        <v>13</v>
      </c>
      <c r="F68" s="57">
        <v>7988</v>
      </c>
      <c r="G68" s="63"/>
      <c r="H68" s="63"/>
      <c r="I68" s="39"/>
      <c r="J68" s="39"/>
      <c r="K68" s="49">
        <v>0</v>
      </c>
      <c r="L68">
        <v>111</v>
      </c>
    </row>
    <row r="69" spans="1:12" x14ac:dyDescent="0.25">
      <c r="A69" s="57">
        <v>12</v>
      </c>
      <c r="B69" s="57">
        <v>8131</v>
      </c>
      <c r="C69" s="60">
        <v>13</v>
      </c>
      <c r="D69" s="57">
        <v>8135</v>
      </c>
      <c r="E69" s="60">
        <v>13</v>
      </c>
      <c r="F69" s="57">
        <v>8158</v>
      </c>
      <c r="G69" s="63"/>
      <c r="H69" s="63"/>
      <c r="I69" s="39"/>
      <c r="J69" s="39"/>
      <c r="K69" s="49">
        <v>0</v>
      </c>
      <c r="L69">
        <v>111</v>
      </c>
    </row>
    <row r="70" spans="1:12" x14ac:dyDescent="0.25">
      <c r="A70" s="57">
        <v>21</v>
      </c>
      <c r="B70" s="57">
        <v>8260</v>
      </c>
      <c r="C70" s="60">
        <v>11</v>
      </c>
      <c r="D70" s="57">
        <v>8286</v>
      </c>
      <c r="E70" s="60">
        <v>11</v>
      </c>
      <c r="F70" s="57">
        <v>8290</v>
      </c>
      <c r="G70" s="63"/>
      <c r="H70" s="63"/>
      <c r="I70" s="39"/>
      <c r="J70" s="39"/>
      <c r="K70" s="49">
        <v>0</v>
      </c>
      <c r="L70">
        <v>211</v>
      </c>
    </row>
    <row r="71" spans="1:12" x14ac:dyDescent="0.25">
      <c r="A71" s="57">
        <v>12</v>
      </c>
      <c r="B71" s="57">
        <v>8405</v>
      </c>
      <c r="C71" s="60">
        <v>13</v>
      </c>
      <c r="D71" s="57">
        <v>8411</v>
      </c>
      <c r="E71" s="60">
        <v>13</v>
      </c>
      <c r="F71" s="57">
        <v>8428</v>
      </c>
      <c r="G71" s="63"/>
      <c r="H71" s="63"/>
      <c r="I71" s="39"/>
      <c r="J71" s="39"/>
      <c r="K71" s="49">
        <v>0</v>
      </c>
      <c r="L71">
        <v>111</v>
      </c>
    </row>
    <row r="72" spans="1:12" x14ac:dyDescent="0.25">
      <c r="A72" s="57">
        <v>21</v>
      </c>
      <c r="B72" s="57">
        <v>8579</v>
      </c>
      <c r="C72" s="60">
        <v>11</v>
      </c>
      <c r="D72" s="57">
        <v>8590</v>
      </c>
      <c r="E72" s="60">
        <v>11</v>
      </c>
      <c r="F72" s="57">
        <v>8594</v>
      </c>
      <c r="G72" s="63"/>
      <c r="H72" s="63"/>
      <c r="I72" s="39"/>
      <c r="J72" s="39"/>
      <c r="K72" s="49">
        <v>0</v>
      </c>
      <c r="L72">
        <v>211</v>
      </c>
    </row>
    <row r="73" spans="1:12" x14ac:dyDescent="0.25">
      <c r="A73" s="57">
        <v>12</v>
      </c>
      <c r="B73" s="57">
        <v>8699</v>
      </c>
      <c r="C73" s="60">
        <v>13</v>
      </c>
      <c r="D73" s="57">
        <v>8705</v>
      </c>
      <c r="E73" s="60">
        <v>24</v>
      </c>
      <c r="F73" s="57">
        <v>8719</v>
      </c>
      <c r="G73" s="63"/>
      <c r="H73" s="63"/>
      <c r="I73" s="39"/>
      <c r="J73" s="39"/>
      <c r="K73" s="49">
        <v>0</v>
      </c>
      <c r="L73">
        <v>112</v>
      </c>
    </row>
    <row r="74" spans="1:12" x14ac:dyDescent="0.25">
      <c r="A74" s="57">
        <v>21</v>
      </c>
      <c r="B74" s="57">
        <v>8827</v>
      </c>
      <c r="C74" s="60">
        <v>11</v>
      </c>
      <c r="D74" s="57">
        <v>8843</v>
      </c>
      <c r="E74" s="60">
        <v>11</v>
      </c>
      <c r="F74" s="57">
        <v>8847</v>
      </c>
      <c r="G74" s="63"/>
      <c r="H74" s="63"/>
      <c r="I74" s="39"/>
      <c r="J74" s="39"/>
      <c r="K74" s="49">
        <v>0</v>
      </c>
      <c r="L74">
        <v>211</v>
      </c>
    </row>
    <row r="75" spans="1:12" x14ac:dyDescent="0.25">
      <c r="A75" s="57">
        <v>21</v>
      </c>
      <c r="B75" s="57">
        <v>8939</v>
      </c>
      <c r="C75" s="60">
        <v>11</v>
      </c>
      <c r="D75" s="57">
        <v>8956</v>
      </c>
      <c r="E75" s="60">
        <v>11</v>
      </c>
      <c r="F75" s="57">
        <v>8962</v>
      </c>
      <c r="G75" s="63"/>
      <c r="H75" s="63"/>
      <c r="I75" s="39"/>
      <c r="J75" s="39"/>
      <c r="K75" s="49">
        <v>0</v>
      </c>
      <c r="L75">
        <v>211</v>
      </c>
    </row>
    <row r="76" spans="1:12" x14ac:dyDescent="0.25">
      <c r="A76" s="56">
        <v>21</v>
      </c>
      <c r="B76" s="56">
        <v>9054</v>
      </c>
      <c r="C76" s="59">
        <v>11</v>
      </c>
      <c r="D76" s="56">
        <v>9065</v>
      </c>
      <c r="E76" s="59">
        <v>11</v>
      </c>
      <c r="F76" s="56">
        <v>9069</v>
      </c>
      <c r="G76" s="62"/>
      <c r="H76" s="62"/>
      <c r="I76" s="40"/>
      <c r="J76" s="40"/>
      <c r="K76" s="41">
        <v>0</v>
      </c>
      <c r="L76">
        <v>211</v>
      </c>
    </row>
    <row r="77" spans="1:12" x14ac:dyDescent="0.25">
      <c r="A77" s="56">
        <v>21</v>
      </c>
      <c r="B77" s="56">
        <v>9159</v>
      </c>
      <c r="C77" s="59">
        <v>11</v>
      </c>
      <c r="D77" s="56">
        <v>9169</v>
      </c>
      <c r="E77" s="59">
        <v>11</v>
      </c>
      <c r="F77" s="56">
        <v>9175</v>
      </c>
      <c r="G77" s="62"/>
      <c r="H77" s="62"/>
      <c r="I77" s="40"/>
      <c r="J77" s="40"/>
      <c r="K77" s="41">
        <v>0</v>
      </c>
      <c r="L77">
        <v>211</v>
      </c>
    </row>
    <row r="78" spans="1:12" x14ac:dyDescent="0.25">
      <c r="A78" s="56">
        <v>21</v>
      </c>
      <c r="B78" s="56">
        <v>9272</v>
      </c>
      <c r="C78" s="59">
        <v>11</v>
      </c>
      <c r="D78" s="56">
        <v>9284</v>
      </c>
      <c r="E78" s="59">
        <v>11</v>
      </c>
      <c r="F78" s="56">
        <v>9291</v>
      </c>
      <c r="G78" s="62"/>
      <c r="H78" s="62"/>
      <c r="I78" s="40"/>
      <c r="J78" s="40"/>
      <c r="K78" s="41">
        <v>0</v>
      </c>
      <c r="L78">
        <v>211</v>
      </c>
    </row>
    <row r="79" spans="1:12" x14ac:dyDescent="0.25">
      <c r="A79" s="56">
        <v>21</v>
      </c>
      <c r="B79" s="56">
        <v>9403</v>
      </c>
      <c r="C79" s="59">
        <v>11</v>
      </c>
      <c r="D79" s="56">
        <v>9413</v>
      </c>
      <c r="E79" s="59">
        <v>11</v>
      </c>
      <c r="F79" s="56">
        <v>9419</v>
      </c>
      <c r="G79" s="62"/>
      <c r="H79" s="62"/>
      <c r="I79" s="40"/>
      <c r="J79" s="40"/>
      <c r="K79" s="41">
        <v>0</v>
      </c>
      <c r="L79">
        <v>211</v>
      </c>
    </row>
    <row r="80" spans="1:12" x14ac:dyDescent="0.25">
      <c r="A80" s="56">
        <v>12</v>
      </c>
      <c r="B80" s="56">
        <v>9528</v>
      </c>
      <c r="C80" s="59">
        <v>13</v>
      </c>
      <c r="D80" s="56">
        <v>9534</v>
      </c>
      <c r="E80" s="59">
        <v>13</v>
      </c>
      <c r="F80" s="56">
        <v>9545</v>
      </c>
      <c r="G80" s="62"/>
      <c r="H80" s="62"/>
      <c r="I80" s="40"/>
      <c r="J80" s="40"/>
      <c r="K80" s="41">
        <v>0</v>
      </c>
      <c r="L80">
        <v>111</v>
      </c>
    </row>
    <row r="81" spans="1:12" x14ac:dyDescent="0.25">
      <c r="A81" s="56">
        <v>12</v>
      </c>
      <c r="B81" s="56">
        <v>9664</v>
      </c>
      <c r="C81" s="59">
        <v>13</v>
      </c>
      <c r="D81" s="56">
        <v>9668</v>
      </c>
      <c r="E81" s="59">
        <v>13</v>
      </c>
      <c r="F81" s="56">
        <v>9683</v>
      </c>
      <c r="G81" s="62"/>
      <c r="H81" s="62"/>
      <c r="I81" s="40"/>
      <c r="J81" s="40"/>
      <c r="K81" s="41">
        <v>0</v>
      </c>
      <c r="L81">
        <v>111</v>
      </c>
    </row>
    <row r="82" spans="1:12" x14ac:dyDescent="0.25">
      <c r="A82" s="56">
        <v>12</v>
      </c>
      <c r="B82" s="56">
        <v>9815</v>
      </c>
      <c r="C82" s="59">
        <v>13</v>
      </c>
      <c r="D82" s="56">
        <v>9821</v>
      </c>
      <c r="E82" s="59">
        <v>13</v>
      </c>
      <c r="F82" s="56">
        <v>9828</v>
      </c>
      <c r="G82" s="62"/>
      <c r="H82" s="62"/>
      <c r="I82" s="40"/>
      <c r="J82" s="40"/>
      <c r="K82" s="41">
        <v>0</v>
      </c>
      <c r="L82">
        <v>111</v>
      </c>
    </row>
    <row r="83" spans="1:12" x14ac:dyDescent="0.25">
      <c r="A83" s="56">
        <v>21</v>
      </c>
      <c r="B83" s="56">
        <v>9931</v>
      </c>
      <c r="C83" s="59">
        <v>11</v>
      </c>
      <c r="D83" s="56">
        <v>9947</v>
      </c>
      <c r="E83" s="59">
        <v>11</v>
      </c>
      <c r="F83" s="56">
        <v>9951</v>
      </c>
      <c r="G83" s="62"/>
      <c r="H83" s="62"/>
      <c r="I83" s="40"/>
      <c r="J83" s="40"/>
      <c r="K83" s="41">
        <v>0</v>
      </c>
      <c r="L83">
        <v>211</v>
      </c>
    </row>
    <row r="84" spans="1:12" x14ac:dyDescent="0.25">
      <c r="A84" s="56">
        <v>12</v>
      </c>
      <c r="B84" s="56">
        <v>10059</v>
      </c>
      <c r="C84" s="59">
        <v>13</v>
      </c>
      <c r="D84" s="56">
        <v>10066</v>
      </c>
      <c r="E84" s="59">
        <v>13</v>
      </c>
      <c r="F84" s="56">
        <v>10073</v>
      </c>
      <c r="G84" s="62"/>
      <c r="H84" s="62"/>
      <c r="I84" s="40"/>
      <c r="J84" s="40"/>
      <c r="K84" s="41">
        <v>0</v>
      </c>
      <c r="L84">
        <v>111</v>
      </c>
    </row>
    <row r="85" spans="1:12" x14ac:dyDescent="0.25">
      <c r="A85" s="56">
        <v>12</v>
      </c>
      <c r="B85" s="56">
        <v>10189</v>
      </c>
      <c r="C85" s="59">
        <v>13</v>
      </c>
      <c r="D85" s="56">
        <v>10193</v>
      </c>
      <c r="E85" s="59">
        <v>13</v>
      </c>
      <c r="F85" s="56">
        <v>10201</v>
      </c>
      <c r="G85" s="62"/>
      <c r="H85" s="62"/>
      <c r="I85" s="40"/>
      <c r="J85" s="40"/>
      <c r="K85" s="41">
        <v>0</v>
      </c>
      <c r="L85">
        <v>111</v>
      </c>
    </row>
    <row r="86" spans="1:12" x14ac:dyDescent="0.25">
      <c r="A86" s="56">
        <v>12</v>
      </c>
      <c r="B86" s="56">
        <v>10309</v>
      </c>
      <c r="C86" s="59">
        <v>13</v>
      </c>
      <c r="D86" s="56">
        <v>10315</v>
      </c>
      <c r="E86" s="59">
        <v>13</v>
      </c>
      <c r="F86" s="56">
        <v>10322</v>
      </c>
      <c r="G86" s="62"/>
      <c r="H86" s="62"/>
      <c r="I86" s="40"/>
      <c r="J86" s="40"/>
      <c r="K86" s="41">
        <v>0</v>
      </c>
      <c r="L86">
        <v>111</v>
      </c>
    </row>
    <row r="87" spans="1:12" x14ac:dyDescent="0.25">
      <c r="A87" s="56">
        <v>12</v>
      </c>
      <c r="B87" s="56">
        <v>10436</v>
      </c>
      <c r="C87" s="59">
        <v>13</v>
      </c>
      <c r="D87" s="56">
        <v>10441</v>
      </c>
      <c r="E87" s="59">
        <v>13</v>
      </c>
      <c r="F87" s="56">
        <v>10449</v>
      </c>
      <c r="G87" s="62"/>
      <c r="H87" s="62"/>
      <c r="I87" s="40"/>
      <c r="J87" s="40"/>
      <c r="K87" s="41">
        <v>0</v>
      </c>
      <c r="L87">
        <v>111</v>
      </c>
    </row>
    <row r="88" spans="1:12" x14ac:dyDescent="0.25">
      <c r="A88" s="56">
        <v>12</v>
      </c>
      <c r="B88" s="56">
        <v>10581</v>
      </c>
      <c r="C88" s="59">
        <v>13</v>
      </c>
      <c r="D88" s="56">
        <v>10586</v>
      </c>
      <c r="E88" s="59">
        <v>13</v>
      </c>
      <c r="F88" s="56">
        <v>10593</v>
      </c>
      <c r="G88" s="62"/>
      <c r="H88" s="62"/>
      <c r="I88" s="40"/>
      <c r="J88" s="40"/>
      <c r="K88" s="41">
        <v>0</v>
      </c>
      <c r="L88">
        <v>111</v>
      </c>
    </row>
    <row r="89" spans="1:12" x14ac:dyDescent="0.25">
      <c r="A89" s="56">
        <v>21</v>
      </c>
      <c r="B89" s="56">
        <v>10693</v>
      </c>
      <c r="C89" s="59">
        <v>11</v>
      </c>
      <c r="D89" s="56">
        <v>10706</v>
      </c>
      <c r="E89" s="59">
        <v>11</v>
      </c>
      <c r="F89" s="56">
        <v>10713</v>
      </c>
      <c r="G89" s="62"/>
      <c r="H89" s="62"/>
      <c r="I89" s="40"/>
      <c r="J89" s="40"/>
      <c r="K89" s="41">
        <v>0</v>
      </c>
      <c r="L89">
        <v>211</v>
      </c>
    </row>
    <row r="90" spans="1:12" x14ac:dyDescent="0.25">
      <c r="A90" s="56">
        <v>21</v>
      </c>
      <c r="B90" s="56">
        <v>10802</v>
      </c>
      <c r="C90" s="59">
        <v>11</v>
      </c>
      <c r="D90" s="56">
        <v>10826</v>
      </c>
      <c r="E90" s="59">
        <v>11</v>
      </c>
      <c r="F90" s="56">
        <v>10830</v>
      </c>
      <c r="G90" s="62"/>
      <c r="H90" s="62"/>
      <c r="I90" s="40"/>
      <c r="J90" s="40"/>
      <c r="K90" s="41">
        <v>0</v>
      </c>
      <c r="L90">
        <v>211</v>
      </c>
    </row>
    <row r="91" spans="1:12" x14ac:dyDescent="0.25">
      <c r="A91" s="56">
        <v>12</v>
      </c>
      <c r="B91" s="56">
        <v>10951</v>
      </c>
      <c r="C91" s="59">
        <v>13</v>
      </c>
      <c r="D91" s="56">
        <v>10956</v>
      </c>
      <c r="E91" s="59">
        <v>13</v>
      </c>
      <c r="F91" s="56">
        <v>10963</v>
      </c>
      <c r="G91" s="62"/>
      <c r="H91" s="62"/>
      <c r="I91" s="40"/>
      <c r="J91" s="40"/>
      <c r="K91" s="41">
        <v>0</v>
      </c>
      <c r="L91">
        <v>111</v>
      </c>
    </row>
    <row r="92" spans="1:12" x14ac:dyDescent="0.25">
      <c r="A92" s="56">
        <v>12</v>
      </c>
      <c r="B92" s="56">
        <v>11081</v>
      </c>
      <c r="C92" s="59">
        <v>13</v>
      </c>
      <c r="D92" s="56">
        <v>11086</v>
      </c>
      <c r="E92" s="59">
        <v>13</v>
      </c>
      <c r="F92" s="56">
        <v>11098</v>
      </c>
      <c r="G92" s="62"/>
      <c r="H92" s="62"/>
      <c r="I92" s="40"/>
      <c r="J92" s="40"/>
      <c r="K92" s="41">
        <v>0</v>
      </c>
      <c r="L92">
        <v>111</v>
      </c>
    </row>
    <row r="93" spans="1:12" x14ac:dyDescent="0.25">
      <c r="A93" s="56">
        <v>12</v>
      </c>
      <c r="B93" s="56">
        <v>11250</v>
      </c>
      <c r="C93" s="59">
        <v>13</v>
      </c>
      <c r="D93" s="56">
        <v>11257</v>
      </c>
      <c r="E93" s="59">
        <v>13</v>
      </c>
      <c r="F93" s="56">
        <v>11269</v>
      </c>
      <c r="G93" s="62"/>
      <c r="H93" s="62"/>
      <c r="I93" s="40"/>
      <c r="J93" s="40"/>
      <c r="K93" s="41">
        <v>0</v>
      </c>
      <c r="L93">
        <v>111</v>
      </c>
    </row>
    <row r="94" spans="1:12" x14ac:dyDescent="0.25">
      <c r="A94" s="57">
        <v>12</v>
      </c>
      <c r="B94" s="57">
        <v>11385</v>
      </c>
      <c r="C94" s="60">
        <v>13</v>
      </c>
      <c r="D94" s="57">
        <v>11391</v>
      </c>
      <c r="E94" s="60">
        <v>13</v>
      </c>
      <c r="F94" s="57">
        <v>11409</v>
      </c>
      <c r="G94" s="63"/>
      <c r="H94" s="63"/>
      <c r="I94" s="39"/>
      <c r="J94" s="39"/>
      <c r="K94" s="49">
        <v>0</v>
      </c>
      <c r="L94">
        <v>111</v>
      </c>
    </row>
    <row r="95" spans="1:12" x14ac:dyDescent="0.25">
      <c r="A95" s="57">
        <v>12</v>
      </c>
      <c r="B95" s="57">
        <v>11536</v>
      </c>
      <c r="C95" s="60">
        <v>13</v>
      </c>
      <c r="D95" s="57">
        <v>11540</v>
      </c>
      <c r="E95" s="60">
        <v>13</v>
      </c>
      <c r="F95" s="57">
        <v>11557</v>
      </c>
      <c r="G95" s="63"/>
      <c r="H95" s="63"/>
      <c r="I95" s="39"/>
      <c r="J95" s="39"/>
      <c r="K95" s="49">
        <v>0</v>
      </c>
      <c r="L95">
        <v>111</v>
      </c>
    </row>
    <row r="96" spans="1:12" x14ac:dyDescent="0.25">
      <c r="A96" s="57">
        <v>12</v>
      </c>
      <c r="B96" s="57">
        <v>11681</v>
      </c>
      <c r="C96" s="60">
        <v>13</v>
      </c>
      <c r="D96" s="57">
        <v>11685</v>
      </c>
      <c r="E96" s="60">
        <v>13</v>
      </c>
      <c r="F96" s="57">
        <v>11697</v>
      </c>
      <c r="G96" s="63"/>
      <c r="H96" s="63"/>
      <c r="I96" s="39"/>
      <c r="J96" s="39"/>
      <c r="K96" s="49">
        <v>0</v>
      </c>
      <c r="L96">
        <v>111</v>
      </c>
    </row>
    <row r="97" spans="1:12" x14ac:dyDescent="0.25">
      <c r="A97" s="57">
        <v>12</v>
      </c>
      <c r="B97" s="57">
        <v>11819</v>
      </c>
      <c r="C97" s="60">
        <v>13</v>
      </c>
      <c r="D97" s="57">
        <v>11825</v>
      </c>
      <c r="E97" s="60">
        <v>13</v>
      </c>
      <c r="F97" s="57">
        <v>11841</v>
      </c>
      <c r="G97" s="63"/>
      <c r="H97" s="63"/>
      <c r="I97" s="39"/>
      <c r="J97" s="39"/>
      <c r="K97" s="49">
        <v>0</v>
      </c>
      <c r="L97">
        <v>111</v>
      </c>
    </row>
    <row r="98" spans="1:12" x14ac:dyDescent="0.25">
      <c r="A98" s="57">
        <v>21</v>
      </c>
      <c r="B98" s="57">
        <v>11942</v>
      </c>
      <c r="C98" s="60">
        <v>22</v>
      </c>
      <c r="D98" s="57">
        <v>11950</v>
      </c>
      <c r="E98" s="60">
        <v>13</v>
      </c>
      <c r="F98" s="57">
        <v>11976</v>
      </c>
      <c r="G98" s="63"/>
      <c r="H98" s="63"/>
      <c r="I98" s="39"/>
      <c r="J98" s="39"/>
      <c r="K98" s="49">
        <v>0</v>
      </c>
      <c r="L98">
        <v>221</v>
      </c>
    </row>
    <row r="99" spans="1:12" x14ac:dyDescent="0.25">
      <c r="A99" s="57">
        <v>21</v>
      </c>
      <c r="B99" s="57">
        <v>12081</v>
      </c>
      <c r="C99" s="60">
        <v>11</v>
      </c>
      <c r="D99" s="57">
        <v>12112</v>
      </c>
      <c r="E99" s="60">
        <v>11</v>
      </c>
      <c r="F99" s="57">
        <v>12118</v>
      </c>
      <c r="G99" s="63"/>
      <c r="H99" s="63"/>
      <c r="I99" s="39"/>
      <c r="J99" s="39"/>
      <c r="K99" s="49">
        <v>0</v>
      </c>
      <c r="L99">
        <v>211</v>
      </c>
    </row>
    <row r="100" spans="1:12" x14ac:dyDescent="0.25">
      <c r="A100" s="57">
        <v>21</v>
      </c>
      <c r="B100" s="57">
        <v>12208</v>
      </c>
      <c r="C100" s="60">
        <v>11</v>
      </c>
      <c r="D100" s="57">
        <v>12218</v>
      </c>
      <c r="E100" s="60">
        <v>11</v>
      </c>
      <c r="F100" s="57">
        <v>12223</v>
      </c>
      <c r="G100" s="63"/>
      <c r="H100" s="63"/>
      <c r="I100" s="39"/>
      <c r="J100" s="39"/>
      <c r="K100" s="49">
        <v>0</v>
      </c>
      <c r="L100">
        <v>211</v>
      </c>
    </row>
    <row r="101" spans="1:12" x14ac:dyDescent="0.25">
      <c r="A101" s="57">
        <v>12</v>
      </c>
      <c r="B101" s="57">
        <v>12341</v>
      </c>
      <c r="C101" s="60">
        <v>13</v>
      </c>
      <c r="D101" s="57">
        <v>12347</v>
      </c>
      <c r="E101" s="60">
        <v>13</v>
      </c>
      <c r="F101" s="57">
        <v>12354</v>
      </c>
      <c r="G101" s="63"/>
      <c r="H101" s="63"/>
      <c r="I101" s="39"/>
      <c r="J101" s="39"/>
      <c r="K101" s="49">
        <v>0</v>
      </c>
      <c r="L101">
        <v>111</v>
      </c>
    </row>
    <row r="102" spans="1:12" x14ac:dyDescent="0.25">
      <c r="A102" s="57">
        <v>21</v>
      </c>
      <c r="B102" s="57">
        <v>12454</v>
      </c>
      <c r="C102" s="60">
        <v>11</v>
      </c>
      <c r="D102" s="57">
        <v>12471</v>
      </c>
      <c r="E102" s="60">
        <v>11</v>
      </c>
      <c r="F102" s="57">
        <v>12475</v>
      </c>
      <c r="G102" s="63"/>
      <c r="H102" s="63"/>
      <c r="I102" s="39"/>
      <c r="J102" s="39"/>
      <c r="K102" s="49">
        <v>0</v>
      </c>
      <c r="L102">
        <v>211</v>
      </c>
    </row>
    <row r="103" spans="1:12" x14ac:dyDescent="0.25">
      <c r="A103" s="57">
        <v>21</v>
      </c>
      <c r="B103" s="57">
        <v>12562</v>
      </c>
      <c r="C103" s="60">
        <v>11</v>
      </c>
      <c r="D103" s="57">
        <v>12573</v>
      </c>
      <c r="E103" s="60">
        <v>11</v>
      </c>
      <c r="F103" s="57">
        <v>12579</v>
      </c>
      <c r="G103" s="63"/>
      <c r="H103" s="63"/>
      <c r="I103" s="39"/>
      <c r="J103" s="39"/>
      <c r="K103" s="49">
        <v>0</v>
      </c>
      <c r="L103">
        <v>211</v>
      </c>
    </row>
    <row r="104" spans="1:12" x14ac:dyDescent="0.25">
      <c r="A104" s="57">
        <v>12</v>
      </c>
      <c r="B104" s="57">
        <v>12687</v>
      </c>
      <c r="C104" s="60">
        <v>13</v>
      </c>
      <c r="D104" s="57">
        <v>12691</v>
      </c>
      <c r="E104" s="60">
        <v>13</v>
      </c>
      <c r="F104" s="57">
        <v>12699</v>
      </c>
      <c r="G104" s="63"/>
      <c r="H104" s="63"/>
      <c r="I104" s="39"/>
      <c r="J104" s="39"/>
      <c r="K104" s="49">
        <v>0</v>
      </c>
      <c r="L104">
        <v>111</v>
      </c>
    </row>
    <row r="105" spans="1:12" x14ac:dyDescent="0.25">
      <c r="A105" s="57">
        <v>12</v>
      </c>
      <c r="B105" s="57">
        <v>12815</v>
      </c>
      <c r="C105" s="60">
        <v>13</v>
      </c>
      <c r="D105" s="57">
        <v>12819</v>
      </c>
      <c r="E105" s="60">
        <v>24</v>
      </c>
      <c r="F105" s="57">
        <v>12832</v>
      </c>
      <c r="G105" s="63"/>
      <c r="H105" s="63"/>
      <c r="I105" s="39"/>
      <c r="J105" s="39"/>
      <c r="K105" s="49">
        <v>0</v>
      </c>
      <c r="L105">
        <v>112</v>
      </c>
    </row>
    <row r="106" spans="1:12" x14ac:dyDescent="0.25">
      <c r="A106" s="57">
        <v>21</v>
      </c>
      <c r="B106" s="57">
        <v>12932</v>
      </c>
      <c r="C106" s="60">
        <v>11</v>
      </c>
      <c r="D106" s="57">
        <v>12943</v>
      </c>
      <c r="E106" s="60">
        <v>11</v>
      </c>
      <c r="F106" s="57">
        <v>12947</v>
      </c>
      <c r="G106" s="63"/>
      <c r="H106" s="63"/>
      <c r="I106" s="39"/>
      <c r="J106" s="39"/>
      <c r="K106" s="49">
        <v>0</v>
      </c>
      <c r="L106">
        <v>211</v>
      </c>
    </row>
    <row r="107" spans="1:12" x14ac:dyDescent="0.25">
      <c r="A107" s="57">
        <v>21</v>
      </c>
      <c r="B107" s="57">
        <v>13040</v>
      </c>
      <c r="C107" s="60">
        <v>11</v>
      </c>
      <c r="D107" s="57">
        <v>13052</v>
      </c>
      <c r="E107" s="60">
        <v>11</v>
      </c>
      <c r="F107" s="57">
        <v>13056</v>
      </c>
      <c r="G107" s="63"/>
      <c r="H107" s="63"/>
      <c r="I107" s="39"/>
      <c r="J107" s="39"/>
      <c r="K107" s="49">
        <v>0</v>
      </c>
      <c r="L107">
        <v>211</v>
      </c>
    </row>
    <row r="108" spans="1:12" x14ac:dyDescent="0.25">
      <c r="A108" s="57">
        <v>12</v>
      </c>
      <c r="B108" s="57">
        <v>13155</v>
      </c>
      <c r="C108" s="60">
        <v>13</v>
      </c>
      <c r="D108" s="57">
        <v>13161</v>
      </c>
      <c r="E108" s="60">
        <v>13</v>
      </c>
      <c r="F108" s="57">
        <v>13172</v>
      </c>
      <c r="G108" s="63"/>
      <c r="H108" s="63"/>
      <c r="I108" s="39"/>
      <c r="J108" s="39"/>
      <c r="K108" s="49">
        <v>0</v>
      </c>
      <c r="L108">
        <v>111</v>
      </c>
    </row>
    <row r="109" spans="1:12" x14ac:dyDescent="0.25">
      <c r="A109" s="57">
        <v>12</v>
      </c>
      <c r="B109" s="57">
        <v>13297</v>
      </c>
      <c r="C109" s="60">
        <v>13</v>
      </c>
      <c r="D109" s="57">
        <v>13301</v>
      </c>
      <c r="E109" s="60">
        <v>13</v>
      </c>
      <c r="F109" s="57">
        <v>13308</v>
      </c>
      <c r="G109" s="63"/>
      <c r="H109" s="63"/>
      <c r="I109" s="39"/>
      <c r="J109" s="39"/>
      <c r="K109" s="49">
        <v>0</v>
      </c>
      <c r="L109">
        <v>111</v>
      </c>
    </row>
    <row r="110" spans="1:12" x14ac:dyDescent="0.25">
      <c r="A110" s="57">
        <v>21</v>
      </c>
      <c r="B110" s="57">
        <v>13418</v>
      </c>
      <c r="C110" s="60">
        <v>11</v>
      </c>
      <c r="D110" s="57">
        <v>13428</v>
      </c>
      <c r="E110" s="60">
        <v>11</v>
      </c>
      <c r="F110" s="57">
        <v>13435</v>
      </c>
      <c r="G110" s="63"/>
      <c r="H110" s="63"/>
      <c r="I110" s="39"/>
      <c r="J110" s="39"/>
      <c r="K110" s="49">
        <v>1</v>
      </c>
      <c r="L110">
        <v>211</v>
      </c>
    </row>
    <row r="111" spans="1:12" x14ac:dyDescent="0.25">
      <c r="A111" s="17"/>
      <c r="B111" s="17"/>
      <c r="C111" s="17"/>
      <c r="D111" s="17"/>
      <c r="E111" s="17"/>
      <c r="F111" s="17"/>
      <c r="G111" s="17"/>
      <c r="H11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19:O19"/>
    <mergeCell ref="N20:O20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37</vt:i4>
      </vt:variant>
    </vt:vector>
  </HeadingPairs>
  <TitlesOfParts>
    <vt:vector size="37" baseType="lpstr">
      <vt:lpstr>Sample Report</vt:lpstr>
      <vt:lpstr>Summary</vt:lpstr>
      <vt:lpstr>Start</vt:lpstr>
      <vt:lpstr>!M310810.173</vt:lpstr>
      <vt:lpstr>!M311A20.173</vt:lpstr>
      <vt:lpstr>!M312B30.173</vt:lpstr>
      <vt:lpstr>!M313820.173</vt:lpstr>
      <vt:lpstr>!M314840.173</vt:lpstr>
      <vt:lpstr>!M315940.173</vt:lpstr>
      <vt:lpstr>!M318930.173</vt:lpstr>
      <vt:lpstr>!M319900.173</vt:lpstr>
      <vt:lpstr>!M320800.173</vt:lpstr>
      <vt:lpstr>!M321A20.173</vt:lpstr>
      <vt:lpstr>!M322850.173</vt:lpstr>
      <vt:lpstr>!M324730.173</vt:lpstr>
      <vt:lpstr>!M325A00.173</vt:lpstr>
      <vt:lpstr>!M326810.173</vt:lpstr>
      <vt:lpstr>!M327750.173</vt:lpstr>
      <vt:lpstr>!M328710.173</vt:lpstr>
      <vt:lpstr>!M401920.173</vt:lpstr>
      <vt:lpstr>!M402810.173</vt:lpstr>
      <vt:lpstr>!M403830.173</vt:lpstr>
      <vt:lpstr>!M404800.173</vt:lpstr>
      <vt:lpstr>!M405820.173</vt:lpstr>
      <vt:lpstr>!M406950.173</vt:lpstr>
      <vt:lpstr>!M407950.173</vt:lpstr>
      <vt:lpstr>!M408A40.173</vt:lpstr>
      <vt:lpstr>!M409930.173</vt:lpstr>
      <vt:lpstr>!M410910.173</vt:lpstr>
      <vt:lpstr>!M411A20.173</vt:lpstr>
      <vt:lpstr>!M412830.173</vt:lpstr>
      <vt:lpstr>!M413910.173</vt:lpstr>
      <vt:lpstr>!M414950.173</vt:lpstr>
      <vt:lpstr>!M416950.173</vt:lpstr>
      <vt:lpstr>!M417A50.173</vt:lpstr>
      <vt:lpstr>!M420920.173</vt:lpstr>
      <vt:lpstr>!M421920.173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KD</cp:lastModifiedBy>
  <cp:lastPrinted>2017-02-11T01:35:16Z</cp:lastPrinted>
  <dcterms:created xsi:type="dcterms:W3CDTF">2014-07-23T18:55:12Z</dcterms:created>
  <dcterms:modified xsi:type="dcterms:W3CDTF">2017-04-26T00:23:09Z</dcterms:modified>
</cp:coreProperties>
</file>