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dewo\Desktop\All in One\OwnCloud\Teka F Dewo\Manuscripts\Thesis data for submission\"/>
    </mc:Choice>
  </mc:AlternateContent>
  <bookViews>
    <workbookView xWindow="0" yWindow="0" windowWidth="19110" windowHeight="6450" firstSheet="1" activeTab="4"/>
  </bookViews>
  <sheets>
    <sheet name="Keys" sheetId="16" r:id="rId1"/>
    <sheet name="Egg recovery from excreta" sheetId="3" r:id="rId2"/>
    <sheet name="Larvae hatching assays" sheetId="10" r:id="rId3"/>
    <sheet name="Larvae survival over time" sheetId="9" r:id="rId4"/>
    <sheet name="LDT data" sheetId="14" r:id="rId5"/>
    <sheet name="LMIA data" sheetId="15" r:id="rId6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" i="3" l="1"/>
  <c r="F2" i="3"/>
  <c r="U2" i="3" l="1"/>
  <c r="W5" i="3"/>
  <c r="X2" i="3"/>
  <c r="T5" i="3"/>
  <c r="G119" i="9" l="1"/>
  <c r="G17" i="9" l="1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F12" i="3" l="1"/>
  <c r="H12" i="3" s="1"/>
  <c r="N3" i="3"/>
  <c r="N4" i="3"/>
  <c r="N5" i="3"/>
  <c r="N6" i="3"/>
  <c r="N7" i="3"/>
  <c r="N8" i="3"/>
  <c r="N9" i="3"/>
  <c r="N10" i="3"/>
  <c r="N11" i="3"/>
  <c r="N12" i="3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N26" i="3"/>
  <c r="N2" i="3"/>
  <c r="M2" i="3"/>
  <c r="Z3" i="3" l="1"/>
  <c r="Z4" i="3"/>
  <c r="Z5" i="3"/>
  <c r="Z6" i="3"/>
  <c r="Z7" i="3"/>
  <c r="Z8" i="3"/>
  <c r="Z9" i="3"/>
  <c r="Z10" i="3"/>
  <c r="Z11" i="3"/>
  <c r="Z12" i="3"/>
  <c r="Z13" i="3"/>
  <c r="Z14" i="3"/>
  <c r="Z15" i="3"/>
  <c r="Z16" i="3"/>
  <c r="Z17" i="3"/>
  <c r="Z18" i="3"/>
  <c r="Z19" i="3"/>
  <c r="Z20" i="3"/>
  <c r="Z21" i="3"/>
  <c r="Z22" i="3"/>
  <c r="Z23" i="3"/>
  <c r="Z24" i="3"/>
  <c r="Z25" i="3"/>
  <c r="Z26" i="3"/>
  <c r="Z2" i="3"/>
  <c r="Y3" i="3"/>
  <c r="Y4" i="3"/>
  <c r="Y5" i="3"/>
  <c r="Y6" i="3"/>
  <c r="Y7" i="3"/>
  <c r="Y8" i="3"/>
  <c r="Y9" i="3"/>
  <c r="Y10" i="3"/>
  <c r="Y11" i="3"/>
  <c r="Y12" i="3"/>
  <c r="Y13" i="3"/>
  <c r="Y14" i="3"/>
  <c r="Y15" i="3"/>
  <c r="Y16" i="3"/>
  <c r="Y17" i="3"/>
  <c r="Y18" i="3"/>
  <c r="Y19" i="3"/>
  <c r="Y20" i="3"/>
  <c r="Y21" i="3"/>
  <c r="Y22" i="3"/>
  <c r="Y23" i="3"/>
  <c r="Y24" i="3"/>
  <c r="Y25" i="3"/>
  <c r="Y26" i="3"/>
  <c r="Y2" i="3"/>
  <c r="X3" i="3"/>
  <c r="X4" i="3"/>
  <c r="X5" i="3"/>
  <c r="X6" i="3"/>
  <c r="X7" i="3"/>
  <c r="X8" i="3"/>
  <c r="X9" i="3"/>
  <c r="X10" i="3"/>
  <c r="X11" i="3"/>
  <c r="X12" i="3"/>
  <c r="X13" i="3"/>
  <c r="X14" i="3"/>
  <c r="X15" i="3"/>
  <c r="X16" i="3"/>
  <c r="X17" i="3"/>
  <c r="X18" i="3"/>
  <c r="X19" i="3"/>
  <c r="X20" i="3"/>
  <c r="X21" i="3"/>
  <c r="X22" i="3"/>
  <c r="X23" i="3"/>
  <c r="X24" i="3"/>
  <c r="X25" i="3"/>
  <c r="X26" i="3"/>
  <c r="W3" i="3"/>
  <c r="W4" i="3"/>
  <c r="W6" i="3"/>
  <c r="W7" i="3"/>
  <c r="W8" i="3"/>
  <c r="W9" i="3"/>
  <c r="W10" i="3"/>
  <c r="W11" i="3"/>
  <c r="W12" i="3"/>
  <c r="W13" i="3"/>
  <c r="W14" i="3"/>
  <c r="W15" i="3"/>
  <c r="W16" i="3"/>
  <c r="W17" i="3"/>
  <c r="W18" i="3"/>
  <c r="W19" i="3"/>
  <c r="W20" i="3"/>
  <c r="W21" i="3"/>
  <c r="W22" i="3"/>
  <c r="W23" i="3"/>
  <c r="W24" i="3"/>
  <c r="W25" i="3"/>
  <c r="W26" i="3"/>
  <c r="W2" i="3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2" i="3"/>
  <c r="U23" i="3"/>
  <c r="U24" i="3"/>
  <c r="U25" i="3"/>
  <c r="U26" i="3"/>
  <c r="U3" i="3"/>
  <c r="T2" i="3"/>
  <c r="V2" i="3"/>
  <c r="H3" i="10" l="1"/>
  <c r="H4" i="10"/>
  <c r="H5" i="10"/>
  <c r="H6" i="10"/>
  <c r="H7" i="10"/>
  <c r="H8" i="10"/>
  <c r="H9" i="10"/>
  <c r="H10" i="10"/>
  <c r="H11" i="10"/>
  <c r="H12" i="10"/>
  <c r="H13" i="10"/>
  <c r="H14" i="10"/>
  <c r="H15" i="10"/>
  <c r="H16" i="10"/>
  <c r="H2" i="10"/>
  <c r="G2" i="10"/>
  <c r="G16" i="10"/>
  <c r="G15" i="10"/>
  <c r="G14" i="10"/>
  <c r="G13" i="10"/>
  <c r="G12" i="10"/>
  <c r="G11" i="10"/>
  <c r="G10" i="10"/>
  <c r="G9" i="10"/>
  <c r="G8" i="10"/>
  <c r="G7" i="10"/>
  <c r="G6" i="10"/>
  <c r="G5" i="10"/>
  <c r="G4" i="10"/>
  <c r="G3" i="10"/>
  <c r="G122" i="9"/>
  <c r="G123" i="9"/>
  <c r="G124" i="9"/>
  <c r="G125" i="9"/>
  <c r="G126" i="9"/>
  <c r="G127" i="9"/>
  <c r="G128" i="9"/>
  <c r="G129" i="9"/>
  <c r="G130" i="9"/>
  <c r="G131" i="9"/>
  <c r="G132" i="9"/>
  <c r="G133" i="9"/>
  <c r="G134" i="9"/>
  <c r="G135" i="9"/>
  <c r="G136" i="9"/>
  <c r="G3" i="9" l="1"/>
  <c r="G4" i="9"/>
  <c r="G5" i="9"/>
  <c r="G6" i="9"/>
  <c r="G7" i="9"/>
  <c r="G8" i="9"/>
  <c r="G9" i="9"/>
  <c r="G10" i="9"/>
  <c r="G11" i="9"/>
  <c r="G12" i="9"/>
  <c r="G13" i="9"/>
  <c r="G14" i="9"/>
  <c r="G15" i="9"/>
  <c r="G16" i="9"/>
  <c r="G32" i="9"/>
  <c r="G33" i="9"/>
  <c r="G34" i="9"/>
  <c r="G35" i="9"/>
  <c r="G36" i="9"/>
  <c r="G37" i="9"/>
  <c r="G38" i="9"/>
  <c r="G39" i="9"/>
  <c r="G40" i="9"/>
  <c r="G41" i="9"/>
  <c r="G42" i="9"/>
  <c r="G43" i="9"/>
  <c r="G44" i="9"/>
  <c r="G45" i="9"/>
  <c r="G46" i="9"/>
  <c r="G47" i="9"/>
  <c r="G48" i="9"/>
  <c r="G49" i="9"/>
  <c r="G50" i="9"/>
  <c r="G51" i="9"/>
  <c r="G52" i="9"/>
  <c r="G53" i="9"/>
  <c r="G54" i="9"/>
  <c r="G55" i="9"/>
  <c r="G56" i="9"/>
  <c r="G57" i="9"/>
  <c r="G58" i="9"/>
  <c r="G59" i="9"/>
  <c r="G60" i="9"/>
  <c r="G61" i="9"/>
  <c r="G62" i="9"/>
  <c r="G63" i="9"/>
  <c r="G64" i="9"/>
  <c r="G65" i="9"/>
  <c r="G66" i="9"/>
  <c r="G67" i="9"/>
  <c r="G68" i="9"/>
  <c r="G69" i="9"/>
  <c r="G70" i="9"/>
  <c r="G71" i="9"/>
  <c r="G72" i="9"/>
  <c r="G73" i="9"/>
  <c r="G74" i="9"/>
  <c r="G75" i="9"/>
  <c r="G76" i="9"/>
  <c r="G77" i="9"/>
  <c r="G78" i="9"/>
  <c r="G79" i="9"/>
  <c r="G80" i="9"/>
  <c r="G81" i="9"/>
  <c r="G82" i="9"/>
  <c r="G83" i="9"/>
  <c r="G84" i="9"/>
  <c r="G85" i="9"/>
  <c r="G86" i="9"/>
  <c r="G87" i="9"/>
  <c r="G88" i="9"/>
  <c r="G89" i="9"/>
  <c r="G90" i="9"/>
  <c r="G91" i="9"/>
  <c r="G92" i="9"/>
  <c r="G93" i="9"/>
  <c r="G94" i="9"/>
  <c r="G95" i="9"/>
  <c r="G96" i="9"/>
  <c r="G97" i="9"/>
  <c r="G98" i="9"/>
  <c r="G99" i="9"/>
  <c r="G100" i="9"/>
  <c r="G101" i="9"/>
  <c r="G102" i="9"/>
  <c r="G103" i="9"/>
  <c r="G104" i="9"/>
  <c r="G105" i="9"/>
  <c r="G106" i="9"/>
  <c r="G107" i="9"/>
  <c r="G108" i="9"/>
  <c r="G109" i="9"/>
  <c r="G110" i="9"/>
  <c r="G111" i="9"/>
  <c r="G112" i="9"/>
  <c r="G113" i="9"/>
  <c r="G114" i="9"/>
  <c r="G115" i="9"/>
  <c r="G116" i="9"/>
  <c r="G117" i="9"/>
  <c r="G118" i="9"/>
  <c r="G120" i="9"/>
  <c r="G121" i="9"/>
  <c r="G2" i="9"/>
  <c r="M3" i="3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V13" i="3"/>
  <c r="V18" i="3"/>
  <c r="V25" i="3"/>
  <c r="T3" i="3"/>
  <c r="V3" i="3" s="1"/>
  <c r="T4" i="3"/>
  <c r="V4" i="3" s="1"/>
  <c r="V5" i="3"/>
  <c r="T6" i="3"/>
  <c r="V6" i="3" s="1"/>
  <c r="T7" i="3"/>
  <c r="V7" i="3" s="1"/>
  <c r="T8" i="3"/>
  <c r="V8" i="3" s="1"/>
  <c r="T9" i="3"/>
  <c r="V9" i="3" s="1"/>
  <c r="T10" i="3"/>
  <c r="V10" i="3" s="1"/>
  <c r="T11" i="3"/>
  <c r="V11" i="3" s="1"/>
  <c r="T12" i="3"/>
  <c r="T13" i="3"/>
  <c r="T14" i="3"/>
  <c r="V14" i="3" s="1"/>
  <c r="T15" i="3"/>
  <c r="V15" i="3" s="1"/>
  <c r="T16" i="3"/>
  <c r="V16" i="3" s="1"/>
  <c r="T17" i="3"/>
  <c r="V17" i="3" s="1"/>
  <c r="T18" i="3"/>
  <c r="T19" i="3"/>
  <c r="V19" i="3" s="1"/>
  <c r="T20" i="3"/>
  <c r="T21" i="3"/>
  <c r="V21" i="3" s="1"/>
  <c r="T22" i="3"/>
  <c r="V22" i="3" s="1"/>
  <c r="T23" i="3"/>
  <c r="V23" i="3" s="1"/>
  <c r="T24" i="3"/>
  <c r="V24" i="3" s="1"/>
  <c r="T25" i="3"/>
  <c r="T26" i="3"/>
  <c r="V26" i="3" s="1"/>
  <c r="V12" i="3" l="1"/>
  <c r="V20" i="3"/>
  <c r="J2" i="3" l="1"/>
  <c r="F3" i="3"/>
  <c r="H3" i="3" s="1"/>
  <c r="J3" i="3" s="1"/>
  <c r="F4" i="3"/>
  <c r="H4" i="3" s="1"/>
  <c r="J4" i="3" s="1"/>
  <c r="F5" i="3"/>
  <c r="H5" i="3" s="1"/>
  <c r="J5" i="3" s="1"/>
  <c r="F6" i="3"/>
  <c r="H6" i="3" s="1"/>
  <c r="J6" i="3" s="1"/>
  <c r="F7" i="3"/>
  <c r="H7" i="3" s="1"/>
  <c r="J7" i="3" s="1"/>
  <c r="F8" i="3"/>
  <c r="H8" i="3" s="1"/>
  <c r="J8" i="3" s="1"/>
  <c r="F9" i="3"/>
  <c r="H9" i="3" s="1"/>
  <c r="J9" i="3" s="1"/>
  <c r="F10" i="3"/>
  <c r="H10" i="3" s="1"/>
  <c r="J10" i="3" s="1"/>
  <c r="F11" i="3"/>
  <c r="H11" i="3" s="1"/>
  <c r="J11" i="3" s="1"/>
  <c r="J12" i="3"/>
  <c r="F13" i="3"/>
  <c r="F14" i="3"/>
  <c r="H14" i="3" s="1"/>
  <c r="J14" i="3" s="1"/>
  <c r="F15" i="3"/>
  <c r="H15" i="3" s="1"/>
  <c r="J15" i="3" s="1"/>
  <c r="F16" i="3"/>
  <c r="H16" i="3" s="1"/>
  <c r="J16" i="3" s="1"/>
  <c r="F17" i="3"/>
  <c r="H17" i="3" s="1"/>
  <c r="J17" i="3" s="1"/>
  <c r="F18" i="3"/>
  <c r="H18" i="3" s="1"/>
  <c r="J18" i="3" s="1"/>
  <c r="F19" i="3"/>
  <c r="F20" i="3"/>
  <c r="H20" i="3" s="1"/>
  <c r="J20" i="3" s="1"/>
  <c r="F21" i="3"/>
  <c r="H21" i="3" s="1"/>
  <c r="J21" i="3" s="1"/>
  <c r="F22" i="3"/>
  <c r="H22" i="3" s="1"/>
  <c r="J22" i="3" s="1"/>
  <c r="F23" i="3"/>
  <c r="H23" i="3" s="1"/>
  <c r="J23" i="3" s="1"/>
  <c r="F24" i="3"/>
  <c r="H24" i="3" s="1"/>
  <c r="J24" i="3" s="1"/>
  <c r="F25" i="3"/>
  <c r="H25" i="3" s="1"/>
  <c r="J25" i="3" s="1"/>
  <c r="F26" i="3"/>
  <c r="H26" i="3" s="1"/>
  <c r="J26" i="3" s="1"/>
  <c r="H13" i="3" l="1"/>
  <c r="J13" i="3" s="1"/>
  <c r="H19" i="3"/>
  <c r="J19" i="3" s="1"/>
</calcChain>
</file>

<file path=xl/sharedStrings.xml><?xml version="1.0" encoding="utf-8"?>
<sst xmlns="http://schemas.openxmlformats.org/spreadsheetml/2006/main" count="869" uniqueCount="94">
  <si>
    <t>Anthelmintic</t>
  </si>
  <si>
    <t>Replication</t>
  </si>
  <si>
    <t>FBZ</t>
  </si>
  <si>
    <t>R1</t>
  </si>
  <si>
    <t>R2</t>
  </si>
  <si>
    <t>R3</t>
  </si>
  <si>
    <t>R4</t>
  </si>
  <si>
    <t>R5</t>
  </si>
  <si>
    <t>Dead</t>
  </si>
  <si>
    <t>EPG0</t>
  </si>
  <si>
    <t>Flotation solution</t>
  </si>
  <si>
    <t>Expected number of eggs</t>
  </si>
  <si>
    <t>EEC</t>
  </si>
  <si>
    <t>Extraction efficiency (%)</t>
  </si>
  <si>
    <t>Total eggs recovered</t>
  </si>
  <si>
    <t>Total weight of excreta (g)</t>
  </si>
  <si>
    <t>Deshelling-centrifugation method</t>
  </si>
  <si>
    <t>Method</t>
  </si>
  <si>
    <t>Replications</t>
  </si>
  <si>
    <t>Sample ID</t>
  </si>
  <si>
    <t>%VL</t>
  </si>
  <si>
    <t>Glass-bead-A (Without bile)</t>
  </si>
  <si>
    <t>VL</t>
  </si>
  <si>
    <t>DL</t>
  </si>
  <si>
    <t>%Hatch</t>
  </si>
  <si>
    <t>DCR1</t>
  </si>
  <si>
    <t>DCR2</t>
  </si>
  <si>
    <t>DCR3</t>
  </si>
  <si>
    <t>DCR4</t>
  </si>
  <si>
    <t>DCR5</t>
  </si>
  <si>
    <t>GB-AR1</t>
  </si>
  <si>
    <t>GB-AR2</t>
  </si>
  <si>
    <t>GB-AR3</t>
  </si>
  <si>
    <t>GB-AR4</t>
  </si>
  <si>
    <t>GB-AR5</t>
  </si>
  <si>
    <t>GB-BR1</t>
  </si>
  <si>
    <t>GB-BR2</t>
  </si>
  <si>
    <t>GB-BR3</t>
  </si>
  <si>
    <t>GB-BR4</t>
  </si>
  <si>
    <t>GB-BR5</t>
  </si>
  <si>
    <t>Incubation period (hr)</t>
  </si>
  <si>
    <t>TBZ</t>
  </si>
  <si>
    <t>Number of larvae migrated</t>
  </si>
  <si>
    <t>Glass-bead-B ( with %5 bile)</t>
  </si>
  <si>
    <t xml:space="preserve">MgSO₄ </t>
  </si>
  <si>
    <t xml:space="preserve">ZnSO₄ </t>
  </si>
  <si>
    <t xml:space="preserve">NaCl </t>
  </si>
  <si>
    <t>Sucrose</t>
  </si>
  <si>
    <t>Sucrose-NaCl</t>
  </si>
  <si>
    <t>Concentration (µg/ml)</t>
  </si>
  <si>
    <t>Inhibition of egg embryonation (%)</t>
  </si>
  <si>
    <t>Inhibition of larvae migration  (%)</t>
  </si>
  <si>
    <t>R6</t>
  </si>
  <si>
    <t>R7</t>
  </si>
  <si>
    <t>R8</t>
  </si>
  <si>
    <t>Intact eggs</t>
  </si>
  <si>
    <t>Damaged eggs</t>
  </si>
  <si>
    <t>%intact eggs</t>
  </si>
  <si>
    <t>%Damaged</t>
  </si>
  <si>
    <t>Undeveloped eggs</t>
  </si>
  <si>
    <t>Early development stages</t>
  </si>
  <si>
    <t>Vermiform stage</t>
  </si>
  <si>
    <t>Embryonated eggs</t>
  </si>
  <si>
    <t>All viable stages</t>
  </si>
  <si>
    <t>%Embryonated</t>
  </si>
  <si>
    <t>%Vermiform</t>
  </si>
  <si>
    <t>%Undeveloped</t>
  </si>
  <si>
    <t>%Early development</t>
  </si>
  <si>
    <t>Dead eggs</t>
  </si>
  <si>
    <t>%Dead eggs</t>
  </si>
  <si>
    <t>Glass-bead (Without bile)</t>
  </si>
  <si>
    <t>Glass-bead (%5 bile)</t>
  </si>
  <si>
    <t>Viable larvae</t>
  </si>
  <si>
    <t>Dead larvae</t>
  </si>
  <si>
    <t>Unhatched eggs</t>
  </si>
  <si>
    <t>%Viable laravae</t>
  </si>
  <si>
    <t>Concentration (nM)</t>
  </si>
  <si>
    <t xml:space="preserve">TBZ </t>
  </si>
  <si>
    <t xml:space="preserve">FBZ </t>
  </si>
  <si>
    <t xml:space="preserve">LEV </t>
  </si>
  <si>
    <t xml:space="preserve">PIP </t>
  </si>
  <si>
    <t>Specific</t>
  </si>
  <si>
    <t>Description</t>
  </si>
  <si>
    <t>Four separte experiments with different data nature</t>
  </si>
  <si>
    <t>Thiabendazole</t>
  </si>
  <si>
    <t>Febendazole</t>
  </si>
  <si>
    <t>LEV</t>
  </si>
  <si>
    <t>Levamisole</t>
  </si>
  <si>
    <t>PIP</t>
  </si>
  <si>
    <t>Piperazine</t>
  </si>
  <si>
    <t>LDT</t>
  </si>
  <si>
    <t>Larval development test</t>
  </si>
  <si>
    <t>LMIA</t>
  </si>
  <si>
    <t>Larval migration  inhibition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</si>
</sst>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0" xfId="0" applyFont="1"/>
    <xf numFmtId="0" fontId="2" fillId="0" borderId="0" xfId="0" applyFont="1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B8" sqref="B8"/>
    </sheetView>
  </sheetViews>
  <sheetFormatPr defaultRowHeight="14.5" x14ac:dyDescent="0.35"/>
  <sheetData>
    <row r="1" spans="1:2" s="3" customFormat="1" x14ac:dyDescent="0.35">
      <c r="A1" s="3" t="s">
        <v>82</v>
      </c>
    </row>
    <row r="2" spans="1:2" x14ac:dyDescent="0.35">
      <c r="A2" t="s">
        <v>83</v>
      </c>
    </row>
    <row r="3" spans="1:2" x14ac:dyDescent="0.35">
      <c r="A3" t="s">
        <v>41</v>
      </c>
      <c r="B3" t="s">
        <v>84</v>
      </c>
    </row>
    <row r="4" spans="1:2" x14ac:dyDescent="0.35">
      <c r="A4" t="s">
        <v>2</v>
      </c>
      <c r="B4" t="s">
        <v>85</v>
      </c>
    </row>
    <row r="5" spans="1:2" x14ac:dyDescent="0.35">
      <c r="A5" t="s">
        <v>86</v>
      </c>
      <c r="B5" t="s">
        <v>87</v>
      </c>
    </row>
    <row r="6" spans="1:2" x14ac:dyDescent="0.35">
      <c r="A6" t="s">
        <v>88</v>
      </c>
      <c r="B6" t="s">
        <v>89</v>
      </c>
    </row>
    <row r="7" spans="1:2" x14ac:dyDescent="0.35">
      <c r="A7" t="s">
        <v>90</v>
      </c>
      <c r="B7" t="s">
        <v>91</v>
      </c>
    </row>
    <row r="8" spans="1:2" x14ac:dyDescent="0.35">
      <c r="A8" t="s">
        <v>92</v>
      </c>
      <c r="B8" t="s">
        <v>93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6"/>
  <sheetViews>
    <sheetView workbookViewId="0">
      <pane xSplit="1" topLeftCell="P1" activePane="topRight" state="frozen"/>
      <selection pane="topRight" activeCell="B22" sqref="B22:B26"/>
    </sheetView>
  </sheetViews>
  <sheetFormatPr defaultRowHeight="14.5" x14ac:dyDescent="0.35"/>
  <cols>
    <col min="1" max="1" width="26.81640625" style="4" customWidth="1"/>
    <col min="2" max="2" width="19.36328125" style="4" customWidth="1"/>
    <col min="3" max="5" width="11.54296875" style="1" customWidth="1"/>
    <col min="6" max="7" width="11.1796875" style="1" customWidth="1"/>
    <col min="8" max="8" width="11.1796875" style="6" customWidth="1"/>
    <col min="9" max="9" width="19" style="6" customWidth="1"/>
    <col min="10" max="10" width="21.453125" style="6" customWidth="1"/>
    <col min="11" max="11" width="13.26953125" style="1" customWidth="1"/>
    <col min="12" max="12" width="8.7265625" style="1"/>
  </cols>
  <sheetData>
    <row r="1" spans="1:26" s="7" customFormat="1" x14ac:dyDescent="0.35">
      <c r="A1" s="7" t="s">
        <v>10</v>
      </c>
      <c r="B1" s="7" t="s">
        <v>81</v>
      </c>
      <c r="C1" s="7" t="s">
        <v>1</v>
      </c>
      <c r="D1" s="7" t="s">
        <v>15</v>
      </c>
      <c r="E1" s="7" t="s">
        <v>12</v>
      </c>
      <c r="F1" s="7" t="s">
        <v>9</v>
      </c>
      <c r="G1" s="7" t="s">
        <v>9</v>
      </c>
      <c r="H1" s="7" t="s">
        <v>11</v>
      </c>
      <c r="I1" s="7" t="s">
        <v>14</v>
      </c>
      <c r="J1" s="7" t="s">
        <v>13</v>
      </c>
      <c r="K1" s="7" t="s">
        <v>55</v>
      </c>
      <c r="L1" s="7" t="s">
        <v>56</v>
      </c>
      <c r="M1" s="7" t="s">
        <v>57</v>
      </c>
      <c r="N1" s="7" t="s">
        <v>58</v>
      </c>
      <c r="O1" s="7" t="s">
        <v>59</v>
      </c>
      <c r="P1" s="7" t="s">
        <v>60</v>
      </c>
      <c r="Q1" s="7" t="s">
        <v>61</v>
      </c>
      <c r="R1" s="7" t="s">
        <v>62</v>
      </c>
      <c r="S1" s="7" t="s">
        <v>68</v>
      </c>
      <c r="T1" s="7" t="s">
        <v>63</v>
      </c>
      <c r="U1" s="7" t="s">
        <v>64</v>
      </c>
      <c r="V1" s="7" t="s">
        <v>65</v>
      </c>
      <c r="W1" s="7" t="s">
        <v>66</v>
      </c>
      <c r="X1" s="7" t="s">
        <v>67</v>
      </c>
      <c r="Y1" s="7" t="s">
        <v>65</v>
      </c>
      <c r="Z1" s="7" t="s">
        <v>69</v>
      </c>
    </row>
    <row r="2" spans="1:26" x14ac:dyDescent="0.35">
      <c r="A2" s="4" t="s">
        <v>46</v>
      </c>
      <c r="B2" s="4">
        <v>1.2</v>
      </c>
      <c r="C2" s="1" t="s">
        <v>3</v>
      </c>
      <c r="D2" s="1">
        <v>20</v>
      </c>
      <c r="E2" s="1">
        <v>3</v>
      </c>
      <c r="F2" s="1">
        <f>E2*40</f>
        <v>120</v>
      </c>
      <c r="G2" s="1">
        <v>120</v>
      </c>
      <c r="H2" s="6">
        <f>D2*F2</f>
        <v>2400</v>
      </c>
      <c r="I2" s="8">
        <v>1360</v>
      </c>
      <c r="J2" s="6">
        <f>I2/H2*100</f>
        <v>56.666666666666664</v>
      </c>
      <c r="K2" s="1">
        <v>185</v>
      </c>
      <c r="L2" s="1">
        <v>15</v>
      </c>
      <c r="M2">
        <f>K2/(K2+L2)*100</f>
        <v>92.5</v>
      </c>
      <c r="N2">
        <f>L2/(K2+L2)*100</f>
        <v>7.5</v>
      </c>
      <c r="O2">
        <v>0</v>
      </c>
      <c r="P2">
        <v>1</v>
      </c>
      <c r="Q2">
        <v>0</v>
      </c>
      <c r="R2">
        <v>86</v>
      </c>
      <c r="S2">
        <v>13</v>
      </c>
      <c r="T2">
        <f>O2+P2+Q2+R2</f>
        <v>87</v>
      </c>
      <c r="U2">
        <f>R2/(O2+P2+Q2+R2+S2)*100</f>
        <v>86</v>
      </c>
      <c r="V2">
        <f>T2/(S2+T2)*100</f>
        <v>87</v>
      </c>
      <c r="W2">
        <f>O2/(O2+P2+Q2+R2+S2)*100</f>
        <v>0</v>
      </c>
      <c r="X2">
        <f>P2/(O2+P2+Q2+R2+S2)*100</f>
        <v>1</v>
      </c>
      <c r="Y2">
        <f>Q2/(O2+P2+Q2+R2+S2)*100</f>
        <v>0</v>
      </c>
      <c r="Z2">
        <f>S2/(O2+P2+Q2+R2+S2)*100</f>
        <v>13</v>
      </c>
    </row>
    <row r="3" spans="1:26" x14ac:dyDescent="0.35">
      <c r="A3" s="4" t="s">
        <v>46</v>
      </c>
      <c r="B3" s="4">
        <v>1.2</v>
      </c>
      <c r="C3" s="1" t="s">
        <v>4</v>
      </c>
      <c r="D3" s="1">
        <v>20</v>
      </c>
      <c r="E3" s="1">
        <v>8</v>
      </c>
      <c r="F3" s="1">
        <f t="shared" ref="F3:F26" si="0">E3*40</f>
        <v>320</v>
      </c>
      <c r="G3" s="1">
        <v>320</v>
      </c>
      <c r="H3" s="6">
        <f t="shared" ref="H3:H26" si="1">D3*F3</f>
        <v>6400</v>
      </c>
      <c r="I3" s="8">
        <v>3985</v>
      </c>
      <c r="J3" s="6">
        <f t="shared" ref="J3:J26" si="2">I3/H3*100</f>
        <v>62.265625</v>
      </c>
      <c r="K3" s="1">
        <v>182</v>
      </c>
      <c r="L3" s="1">
        <v>19</v>
      </c>
      <c r="M3">
        <f t="shared" ref="M3:M26" si="3">K3/(K3+L3)*100</f>
        <v>90.547263681592042</v>
      </c>
      <c r="N3">
        <f t="shared" ref="N3:N26" si="4">L3/(K3+L3)*100</f>
        <v>9.4527363184079594</v>
      </c>
      <c r="O3">
        <v>0</v>
      </c>
      <c r="P3">
        <v>0</v>
      </c>
      <c r="Q3">
        <v>3</v>
      </c>
      <c r="R3">
        <v>80</v>
      </c>
      <c r="S3">
        <v>20</v>
      </c>
      <c r="T3">
        <f t="shared" ref="T3:T26" si="5">O3+P3+Q3+R3</f>
        <v>83</v>
      </c>
      <c r="U3">
        <f>R3/(O3+P3+Q3+R3+S3)*100</f>
        <v>77.669902912621353</v>
      </c>
      <c r="V3">
        <f t="shared" ref="V3:V26" si="6">T3/(S3+T3)*100</f>
        <v>80.582524271844662</v>
      </c>
      <c r="W3">
        <f t="shared" ref="W3:W26" si="7">O3/(O3+P3+Q3+R3+S3)*100</f>
        <v>0</v>
      </c>
      <c r="X3">
        <f t="shared" ref="X3:X26" si="8">P3/(O3+P3+Q3+R3+S3)*100</f>
        <v>0</v>
      </c>
      <c r="Y3">
        <f t="shared" ref="Y3:Y26" si="9">Q3/(O3+P3+Q3+R3+S3)*100</f>
        <v>2.912621359223301</v>
      </c>
      <c r="Z3">
        <f t="shared" ref="Z3:Z26" si="10">S3/(O3+P3+Q3+R3+S3)*100</f>
        <v>19.417475728155338</v>
      </c>
    </row>
    <row r="4" spans="1:26" x14ac:dyDescent="0.35">
      <c r="A4" s="4" t="s">
        <v>46</v>
      </c>
      <c r="B4" s="4">
        <v>1.2</v>
      </c>
      <c r="C4" s="1" t="s">
        <v>5</v>
      </c>
      <c r="D4" s="1">
        <v>20</v>
      </c>
      <c r="E4" s="1">
        <v>5</v>
      </c>
      <c r="F4" s="1">
        <f t="shared" si="0"/>
        <v>200</v>
      </c>
      <c r="G4" s="1">
        <v>200</v>
      </c>
      <c r="H4" s="6">
        <f t="shared" si="1"/>
        <v>4000</v>
      </c>
      <c r="I4" s="8">
        <v>2270</v>
      </c>
      <c r="J4" s="6">
        <f t="shared" si="2"/>
        <v>56.75</v>
      </c>
      <c r="K4" s="1">
        <v>196</v>
      </c>
      <c r="L4" s="1">
        <v>4</v>
      </c>
      <c r="M4">
        <f t="shared" si="3"/>
        <v>98</v>
      </c>
      <c r="N4">
        <f t="shared" si="4"/>
        <v>2</v>
      </c>
      <c r="O4">
        <v>0</v>
      </c>
      <c r="P4">
        <v>3</v>
      </c>
      <c r="Q4">
        <v>0</v>
      </c>
      <c r="R4">
        <v>90</v>
      </c>
      <c r="S4">
        <v>6</v>
      </c>
      <c r="T4">
        <f t="shared" si="5"/>
        <v>93</v>
      </c>
      <c r="U4">
        <f t="shared" ref="U4:U26" si="11">R4/(O4+P4+Q4+R4+S4)*100</f>
        <v>90.909090909090907</v>
      </c>
      <c r="V4">
        <f t="shared" si="6"/>
        <v>93.939393939393938</v>
      </c>
      <c r="W4">
        <f t="shared" si="7"/>
        <v>0</v>
      </c>
      <c r="X4">
        <f t="shared" si="8"/>
        <v>3.0303030303030303</v>
      </c>
      <c r="Y4">
        <f t="shared" si="9"/>
        <v>0</v>
      </c>
      <c r="Z4">
        <f t="shared" si="10"/>
        <v>6.0606060606060606</v>
      </c>
    </row>
    <row r="5" spans="1:26" x14ac:dyDescent="0.35">
      <c r="A5" s="4" t="s">
        <v>46</v>
      </c>
      <c r="B5" s="4">
        <v>1.2</v>
      </c>
      <c r="C5" s="1" t="s">
        <v>6</v>
      </c>
      <c r="D5" s="1">
        <v>20</v>
      </c>
      <c r="E5" s="1">
        <v>7</v>
      </c>
      <c r="F5" s="1">
        <f t="shared" si="0"/>
        <v>280</v>
      </c>
      <c r="G5" s="1">
        <v>280</v>
      </c>
      <c r="H5" s="6">
        <f t="shared" si="1"/>
        <v>5600</v>
      </c>
      <c r="I5" s="8">
        <v>2850</v>
      </c>
      <c r="J5" s="6">
        <f t="shared" si="2"/>
        <v>50.892857142857139</v>
      </c>
      <c r="K5" s="1">
        <v>189</v>
      </c>
      <c r="L5" s="1">
        <v>11</v>
      </c>
      <c r="M5">
        <f t="shared" si="3"/>
        <v>94.5</v>
      </c>
      <c r="N5">
        <f t="shared" si="4"/>
        <v>5.5</v>
      </c>
      <c r="O5">
        <v>0</v>
      </c>
      <c r="P5">
        <v>2</v>
      </c>
      <c r="Q5">
        <v>1</v>
      </c>
      <c r="R5">
        <v>85</v>
      </c>
      <c r="S5">
        <v>14</v>
      </c>
      <c r="T5">
        <f>O5+P5+Q5+R5</f>
        <v>88</v>
      </c>
      <c r="U5">
        <f t="shared" si="11"/>
        <v>83.333333333333343</v>
      </c>
      <c r="V5">
        <f t="shared" si="6"/>
        <v>86.274509803921575</v>
      </c>
      <c r="W5">
        <f>O5/(O5+P5+Q5+R5+S5)*100</f>
        <v>0</v>
      </c>
      <c r="X5">
        <f t="shared" si="8"/>
        <v>1.9607843137254901</v>
      </c>
      <c r="Y5">
        <f t="shared" si="9"/>
        <v>0.98039215686274506</v>
      </c>
      <c r="Z5">
        <f t="shared" si="10"/>
        <v>13.725490196078432</v>
      </c>
    </row>
    <row r="6" spans="1:26" x14ac:dyDescent="0.35">
      <c r="A6" s="4" t="s">
        <v>46</v>
      </c>
      <c r="B6" s="4">
        <v>1.2</v>
      </c>
      <c r="C6" s="1" t="s">
        <v>7</v>
      </c>
      <c r="D6" s="1">
        <v>20</v>
      </c>
      <c r="E6" s="1">
        <v>6</v>
      </c>
      <c r="F6" s="1">
        <f t="shared" si="0"/>
        <v>240</v>
      </c>
      <c r="G6" s="1">
        <v>240</v>
      </c>
      <c r="H6" s="6">
        <f t="shared" si="1"/>
        <v>4800</v>
      </c>
      <c r="I6" s="8">
        <v>3125</v>
      </c>
      <c r="J6" s="6">
        <f t="shared" si="2"/>
        <v>65.104166666666657</v>
      </c>
      <c r="K6" s="1">
        <v>181</v>
      </c>
      <c r="L6" s="1">
        <v>23</v>
      </c>
      <c r="M6">
        <f t="shared" si="3"/>
        <v>88.725490196078425</v>
      </c>
      <c r="N6">
        <f t="shared" si="4"/>
        <v>11.274509803921569</v>
      </c>
      <c r="O6">
        <v>0</v>
      </c>
      <c r="P6">
        <v>0</v>
      </c>
      <c r="Q6">
        <v>0</v>
      </c>
      <c r="R6">
        <v>88</v>
      </c>
      <c r="S6">
        <v>12</v>
      </c>
      <c r="T6">
        <f t="shared" si="5"/>
        <v>88</v>
      </c>
      <c r="U6">
        <f t="shared" si="11"/>
        <v>88</v>
      </c>
      <c r="V6">
        <f t="shared" si="6"/>
        <v>88</v>
      </c>
      <c r="W6">
        <f t="shared" si="7"/>
        <v>0</v>
      </c>
      <c r="X6">
        <f t="shared" si="8"/>
        <v>0</v>
      </c>
      <c r="Y6">
        <f t="shared" si="9"/>
        <v>0</v>
      </c>
      <c r="Z6">
        <f t="shared" si="10"/>
        <v>12</v>
      </c>
    </row>
    <row r="7" spans="1:26" ht="15.5" x14ac:dyDescent="0.35">
      <c r="A7" s="5" t="s">
        <v>47</v>
      </c>
      <c r="B7" s="5">
        <v>1.27</v>
      </c>
      <c r="C7" s="1" t="s">
        <v>3</v>
      </c>
      <c r="D7" s="1">
        <v>20</v>
      </c>
      <c r="E7" s="1">
        <v>3</v>
      </c>
      <c r="F7" s="1">
        <f t="shared" si="0"/>
        <v>120</v>
      </c>
      <c r="G7" s="1">
        <v>120</v>
      </c>
      <c r="H7" s="6">
        <f t="shared" si="1"/>
        <v>2400</v>
      </c>
      <c r="I7" s="8">
        <v>1620</v>
      </c>
      <c r="J7" s="6">
        <f t="shared" si="2"/>
        <v>67.5</v>
      </c>
      <c r="K7" s="1">
        <v>194</v>
      </c>
      <c r="L7" s="1">
        <v>8</v>
      </c>
      <c r="M7">
        <f t="shared" si="3"/>
        <v>96.039603960396036</v>
      </c>
      <c r="N7">
        <f t="shared" si="4"/>
        <v>3.9603960396039604</v>
      </c>
      <c r="O7">
        <v>0</v>
      </c>
      <c r="P7">
        <v>0</v>
      </c>
      <c r="Q7">
        <v>0</v>
      </c>
      <c r="R7">
        <v>96</v>
      </c>
      <c r="S7">
        <v>4</v>
      </c>
      <c r="T7">
        <f t="shared" si="5"/>
        <v>96</v>
      </c>
      <c r="U7">
        <f t="shared" si="11"/>
        <v>96</v>
      </c>
      <c r="V7">
        <f t="shared" si="6"/>
        <v>96</v>
      </c>
      <c r="W7">
        <f t="shared" si="7"/>
        <v>0</v>
      </c>
      <c r="X7">
        <f t="shared" si="8"/>
        <v>0</v>
      </c>
      <c r="Y7">
        <f t="shared" si="9"/>
        <v>0</v>
      </c>
      <c r="Z7">
        <f t="shared" si="10"/>
        <v>4</v>
      </c>
    </row>
    <row r="8" spans="1:26" ht="15.5" x14ac:dyDescent="0.35">
      <c r="A8" s="5" t="s">
        <v>47</v>
      </c>
      <c r="B8" s="5">
        <v>1.27</v>
      </c>
      <c r="C8" s="1" t="s">
        <v>4</v>
      </c>
      <c r="D8" s="1">
        <v>20</v>
      </c>
      <c r="E8" s="1">
        <v>6</v>
      </c>
      <c r="F8" s="1">
        <f t="shared" si="0"/>
        <v>240</v>
      </c>
      <c r="G8" s="1">
        <v>240</v>
      </c>
      <c r="H8" s="6">
        <f t="shared" si="1"/>
        <v>4800</v>
      </c>
      <c r="I8" s="8">
        <v>3530</v>
      </c>
      <c r="J8" s="6">
        <f t="shared" si="2"/>
        <v>73.541666666666671</v>
      </c>
      <c r="K8" s="1">
        <v>198</v>
      </c>
      <c r="L8" s="1">
        <v>2</v>
      </c>
      <c r="M8">
        <f t="shared" si="3"/>
        <v>99</v>
      </c>
      <c r="N8">
        <f t="shared" si="4"/>
        <v>1</v>
      </c>
      <c r="O8">
        <v>0</v>
      </c>
      <c r="P8">
        <v>0</v>
      </c>
      <c r="Q8">
        <v>0</v>
      </c>
      <c r="R8">
        <v>94</v>
      </c>
      <c r="S8">
        <v>7</v>
      </c>
      <c r="T8">
        <f t="shared" si="5"/>
        <v>94</v>
      </c>
      <c r="U8">
        <f t="shared" si="11"/>
        <v>93.069306930693074</v>
      </c>
      <c r="V8">
        <f t="shared" si="6"/>
        <v>93.069306930693074</v>
      </c>
      <c r="W8">
        <f t="shared" si="7"/>
        <v>0</v>
      </c>
      <c r="X8">
        <f t="shared" si="8"/>
        <v>0</v>
      </c>
      <c r="Y8">
        <f t="shared" si="9"/>
        <v>0</v>
      </c>
      <c r="Z8">
        <f t="shared" si="10"/>
        <v>6.9306930693069315</v>
      </c>
    </row>
    <row r="9" spans="1:26" ht="15.5" x14ac:dyDescent="0.35">
      <c r="A9" s="5" t="s">
        <v>47</v>
      </c>
      <c r="B9" s="5">
        <v>1.27</v>
      </c>
      <c r="C9" s="1" t="s">
        <v>5</v>
      </c>
      <c r="D9" s="1">
        <v>20</v>
      </c>
      <c r="E9" s="1">
        <v>5</v>
      </c>
      <c r="F9" s="1">
        <f t="shared" si="0"/>
        <v>200</v>
      </c>
      <c r="G9" s="1">
        <v>200</v>
      </c>
      <c r="H9" s="6">
        <f t="shared" si="1"/>
        <v>4000</v>
      </c>
      <c r="I9" s="8">
        <v>2625</v>
      </c>
      <c r="J9" s="6">
        <f t="shared" si="2"/>
        <v>65.625</v>
      </c>
      <c r="K9" s="1">
        <v>197</v>
      </c>
      <c r="L9" s="1">
        <v>3</v>
      </c>
      <c r="M9">
        <f t="shared" si="3"/>
        <v>98.5</v>
      </c>
      <c r="N9">
        <f t="shared" si="4"/>
        <v>1.5</v>
      </c>
      <c r="O9">
        <v>0</v>
      </c>
      <c r="P9">
        <v>2</v>
      </c>
      <c r="Q9">
        <v>1</v>
      </c>
      <c r="R9">
        <v>95</v>
      </c>
      <c r="S9">
        <v>4</v>
      </c>
      <c r="T9">
        <f t="shared" si="5"/>
        <v>98</v>
      </c>
      <c r="U9">
        <f t="shared" si="11"/>
        <v>93.137254901960787</v>
      </c>
      <c r="V9">
        <f t="shared" si="6"/>
        <v>96.078431372549019</v>
      </c>
      <c r="W9">
        <f t="shared" si="7"/>
        <v>0</v>
      </c>
      <c r="X9">
        <f t="shared" si="8"/>
        <v>1.9607843137254901</v>
      </c>
      <c r="Y9">
        <f t="shared" si="9"/>
        <v>0.98039215686274506</v>
      </c>
      <c r="Z9">
        <f t="shared" si="10"/>
        <v>3.9215686274509802</v>
      </c>
    </row>
    <row r="10" spans="1:26" ht="15.5" x14ac:dyDescent="0.35">
      <c r="A10" s="5" t="s">
        <v>47</v>
      </c>
      <c r="B10" s="5">
        <v>1.27</v>
      </c>
      <c r="C10" s="1" t="s">
        <v>6</v>
      </c>
      <c r="D10" s="1">
        <v>20</v>
      </c>
      <c r="E10" s="1">
        <v>6</v>
      </c>
      <c r="F10" s="1">
        <f t="shared" si="0"/>
        <v>240</v>
      </c>
      <c r="G10" s="1">
        <v>240</v>
      </c>
      <c r="H10" s="6">
        <f t="shared" si="1"/>
        <v>4800</v>
      </c>
      <c r="I10" s="8">
        <v>2995</v>
      </c>
      <c r="J10" s="6">
        <f t="shared" si="2"/>
        <v>62.395833333333329</v>
      </c>
      <c r="K10" s="1">
        <v>196</v>
      </c>
      <c r="L10" s="1">
        <v>4</v>
      </c>
      <c r="M10">
        <f t="shared" si="3"/>
        <v>98</v>
      </c>
      <c r="N10">
        <f t="shared" si="4"/>
        <v>2</v>
      </c>
      <c r="O10">
        <v>0</v>
      </c>
      <c r="P10">
        <v>0</v>
      </c>
      <c r="Q10">
        <v>1</v>
      </c>
      <c r="R10">
        <v>92</v>
      </c>
      <c r="S10">
        <v>7</v>
      </c>
      <c r="T10">
        <f t="shared" si="5"/>
        <v>93</v>
      </c>
      <c r="U10">
        <f t="shared" si="11"/>
        <v>92</v>
      </c>
      <c r="V10">
        <f t="shared" si="6"/>
        <v>93</v>
      </c>
      <c r="W10">
        <f t="shared" si="7"/>
        <v>0</v>
      </c>
      <c r="X10">
        <f t="shared" si="8"/>
        <v>0</v>
      </c>
      <c r="Y10">
        <f t="shared" si="9"/>
        <v>1</v>
      </c>
      <c r="Z10">
        <f t="shared" si="10"/>
        <v>7.0000000000000009</v>
      </c>
    </row>
    <row r="11" spans="1:26" ht="15.5" x14ac:dyDescent="0.35">
      <c r="A11" s="5" t="s">
        <v>47</v>
      </c>
      <c r="B11" s="5">
        <v>1.27</v>
      </c>
      <c r="C11" s="1" t="s">
        <v>7</v>
      </c>
      <c r="D11" s="1">
        <v>20</v>
      </c>
      <c r="E11" s="1">
        <v>4</v>
      </c>
      <c r="F11" s="1">
        <f t="shared" si="0"/>
        <v>160</v>
      </c>
      <c r="G11" s="1">
        <v>160</v>
      </c>
      <c r="H11" s="6">
        <f t="shared" si="1"/>
        <v>3200</v>
      </c>
      <c r="I11" s="8">
        <v>2230</v>
      </c>
      <c r="J11" s="6">
        <f t="shared" si="2"/>
        <v>69.6875</v>
      </c>
      <c r="K11" s="1">
        <v>198</v>
      </c>
      <c r="L11" s="1">
        <v>2</v>
      </c>
      <c r="M11">
        <f t="shared" si="3"/>
        <v>99</v>
      </c>
      <c r="N11">
        <f t="shared" si="4"/>
        <v>1</v>
      </c>
      <c r="O11">
        <v>0</v>
      </c>
      <c r="P11">
        <v>2</v>
      </c>
      <c r="Q11">
        <v>0</v>
      </c>
      <c r="R11">
        <v>93</v>
      </c>
      <c r="S11">
        <v>6</v>
      </c>
      <c r="T11">
        <f t="shared" si="5"/>
        <v>95</v>
      </c>
      <c r="U11">
        <f t="shared" si="11"/>
        <v>92.079207920792086</v>
      </c>
      <c r="V11">
        <f t="shared" si="6"/>
        <v>94.059405940594047</v>
      </c>
      <c r="W11">
        <f t="shared" si="7"/>
        <v>0</v>
      </c>
      <c r="X11">
        <f t="shared" si="8"/>
        <v>1.9801980198019802</v>
      </c>
      <c r="Y11">
        <f t="shared" si="9"/>
        <v>0</v>
      </c>
      <c r="Z11">
        <f t="shared" si="10"/>
        <v>5.9405940594059405</v>
      </c>
    </row>
    <row r="12" spans="1:26" ht="15.5" x14ac:dyDescent="0.35">
      <c r="A12" s="5" t="s">
        <v>48</v>
      </c>
      <c r="B12" s="5">
        <v>1.28</v>
      </c>
      <c r="C12" s="1" t="s">
        <v>3</v>
      </c>
      <c r="D12" s="1">
        <v>20</v>
      </c>
      <c r="E12" s="1">
        <v>8</v>
      </c>
      <c r="F12" s="1">
        <f t="shared" si="0"/>
        <v>320</v>
      </c>
      <c r="G12" s="1">
        <v>320</v>
      </c>
      <c r="H12" s="6">
        <f t="shared" si="1"/>
        <v>6400</v>
      </c>
      <c r="I12" s="8">
        <v>4250</v>
      </c>
      <c r="J12" s="6">
        <f t="shared" si="2"/>
        <v>66.40625</v>
      </c>
      <c r="K12" s="1">
        <v>192</v>
      </c>
      <c r="L12" s="1">
        <v>10</v>
      </c>
      <c r="M12">
        <f t="shared" si="3"/>
        <v>95.049504950495049</v>
      </c>
      <c r="N12">
        <f t="shared" si="4"/>
        <v>4.9504950495049505</v>
      </c>
      <c r="O12">
        <v>0</v>
      </c>
      <c r="P12">
        <v>1</v>
      </c>
      <c r="Q12">
        <v>2</v>
      </c>
      <c r="R12">
        <v>88</v>
      </c>
      <c r="S12">
        <v>9</v>
      </c>
      <c r="T12">
        <f t="shared" si="5"/>
        <v>91</v>
      </c>
      <c r="U12">
        <f t="shared" si="11"/>
        <v>88</v>
      </c>
      <c r="V12">
        <f t="shared" si="6"/>
        <v>91</v>
      </c>
      <c r="W12">
        <f t="shared" si="7"/>
        <v>0</v>
      </c>
      <c r="X12">
        <f t="shared" si="8"/>
        <v>1</v>
      </c>
      <c r="Y12">
        <f t="shared" si="9"/>
        <v>2</v>
      </c>
      <c r="Z12">
        <f t="shared" si="10"/>
        <v>9</v>
      </c>
    </row>
    <row r="13" spans="1:26" ht="15.5" x14ac:dyDescent="0.35">
      <c r="A13" s="5" t="s">
        <v>48</v>
      </c>
      <c r="B13" s="5">
        <v>1.28</v>
      </c>
      <c r="C13" s="1" t="s">
        <v>4</v>
      </c>
      <c r="D13" s="1">
        <v>20</v>
      </c>
      <c r="E13" s="1">
        <v>3</v>
      </c>
      <c r="F13" s="1">
        <f t="shared" si="0"/>
        <v>120</v>
      </c>
      <c r="G13" s="1">
        <v>120</v>
      </c>
      <c r="H13" s="6">
        <f>D13*F13</f>
        <v>2400</v>
      </c>
      <c r="I13" s="8">
        <v>1530</v>
      </c>
      <c r="J13" s="6">
        <f t="shared" si="2"/>
        <v>63.749999999999993</v>
      </c>
      <c r="K13" s="1">
        <v>190</v>
      </c>
      <c r="L13" s="1">
        <v>14</v>
      </c>
      <c r="M13">
        <f t="shared" si="3"/>
        <v>93.137254901960787</v>
      </c>
      <c r="N13">
        <f t="shared" si="4"/>
        <v>6.8627450980392162</v>
      </c>
      <c r="O13">
        <v>0</v>
      </c>
      <c r="P13">
        <v>0</v>
      </c>
      <c r="Q13">
        <v>1</v>
      </c>
      <c r="R13">
        <v>85</v>
      </c>
      <c r="S13">
        <v>14</v>
      </c>
      <c r="T13">
        <f t="shared" si="5"/>
        <v>86</v>
      </c>
      <c r="U13">
        <f t="shared" si="11"/>
        <v>85</v>
      </c>
      <c r="V13">
        <f t="shared" si="6"/>
        <v>86</v>
      </c>
      <c r="W13">
        <f t="shared" si="7"/>
        <v>0</v>
      </c>
      <c r="X13">
        <f t="shared" si="8"/>
        <v>0</v>
      </c>
      <c r="Y13">
        <f t="shared" si="9"/>
        <v>1</v>
      </c>
      <c r="Z13">
        <f t="shared" si="10"/>
        <v>14.000000000000002</v>
      </c>
    </row>
    <row r="14" spans="1:26" ht="15.5" x14ac:dyDescent="0.35">
      <c r="A14" s="5" t="s">
        <v>48</v>
      </c>
      <c r="B14" s="5">
        <v>1.28</v>
      </c>
      <c r="C14" s="1" t="s">
        <v>5</v>
      </c>
      <c r="D14" s="1">
        <v>20</v>
      </c>
      <c r="E14" s="1">
        <v>7</v>
      </c>
      <c r="F14" s="1">
        <f t="shared" si="0"/>
        <v>280</v>
      </c>
      <c r="G14" s="1">
        <v>280</v>
      </c>
      <c r="H14" s="6">
        <f t="shared" si="1"/>
        <v>5600</v>
      </c>
      <c r="I14" s="8">
        <v>3350</v>
      </c>
      <c r="J14" s="6">
        <f t="shared" si="2"/>
        <v>59.821428571428569</v>
      </c>
      <c r="K14" s="1">
        <v>195</v>
      </c>
      <c r="L14" s="1">
        <v>5</v>
      </c>
      <c r="M14">
        <f t="shared" si="3"/>
        <v>97.5</v>
      </c>
      <c r="N14">
        <f t="shared" si="4"/>
        <v>2.5</v>
      </c>
      <c r="O14">
        <v>1</v>
      </c>
      <c r="P14">
        <v>2</v>
      </c>
      <c r="Q14">
        <v>0</v>
      </c>
      <c r="R14">
        <v>80</v>
      </c>
      <c r="S14">
        <v>18</v>
      </c>
      <c r="T14">
        <f t="shared" si="5"/>
        <v>83</v>
      </c>
      <c r="U14">
        <f t="shared" si="11"/>
        <v>79.207920792079207</v>
      </c>
      <c r="V14">
        <f t="shared" si="6"/>
        <v>82.178217821782169</v>
      </c>
      <c r="W14">
        <f t="shared" si="7"/>
        <v>0.99009900990099009</v>
      </c>
      <c r="X14">
        <f t="shared" si="8"/>
        <v>1.9801980198019802</v>
      </c>
      <c r="Y14">
        <f t="shared" si="9"/>
        <v>0</v>
      </c>
      <c r="Z14">
        <f t="shared" si="10"/>
        <v>17.82178217821782</v>
      </c>
    </row>
    <row r="15" spans="1:26" ht="15.5" x14ac:dyDescent="0.35">
      <c r="A15" s="5" t="s">
        <v>48</v>
      </c>
      <c r="B15" s="5">
        <v>1.28</v>
      </c>
      <c r="C15" s="1" t="s">
        <v>6</v>
      </c>
      <c r="D15" s="1">
        <v>20</v>
      </c>
      <c r="E15" s="1">
        <v>10</v>
      </c>
      <c r="F15" s="1">
        <f t="shared" si="0"/>
        <v>400</v>
      </c>
      <c r="G15" s="1">
        <v>400</v>
      </c>
      <c r="H15" s="6">
        <f t="shared" si="1"/>
        <v>8000</v>
      </c>
      <c r="I15" s="8">
        <v>5650</v>
      </c>
      <c r="J15" s="6">
        <f t="shared" si="2"/>
        <v>70.625</v>
      </c>
      <c r="K15" s="1">
        <v>183</v>
      </c>
      <c r="L15" s="1">
        <v>19</v>
      </c>
      <c r="M15">
        <f t="shared" si="3"/>
        <v>90.594059405940598</v>
      </c>
      <c r="N15">
        <f t="shared" si="4"/>
        <v>9.4059405940594054</v>
      </c>
      <c r="O15">
        <v>0</v>
      </c>
      <c r="P15">
        <v>1</v>
      </c>
      <c r="Q15">
        <v>2</v>
      </c>
      <c r="R15">
        <v>91</v>
      </c>
      <c r="S15">
        <v>8</v>
      </c>
      <c r="T15">
        <f t="shared" si="5"/>
        <v>94</v>
      </c>
      <c r="U15">
        <f t="shared" si="11"/>
        <v>89.215686274509807</v>
      </c>
      <c r="V15">
        <f t="shared" si="6"/>
        <v>92.156862745098039</v>
      </c>
      <c r="W15">
        <f t="shared" si="7"/>
        <v>0</v>
      </c>
      <c r="X15">
        <f t="shared" si="8"/>
        <v>0.98039215686274506</v>
      </c>
      <c r="Y15">
        <f t="shared" si="9"/>
        <v>1.9607843137254901</v>
      </c>
      <c r="Z15">
        <f t="shared" si="10"/>
        <v>7.8431372549019605</v>
      </c>
    </row>
    <row r="16" spans="1:26" ht="15.5" x14ac:dyDescent="0.35">
      <c r="A16" s="5" t="s">
        <v>48</v>
      </c>
      <c r="B16" s="5">
        <v>1.28</v>
      </c>
      <c r="C16" s="1" t="s">
        <v>7</v>
      </c>
      <c r="D16" s="1">
        <v>20</v>
      </c>
      <c r="E16" s="1">
        <v>6</v>
      </c>
      <c r="F16" s="1">
        <f t="shared" si="0"/>
        <v>240</v>
      </c>
      <c r="G16" s="1">
        <v>240</v>
      </c>
      <c r="H16" s="6">
        <f t="shared" si="1"/>
        <v>4800</v>
      </c>
      <c r="I16" s="8">
        <v>3240</v>
      </c>
      <c r="J16" s="6">
        <f t="shared" si="2"/>
        <v>67.5</v>
      </c>
      <c r="K16" s="1">
        <v>185</v>
      </c>
      <c r="L16" s="1">
        <v>15</v>
      </c>
      <c r="M16">
        <f t="shared" si="3"/>
        <v>92.5</v>
      </c>
      <c r="N16">
        <f t="shared" si="4"/>
        <v>7.5</v>
      </c>
      <c r="O16">
        <v>0</v>
      </c>
      <c r="P16">
        <v>0</v>
      </c>
      <c r="Q16">
        <v>0</v>
      </c>
      <c r="R16">
        <v>92</v>
      </c>
      <c r="S16">
        <v>8</v>
      </c>
      <c r="T16">
        <f t="shared" si="5"/>
        <v>92</v>
      </c>
      <c r="U16">
        <f t="shared" si="11"/>
        <v>92</v>
      </c>
      <c r="V16">
        <f t="shared" si="6"/>
        <v>92</v>
      </c>
      <c r="W16">
        <f t="shared" si="7"/>
        <v>0</v>
      </c>
      <c r="X16">
        <f t="shared" si="8"/>
        <v>0</v>
      </c>
      <c r="Y16">
        <f t="shared" si="9"/>
        <v>0</v>
      </c>
      <c r="Z16">
        <f t="shared" si="10"/>
        <v>8</v>
      </c>
    </row>
    <row r="17" spans="1:26" ht="15.5" x14ac:dyDescent="0.35">
      <c r="A17" s="5" t="s">
        <v>45</v>
      </c>
      <c r="B17" s="5">
        <v>1.35</v>
      </c>
      <c r="C17" s="1" t="s">
        <v>3</v>
      </c>
      <c r="D17" s="1">
        <v>20</v>
      </c>
      <c r="E17" s="1">
        <v>6</v>
      </c>
      <c r="F17" s="1">
        <f t="shared" si="0"/>
        <v>240</v>
      </c>
      <c r="G17" s="1">
        <v>240</v>
      </c>
      <c r="H17" s="6">
        <f t="shared" si="1"/>
        <v>4800</v>
      </c>
      <c r="I17" s="8">
        <v>3170</v>
      </c>
      <c r="J17" s="6">
        <f t="shared" si="2"/>
        <v>66.041666666666671</v>
      </c>
      <c r="K17" s="1">
        <v>174</v>
      </c>
      <c r="L17" s="1">
        <v>26</v>
      </c>
      <c r="M17">
        <f t="shared" si="3"/>
        <v>87</v>
      </c>
      <c r="N17">
        <f t="shared" si="4"/>
        <v>13</v>
      </c>
      <c r="O17">
        <v>0</v>
      </c>
      <c r="P17">
        <v>3</v>
      </c>
      <c r="Q17">
        <v>1</v>
      </c>
      <c r="R17">
        <v>90</v>
      </c>
      <c r="S17">
        <v>5</v>
      </c>
      <c r="T17">
        <f t="shared" si="5"/>
        <v>94</v>
      </c>
      <c r="U17">
        <f t="shared" si="11"/>
        <v>90.909090909090907</v>
      </c>
      <c r="V17">
        <f t="shared" si="6"/>
        <v>94.949494949494948</v>
      </c>
      <c r="W17">
        <f t="shared" si="7"/>
        <v>0</v>
      </c>
      <c r="X17">
        <f t="shared" si="8"/>
        <v>3.0303030303030303</v>
      </c>
      <c r="Y17">
        <f t="shared" si="9"/>
        <v>1.0101010101010102</v>
      </c>
      <c r="Z17">
        <f t="shared" si="10"/>
        <v>5.0505050505050502</v>
      </c>
    </row>
    <row r="18" spans="1:26" ht="15.5" x14ac:dyDescent="0.35">
      <c r="A18" s="5" t="s">
        <v>45</v>
      </c>
      <c r="B18" s="5">
        <v>1.35</v>
      </c>
      <c r="C18" s="1" t="s">
        <v>4</v>
      </c>
      <c r="D18" s="1">
        <v>20</v>
      </c>
      <c r="E18" s="1">
        <v>5</v>
      </c>
      <c r="F18" s="1">
        <f t="shared" si="0"/>
        <v>200</v>
      </c>
      <c r="G18" s="1">
        <v>200</v>
      </c>
      <c r="H18" s="6">
        <f t="shared" si="1"/>
        <v>4000</v>
      </c>
      <c r="I18" s="8">
        <v>2513</v>
      </c>
      <c r="J18" s="6">
        <f t="shared" si="2"/>
        <v>62.824999999999996</v>
      </c>
      <c r="K18" s="1">
        <v>182</v>
      </c>
      <c r="L18" s="1">
        <v>18</v>
      </c>
      <c r="M18">
        <f t="shared" si="3"/>
        <v>91</v>
      </c>
      <c r="N18">
        <f t="shared" si="4"/>
        <v>9</v>
      </c>
      <c r="O18">
        <v>0</v>
      </c>
      <c r="P18">
        <v>1</v>
      </c>
      <c r="Q18">
        <v>1</v>
      </c>
      <c r="R18">
        <v>78</v>
      </c>
      <c r="S18">
        <v>20</v>
      </c>
      <c r="T18">
        <f t="shared" si="5"/>
        <v>80</v>
      </c>
      <c r="U18">
        <f t="shared" si="11"/>
        <v>78</v>
      </c>
      <c r="V18">
        <f t="shared" si="6"/>
        <v>80</v>
      </c>
      <c r="W18">
        <f t="shared" si="7"/>
        <v>0</v>
      </c>
      <c r="X18">
        <f t="shared" si="8"/>
        <v>1</v>
      </c>
      <c r="Y18">
        <f t="shared" si="9"/>
        <v>1</v>
      </c>
      <c r="Z18">
        <f t="shared" si="10"/>
        <v>20</v>
      </c>
    </row>
    <row r="19" spans="1:26" ht="15.5" x14ac:dyDescent="0.35">
      <c r="A19" s="5" t="s">
        <v>45</v>
      </c>
      <c r="B19" s="5">
        <v>1.35</v>
      </c>
      <c r="C19" s="1" t="s">
        <v>5</v>
      </c>
      <c r="D19" s="1">
        <v>20</v>
      </c>
      <c r="E19" s="1">
        <v>4</v>
      </c>
      <c r="F19" s="1">
        <f t="shared" si="0"/>
        <v>160</v>
      </c>
      <c r="G19" s="1">
        <v>160</v>
      </c>
      <c r="H19" s="6">
        <f>D19*F19</f>
        <v>3200</v>
      </c>
      <c r="I19" s="8">
        <v>2245</v>
      </c>
      <c r="J19" s="6">
        <f t="shared" si="2"/>
        <v>70.15625</v>
      </c>
      <c r="K19" s="1">
        <v>177</v>
      </c>
      <c r="L19" s="1">
        <v>22</v>
      </c>
      <c r="M19">
        <f t="shared" si="3"/>
        <v>88.94472361809045</v>
      </c>
      <c r="N19">
        <f t="shared" si="4"/>
        <v>11.055276381909549</v>
      </c>
      <c r="O19">
        <v>0</v>
      </c>
      <c r="P19">
        <v>0</v>
      </c>
      <c r="Q19">
        <v>2</v>
      </c>
      <c r="R19">
        <v>81</v>
      </c>
      <c r="S19">
        <v>19</v>
      </c>
      <c r="T19">
        <f t="shared" si="5"/>
        <v>83</v>
      </c>
      <c r="U19">
        <f t="shared" si="11"/>
        <v>79.411764705882348</v>
      </c>
      <c r="V19">
        <f t="shared" si="6"/>
        <v>81.372549019607845</v>
      </c>
      <c r="W19">
        <f t="shared" si="7"/>
        <v>0</v>
      </c>
      <c r="X19">
        <f t="shared" si="8"/>
        <v>0</v>
      </c>
      <c r="Y19">
        <f t="shared" si="9"/>
        <v>1.9607843137254901</v>
      </c>
      <c r="Z19">
        <f t="shared" si="10"/>
        <v>18.627450980392158</v>
      </c>
    </row>
    <row r="20" spans="1:26" ht="15.5" x14ac:dyDescent="0.35">
      <c r="A20" s="5" t="s">
        <v>45</v>
      </c>
      <c r="B20" s="5">
        <v>1.35</v>
      </c>
      <c r="C20" s="1" t="s">
        <v>6</v>
      </c>
      <c r="D20" s="1">
        <v>20</v>
      </c>
      <c r="E20" s="1">
        <v>11</v>
      </c>
      <c r="F20" s="1">
        <f t="shared" si="0"/>
        <v>440</v>
      </c>
      <c r="G20" s="1">
        <v>440</v>
      </c>
      <c r="H20" s="6">
        <f t="shared" si="1"/>
        <v>8800</v>
      </c>
      <c r="I20" s="8">
        <v>5950</v>
      </c>
      <c r="J20" s="6">
        <f t="shared" si="2"/>
        <v>67.61363636363636</v>
      </c>
      <c r="K20" s="1">
        <v>179</v>
      </c>
      <c r="L20" s="1">
        <v>21</v>
      </c>
      <c r="M20">
        <f t="shared" si="3"/>
        <v>89.5</v>
      </c>
      <c r="N20">
        <f t="shared" si="4"/>
        <v>10.5</v>
      </c>
      <c r="O20">
        <v>1</v>
      </c>
      <c r="P20">
        <v>4</v>
      </c>
      <c r="Q20">
        <v>2</v>
      </c>
      <c r="R20">
        <v>82</v>
      </c>
      <c r="S20">
        <v>11</v>
      </c>
      <c r="T20">
        <f t="shared" si="5"/>
        <v>89</v>
      </c>
      <c r="U20">
        <f t="shared" si="11"/>
        <v>82</v>
      </c>
      <c r="V20">
        <f t="shared" si="6"/>
        <v>89</v>
      </c>
      <c r="W20">
        <f t="shared" si="7"/>
        <v>1</v>
      </c>
      <c r="X20">
        <f t="shared" si="8"/>
        <v>4</v>
      </c>
      <c r="Y20">
        <f t="shared" si="9"/>
        <v>2</v>
      </c>
      <c r="Z20">
        <f t="shared" si="10"/>
        <v>11</v>
      </c>
    </row>
    <row r="21" spans="1:26" ht="15.5" x14ac:dyDescent="0.35">
      <c r="A21" s="5" t="s">
        <v>45</v>
      </c>
      <c r="B21" s="5">
        <v>1.35</v>
      </c>
      <c r="C21" s="1" t="s">
        <v>7</v>
      </c>
      <c r="D21" s="1">
        <v>20</v>
      </c>
      <c r="E21" s="1">
        <v>4</v>
      </c>
      <c r="F21" s="1">
        <f t="shared" si="0"/>
        <v>160</v>
      </c>
      <c r="G21" s="1">
        <v>160</v>
      </c>
      <c r="H21" s="6">
        <f t="shared" si="1"/>
        <v>3200</v>
      </c>
      <c r="I21" s="8">
        <v>2390</v>
      </c>
      <c r="J21" s="6">
        <f t="shared" si="2"/>
        <v>74.6875</v>
      </c>
      <c r="K21" s="1">
        <v>190</v>
      </c>
      <c r="L21" s="1">
        <v>10</v>
      </c>
      <c r="M21">
        <f t="shared" si="3"/>
        <v>95</v>
      </c>
      <c r="N21">
        <f t="shared" si="4"/>
        <v>5</v>
      </c>
      <c r="O21">
        <v>0</v>
      </c>
      <c r="P21">
        <v>2</v>
      </c>
      <c r="Q21">
        <v>0</v>
      </c>
      <c r="R21">
        <v>80</v>
      </c>
      <c r="S21">
        <v>18</v>
      </c>
      <c r="T21">
        <f t="shared" si="5"/>
        <v>82</v>
      </c>
      <c r="U21">
        <f t="shared" si="11"/>
        <v>80</v>
      </c>
      <c r="V21">
        <f t="shared" si="6"/>
        <v>82</v>
      </c>
      <c r="W21">
        <f t="shared" si="7"/>
        <v>0</v>
      </c>
      <c r="X21">
        <f t="shared" si="8"/>
        <v>2</v>
      </c>
      <c r="Y21">
        <f t="shared" si="9"/>
        <v>0</v>
      </c>
      <c r="Z21">
        <f t="shared" si="10"/>
        <v>18</v>
      </c>
    </row>
    <row r="22" spans="1:26" ht="15.5" x14ac:dyDescent="0.35">
      <c r="A22" s="5" t="s">
        <v>44</v>
      </c>
      <c r="B22" s="5">
        <v>1.2</v>
      </c>
      <c r="C22" s="1" t="s">
        <v>3</v>
      </c>
      <c r="D22" s="1">
        <v>20</v>
      </c>
      <c r="E22" s="1">
        <v>7</v>
      </c>
      <c r="F22" s="1">
        <f t="shared" si="0"/>
        <v>280</v>
      </c>
      <c r="G22" s="1">
        <v>280</v>
      </c>
      <c r="H22" s="6">
        <f t="shared" si="1"/>
        <v>5600</v>
      </c>
      <c r="I22" s="8">
        <v>3450</v>
      </c>
      <c r="J22" s="6">
        <f t="shared" si="2"/>
        <v>61.607142857142861</v>
      </c>
      <c r="K22" s="1">
        <v>197</v>
      </c>
      <c r="L22" s="1">
        <v>4</v>
      </c>
      <c r="M22">
        <f t="shared" si="3"/>
        <v>98.009950248756212</v>
      </c>
      <c r="N22">
        <f t="shared" si="4"/>
        <v>1.9900497512437811</v>
      </c>
      <c r="O22">
        <v>0</v>
      </c>
      <c r="P22">
        <v>3</v>
      </c>
      <c r="Q22">
        <v>1</v>
      </c>
      <c r="R22">
        <v>87</v>
      </c>
      <c r="S22">
        <v>9</v>
      </c>
      <c r="T22">
        <f t="shared" si="5"/>
        <v>91</v>
      </c>
      <c r="U22">
        <f t="shared" si="11"/>
        <v>87</v>
      </c>
      <c r="V22">
        <f t="shared" si="6"/>
        <v>91</v>
      </c>
      <c r="W22">
        <f t="shared" si="7"/>
        <v>0</v>
      </c>
      <c r="X22">
        <f t="shared" si="8"/>
        <v>3</v>
      </c>
      <c r="Y22">
        <f t="shared" si="9"/>
        <v>1</v>
      </c>
      <c r="Z22">
        <f t="shared" si="10"/>
        <v>9</v>
      </c>
    </row>
    <row r="23" spans="1:26" ht="15.5" x14ac:dyDescent="0.35">
      <c r="A23" s="5" t="s">
        <v>44</v>
      </c>
      <c r="B23" s="5">
        <v>1.2</v>
      </c>
      <c r="C23" s="1" t="s">
        <v>4</v>
      </c>
      <c r="D23" s="1">
        <v>20</v>
      </c>
      <c r="E23" s="1">
        <v>4</v>
      </c>
      <c r="F23" s="1">
        <f t="shared" si="0"/>
        <v>160</v>
      </c>
      <c r="G23" s="1">
        <v>160</v>
      </c>
      <c r="H23" s="6">
        <f t="shared" si="1"/>
        <v>3200</v>
      </c>
      <c r="I23" s="8">
        <v>2055</v>
      </c>
      <c r="J23" s="6">
        <f t="shared" si="2"/>
        <v>64.21875</v>
      </c>
      <c r="K23" s="1">
        <v>186</v>
      </c>
      <c r="L23" s="1">
        <v>12</v>
      </c>
      <c r="M23">
        <f t="shared" si="3"/>
        <v>93.939393939393938</v>
      </c>
      <c r="N23">
        <f t="shared" si="4"/>
        <v>6.0606060606060606</v>
      </c>
      <c r="O23">
        <v>0</v>
      </c>
      <c r="P23">
        <v>1</v>
      </c>
      <c r="Q23">
        <v>0</v>
      </c>
      <c r="R23">
        <v>84</v>
      </c>
      <c r="S23">
        <v>16</v>
      </c>
      <c r="T23">
        <f t="shared" si="5"/>
        <v>85</v>
      </c>
      <c r="U23">
        <f t="shared" si="11"/>
        <v>83.168316831683171</v>
      </c>
      <c r="V23">
        <f t="shared" si="6"/>
        <v>84.158415841584159</v>
      </c>
      <c r="W23">
        <f t="shared" si="7"/>
        <v>0</v>
      </c>
      <c r="X23">
        <f t="shared" si="8"/>
        <v>0.99009900990099009</v>
      </c>
      <c r="Y23">
        <f t="shared" si="9"/>
        <v>0</v>
      </c>
      <c r="Z23">
        <f t="shared" si="10"/>
        <v>15.841584158415841</v>
      </c>
    </row>
    <row r="24" spans="1:26" ht="15.5" x14ac:dyDescent="0.35">
      <c r="A24" s="5" t="s">
        <v>44</v>
      </c>
      <c r="B24" s="5">
        <v>1.2</v>
      </c>
      <c r="C24" s="1" t="s">
        <v>5</v>
      </c>
      <c r="D24" s="1">
        <v>20</v>
      </c>
      <c r="E24" s="1">
        <v>9</v>
      </c>
      <c r="F24" s="1">
        <f t="shared" si="0"/>
        <v>360</v>
      </c>
      <c r="G24" s="1">
        <v>360</v>
      </c>
      <c r="H24" s="6">
        <f t="shared" si="1"/>
        <v>7200</v>
      </c>
      <c r="I24" s="8">
        <v>4170</v>
      </c>
      <c r="J24" s="6">
        <f t="shared" si="2"/>
        <v>57.916666666666671</v>
      </c>
      <c r="K24" s="1">
        <v>194</v>
      </c>
      <c r="L24" s="1">
        <v>10</v>
      </c>
      <c r="M24">
        <f t="shared" si="3"/>
        <v>95.098039215686271</v>
      </c>
      <c r="N24">
        <f t="shared" si="4"/>
        <v>4.9019607843137258</v>
      </c>
      <c r="O24">
        <v>0</v>
      </c>
      <c r="P24">
        <v>0</v>
      </c>
      <c r="Q24">
        <v>2</v>
      </c>
      <c r="R24">
        <v>91</v>
      </c>
      <c r="S24">
        <v>7</v>
      </c>
      <c r="T24">
        <f t="shared" si="5"/>
        <v>93</v>
      </c>
      <c r="U24">
        <f t="shared" si="11"/>
        <v>91</v>
      </c>
      <c r="V24">
        <f t="shared" si="6"/>
        <v>93</v>
      </c>
      <c r="W24">
        <f t="shared" si="7"/>
        <v>0</v>
      </c>
      <c r="X24">
        <f t="shared" si="8"/>
        <v>0</v>
      </c>
      <c r="Y24">
        <f t="shared" si="9"/>
        <v>2</v>
      </c>
      <c r="Z24">
        <f t="shared" si="10"/>
        <v>7.0000000000000009</v>
      </c>
    </row>
    <row r="25" spans="1:26" ht="15.5" x14ac:dyDescent="0.35">
      <c r="A25" s="5" t="s">
        <v>44</v>
      </c>
      <c r="B25" s="5">
        <v>1.2</v>
      </c>
      <c r="C25" s="1" t="s">
        <v>6</v>
      </c>
      <c r="D25" s="1">
        <v>20</v>
      </c>
      <c r="E25" s="1">
        <v>6</v>
      </c>
      <c r="F25" s="1">
        <f t="shared" si="0"/>
        <v>240</v>
      </c>
      <c r="G25" s="1">
        <v>240</v>
      </c>
      <c r="H25" s="6">
        <f t="shared" si="1"/>
        <v>4800</v>
      </c>
      <c r="I25" s="8">
        <v>2650</v>
      </c>
      <c r="J25" s="6">
        <f t="shared" si="2"/>
        <v>55.208333333333336</v>
      </c>
      <c r="K25" s="1">
        <v>185</v>
      </c>
      <c r="L25" s="1">
        <v>17</v>
      </c>
      <c r="M25">
        <f t="shared" si="3"/>
        <v>91.584158415841586</v>
      </c>
      <c r="N25">
        <f t="shared" si="4"/>
        <v>8.4158415841584162</v>
      </c>
      <c r="O25">
        <v>0</v>
      </c>
      <c r="P25">
        <v>0</v>
      </c>
      <c r="Q25">
        <v>1</v>
      </c>
      <c r="R25">
        <v>85</v>
      </c>
      <c r="S25">
        <v>14</v>
      </c>
      <c r="T25">
        <f t="shared" si="5"/>
        <v>86</v>
      </c>
      <c r="U25">
        <f t="shared" si="11"/>
        <v>85</v>
      </c>
      <c r="V25">
        <f t="shared" si="6"/>
        <v>86</v>
      </c>
      <c r="W25">
        <f t="shared" si="7"/>
        <v>0</v>
      </c>
      <c r="X25">
        <f t="shared" si="8"/>
        <v>0</v>
      </c>
      <c r="Y25">
        <f t="shared" si="9"/>
        <v>1</v>
      </c>
      <c r="Z25">
        <f t="shared" si="10"/>
        <v>14.000000000000002</v>
      </c>
    </row>
    <row r="26" spans="1:26" ht="15.5" x14ac:dyDescent="0.35">
      <c r="A26" s="5" t="s">
        <v>44</v>
      </c>
      <c r="B26" s="5">
        <v>1.2</v>
      </c>
      <c r="C26" s="1" t="s">
        <v>7</v>
      </c>
      <c r="D26" s="1">
        <v>20</v>
      </c>
      <c r="E26" s="1">
        <v>5</v>
      </c>
      <c r="F26" s="1">
        <f t="shared" si="0"/>
        <v>200</v>
      </c>
      <c r="G26" s="1">
        <v>200</v>
      </c>
      <c r="H26" s="6">
        <f t="shared" si="1"/>
        <v>4000</v>
      </c>
      <c r="I26" s="8">
        <v>2025</v>
      </c>
      <c r="J26" s="6">
        <f t="shared" si="2"/>
        <v>50.625</v>
      </c>
      <c r="K26" s="1">
        <v>185</v>
      </c>
      <c r="L26" s="1">
        <v>15</v>
      </c>
      <c r="M26">
        <f t="shared" si="3"/>
        <v>92.5</v>
      </c>
      <c r="N26">
        <f t="shared" si="4"/>
        <v>7.5</v>
      </c>
      <c r="O26">
        <v>0</v>
      </c>
      <c r="P26">
        <v>1</v>
      </c>
      <c r="Q26">
        <v>3</v>
      </c>
      <c r="R26">
        <v>89</v>
      </c>
      <c r="S26">
        <v>7</v>
      </c>
      <c r="T26">
        <f t="shared" si="5"/>
        <v>93</v>
      </c>
      <c r="U26">
        <f t="shared" si="11"/>
        <v>89</v>
      </c>
      <c r="V26">
        <f t="shared" si="6"/>
        <v>93</v>
      </c>
      <c r="W26">
        <f t="shared" si="7"/>
        <v>0</v>
      </c>
      <c r="X26">
        <f t="shared" si="8"/>
        <v>1</v>
      </c>
      <c r="Y26">
        <f t="shared" si="9"/>
        <v>3</v>
      </c>
      <c r="Z26">
        <f t="shared" si="10"/>
        <v>7.0000000000000009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K11" sqref="K11"/>
    </sheetView>
  </sheetViews>
  <sheetFormatPr defaultRowHeight="14.5" x14ac:dyDescent="0.35"/>
  <cols>
    <col min="1" max="1" width="28.453125" customWidth="1"/>
    <col min="2" max="2" width="14.1796875" style="1" customWidth="1"/>
    <col min="3" max="3" width="17.1796875" style="1" customWidth="1"/>
    <col min="4" max="4" width="13.26953125" style="1" customWidth="1"/>
    <col min="5" max="6" width="8.7265625" style="1"/>
  </cols>
  <sheetData>
    <row r="1" spans="1:8" s="3" customFormat="1" x14ac:dyDescent="0.35">
      <c r="A1" s="3" t="s">
        <v>17</v>
      </c>
      <c r="B1" s="2" t="s">
        <v>19</v>
      </c>
      <c r="C1" s="2" t="s">
        <v>18</v>
      </c>
      <c r="D1" s="2" t="s">
        <v>72</v>
      </c>
      <c r="E1" s="2" t="s">
        <v>73</v>
      </c>
      <c r="F1" s="2" t="s">
        <v>74</v>
      </c>
      <c r="G1" s="3" t="s">
        <v>24</v>
      </c>
      <c r="H1" s="3" t="s">
        <v>75</v>
      </c>
    </row>
    <row r="2" spans="1:8" x14ac:dyDescent="0.35">
      <c r="A2" t="s">
        <v>16</v>
      </c>
      <c r="B2" s="1" t="s">
        <v>25</v>
      </c>
      <c r="C2" s="1" t="s">
        <v>3</v>
      </c>
      <c r="D2" s="1">
        <v>48</v>
      </c>
      <c r="E2" s="1">
        <v>4</v>
      </c>
      <c r="F2" s="1">
        <v>2</v>
      </c>
      <c r="G2">
        <f>(D2+E2)/(F2+E2+D2)*100</f>
        <v>96.296296296296291</v>
      </c>
      <c r="H2">
        <f>D2/(D2+E2)*100</f>
        <v>92.307692307692307</v>
      </c>
    </row>
    <row r="3" spans="1:8" x14ac:dyDescent="0.35">
      <c r="A3" t="s">
        <v>16</v>
      </c>
      <c r="B3" s="1" t="s">
        <v>26</v>
      </c>
      <c r="C3" s="1" t="s">
        <v>4</v>
      </c>
      <c r="D3" s="1">
        <v>47</v>
      </c>
      <c r="E3" s="1">
        <v>6</v>
      </c>
      <c r="F3" s="1">
        <v>4</v>
      </c>
      <c r="G3">
        <f t="shared" ref="G3:G16" si="0">(D3+E3)/(F3+E3+D3)*100</f>
        <v>92.982456140350877</v>
      </c>
      <c r="H3">
        <f t="shared" ref="H3:H16" si="1">D3/(D3+E3)*100</f>
        <v>88.679245283018872</v>
      </c>
    </row>
    <row r="4" spans="1:8" x14ac:dyDescent="0.35">
      <c r="A4" t="s">
        <v>16</v>
      </c>
      <c r="B4" s="1" t="s">
        <v>27</v>
      </c>
      <c r="C4" s="1" t="s">
        <v>5</v>
      </c>
      <c r="D4" s="1">
        <v>49</v>
      </c>
      <c r="E4" s="1">
        <v>5</v>
      </c>
      <c r="F4" s="1">
        <v>0</v>
      </c>
      <c r="G4">
        <f t="shared" si="0"/>
        <v>100</v>
      </c>
      <c r="H4">
        <f t="shared" si="1"/>
        <v>90.740740740740748</v>
      </c>
    </row>
    <row r="5" spans="1:8" x14ac:dyDescent="0.35">
      <c r="A5" t="s">
        <v>16</v>
      </c>
      <c r="B5" s="1" t="s">
        <v>28</v>
      </c>
      <c r="C5" s="1" t="s">
        <v>6</v>
      </c>
      <c r="D5" s="1">
        <v>45</v>
      </c>
      <c r="E5" s="1">
        <v>7</v>
      </c>
      <c r="F5" s="1">
        <v>1</v>
      </c>
      <c r="G5">
        <f t="shared" si="0"/>
        <v>98.113207547169807</v>
      </c>
      <c r="H5">
        <f t="shared" si="1"/>
        <v>86.538461538461547</v>
      </c>
    </row>
    <row r="6" spans="1:8" x14ac:dyDescent="0.35">
      <c r="A6" t="s">
        <v>16</v>
      </c>
      <c r="B6" s="1" t="s">
        <v>29</v>
      </c>
      <c r="C6" s="1" t="s">
        <v>7</v>
      </c>
      <c r="D6" s="1">
        <v>42</v>
      </c>
      <c r="E6" s="1">
        <v>6</v>
      </c>
      <c r="F6" s="1">
        <v>0</v>
      </c>
      <c r="G6">
        <f t="shared" si="0"/>
        <v>100</v>
      </c>
      <c r="H6">
        <f t="shared" si="1"/>
        <v>87.5</v>
      </c>
    </row>
    <row r="7" spans="1:8" x14ac:dyDescent="0.35">
      <c r="A7" t="s">
        <v>70</v>
      </c>
      <c r="B7" s="1" t="s">
        <v>30</v>
      </c>
      <c r="C7" s="1" t="s">
        <v>3</v>
      </c>
      <c r="D7" s="1">
        <v>39</v>
      </c>
      <c r="E7" s="1">
        <v>7</v>
      </c>
      <c r="F7" s="1">
        <v>4</v>
      </c>
      <c r="G7">
        <f t="shared" si="0"/>
        <v>92</v>
      </c>
      <c r="H7">
        <f t="shared" si="1"/>
        <v>84.782608695652172</v>
      </c>
    </row>
    <row r="8" spans="1:8" x14ac:dyDescent="0.35">
      <c r="A8" t="s">
        <v>70</v>
      </c>
      <c r="B8" s="1" t="s">
        <v>31</v>
      </c>
      <c r="C8" s="1" t="s">
        <v>4</v>
      </c>
      <c r="D8" s="1">
        <v>30</v>
      </c>
      <c r="E8" s="1">
        <v>17</v>
      </c>
      <c r="F8" s="1">
        <v>3</v>
      </c>
      <c r="G8">
        <f t="shared" si="0"/>
        <v>94</v>
      </c>
      <c r="H8">
        <f t="shared" si="1"/>
        <v>63.829787234042556</v>
      </c>
    </row>
    <row r="9" spans="1:8" x14ac:dyDescent="0.35">
      <c r="A9" t="s">
        <v>70</v>
      </c>
      <c r="B9" s="1" t="s">
        <v>32</v>
      </c>
      <c r="C9" s="1" t="s">
        <v>5</v>
      </c>
      <c r="D9" s="1">
        <v>36</v>
      </c>
      <c r="E9" s="1">
        <v>11</v>
      </c>
      <c r="F9" s="1">
        <v>2</v>
      </c>
      <c r="G9">
        <f t="shared" si="0"/>
        <v>95.918367346938766</v>
      </c>
      <c r="H9">
        <f t="shared" si="1"/>
        <v>76.59574468085107</v>
      </c>
    </row>
    <row r="10" spans="1:8" x14ac:dyDescent="0.35">
      <c r="A10" t="s">
        <v>70</v>
      </c>
      <c r="B10" s="1" t="s">
        <v>33</v>
      </c>
      <c r="C10" s="1" t="s">
        <v>6</v>
      </c>
      <c r="D10" s="1">
        <v>34</v>
      </c>
      <c r="E10" s="1">
        <v>12</v>
      </c>
      <c r="F10" s="1">
        <v>1</v>
      </c>
      <c r="G10">
        <f t="shared" si="0"/>
        <v>97.872340425531917</v>
      </c>
      <c r="H10">
        <f t="shared" si="1"/>
        <v>73.91304347826086</v>
      </c>
    </row>
    <row r="11" spans="1:8" x14ac:dyDescent="0.35">
      <c r="A11" t="s">
        <v>70</v>
      </c>
      <c r="B11" s="1" t="s">
        <v>34</v>
      </c>
      <c r="C11" s="1" t="s">
        <v>7</v>
      </c>
      <c r="D11" s="1">
        <v>39</v>
      </c>
      <c r="E11" s="1">
        <v>8</v>
      </c>
      <c r="F11" s="1">
        <v>3</v>
      </c>
      <c r="G11">
        <f t="shared" si="0"/>
        <v>94</v>
      </c>
      <c r="H11">
        <f t="shared" si="1"/>
        <v>82.978723404255319</v>
      </c>
    </row>
    <row r="12" spans="1:8" x14ac:dyDescent="0.35">
      <c r="A12" t="s">
        <v>71</v>
      </c>
      <c r="B12" s="1" t="s">
        <v>35</v>
      </c>
      <c r="C12" s="1" t="s">
        <v>3</v>
      </c>
      <c r="D12" s="1">
        <v>45</v>
      </c>
      <c r="E12" s="1">
        <v>7</v>
      </c>
      <c r="F12" s="1">
        <v>3</v>
      </c>
      <c r="G12">
        <f t="shared" si="0"/>
        <v>94.545454545454547</v>
      </c>
      <c r="H12">
        <f t="shared" si="1"/>
        <v>86.538461538461547</v>
      </c>
    </row>
    <row r="13" spans="1:8" x14ac:dyDescent="0.35">
      <c r="A13" t="s">
        <v>71</v>
      </c>
      <c r="B13" s="1" t="s">
        <v>36</v>
      </c>
      <c r="C13" s="1" t="s">
        <v>4</v>
      </c>
      <c r="D13" s="1">
        <v>35</v>
      </c>
      <c r="E13" s="1">
        <v>15</v>
      </c>
      <c r="F13" s="1">
        <v>2</v>
      </c>
      <c r="G13">
        <f t="shared" si="0"/>
        <v>96.15384615384616</v>
      </c>
      <c r="H13">
        <f t="shared" si="1"/>
        <v>70</v>
      </c>
    </row>
    <row r="14" spans="1:8" x14ac:dyDescent="0.35">
      <c r="A14" t="s">
        <v>71</v>
      </c>
      <c r="B14" s="1" t="s">
        <v>37</v>
      </c>
      <c r="C14" s="1" t="s">
        <v>5</v>
      </c>
      <c r="D14" s="1">
        <v>40</v>
      </c>
      <c r="E14" s="1">
        <v>8</v>
      </c>
      <c r="F14" s="1">
        <v>2</v>
      </c>
      <c r="G14">
        <f t="shared" si="0"/>
        <v>96</v>
      </c>
      <c r="H14">
        <f t="shared" si="1"/>
        <v>83.333333333333343</v>
      </c>
    </row>
    <row r="15" spans="1:8" x14ac:dyDescent="0.35">
      <c r="A15" t="s">
        <v>71</v>
      </c>
      <c r="B15" s="1" t="s">
        <v>38</v>
      </c>
      <c r="C15" s="1" t="s">
        <v>6</v>
      </c>
      <c r="D15" s="1">
        <v>39</v>
      </c>
      <c r="E15" s="1">
        <v>12</v>
      </c>
      <c r="F15" s="1">
        <v>4</v>
      </c>
      <c r="G15">
        <f t="shared" si="0"/>
        <v>92.72727272727272</v>
      </c>
      <c r="H15">
        <f t="shared" si="1"/>
        <v>76.470588235294116</v>
      </c>
    </row>
    <row r="16" spans="1:8" x14ac:dyDescent="0.35">
      <c r="A16" t="s">
        <v>71</v>
      </c>
      <c r="B16" s="1" t="s">
        <v>39</v>
      </c>
      <c r="C16" s="1" t="s">
        <v>7</v>
      </c>
      <c r="D16" s="1">
        <v>40</v>
      </c>
      <c r="E16" s="1">
        <v>10</v>
      </c>
      <c r="F16" s="1">
        <v>2</v>
      </c>
      <c r="G16">
        <f t="shared" si="0"/>
        <v>96.15384615384616</v>
      </c>
      <c r="H16">
        <f t="shared" si="1"/>
        <v>80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6"/>
  <sheetViews>
    <sheetView workbookViewId="0">
      <selection activeCell="G59" sqref="G59"/>
    </sheetView>
  </sheetViews>
  <sheetFormatPr defaultRowHeight="14.5" x14ac:dyDescent="0.35"/>
  <cols>
    <col min="1" max="1" width="28.54296875" customWidth="1"/>
    <col min="2" max="2" width="19.81640625" style="1" customWidth="1"/>
    <col min="3" max="3" width="14.81640625" style="1" customWidth="1"/>
    <col min="4" max="4" width="18.54296875" style="1" customWidth="1"/>
    <col min="5" max="7" width="8.7265625" style="1"/>
  </cols>
  <sheetData>
    <row r="1" spans="1:7" s="3" customFormat="1" x14ac:dyDescent="0.35">
      <c r="A1" s="3" t="s">
        <v>17</v>
      </c>
      <c r="B1" s="2" t="s">
        <v>19</v>
      </c>
      <c r="C1" s="2" t="s">
        <v>18</v>
      </c>
      <c r="D1" s="2" t="s">
        <v>40</v>
      </c>
      <c r="E1" s="2" t="s">
        <v>22</v>
      </c>
      <c r="F1" s="2" t="s">
        <v>23</v>
      </c>
      <c r="G1" s="2" t="s">
        <v>20</v>
      </c>
    </row>
    <row r="2" spans="1:7" x14ac:dyDescent="0.35">
      <c r="A2" t="s">
        <v>16</v>
      </c>
      <c r="B2" s="1" t="s">
        <v>25</v>
      </c>
      <c r="C2" s="1" t="s">
        <v>3</v>
      </c>
      <c r="D2" s="1">
        <v>0</v>
      </c>
      <c r="E2" s="1">
        <v>50</v>
      </c>
      <c r="F2" s="1">
        <v>0</v>
      </c>
      <c r="G2" s="1">
        <f>E2/(E2+F2)*100</f>
        <v>100</v>
      </c>
    </row>
    <row r="3" spans="1:7" x14ac:dyDescent="0.35">
      <c r="A3" t="s">
        <v>16</v>
      </c>
      <c r="B3" s="1" t="s">
        <v>26</v>
      </c>
      <c r="C3" s="1" t="s">
        <v>4</v>
      </c>
      <c r="D3" s="1">
        <v>0</v>
      </c>
      <c r="E3" s="1">
        <v>50</v>
      </c>
      <c r="F3" s="1">
        <v>0</v>
      </c>
      <c r="G3" s="1">
        <f t="shared" ref="G3:G81" si="0">E3/(E3+F3)*100</f>
        <v>100</v>
      </c>
    </row>
    <row r="4" spans="1:7" x14ac:dyDescent="0.35">
      <c r="A4" t="s">
        <v>16</v>
      </c>
      <c r="B4" s="1" t="s">
        <v>27</v>
      </c>
      <c r="C4" s="1" t="s">
        <v>5</v>
      </c>
      <c r="D4" s="1">
        <v>0</v>
      </c>
      <c r="E4" s="1">
        <v>50</v>
      </c>
      <c r="F4" s="1">
        <v>0</v>
      </c>
      <c r="G4" s="1">
        <f t="shared" si="0"/>
        <v>100</v>
      </c>
    </row>
    <row r="5" spans="1:7" x14ac:dyDescent="0.35">
      <c r="A5" t="s">
        <v>16</v>
      </c>
      <c r="B5" s="1" t="s">
        <v>28</v>
      </c>
      <c r="C5" s="1" t="s">
        <v>6</v>
      </c>
      <c r="D5" s="1">
        <v>0</v>
      </c>
      <c r="E5" s="1">
        <v>50</v>
      </c>
      <c r="F5" s="1">
        <v>0</v>
      </c>
      <c r="G5" s="1">
        <f t="shared" si="0"/>
        <v>100</v>
      </c>
    </row>
    <row r="6" spans="1:7" x14ac:dyDescent="0.35">
      <c r="A6" t="s">
        <v>16</v>
      </c>
      <c r="B6" s="1" t="s">
        <v>29</v>
      </c>
      <c r="C6" s="1" t="s">
        <v>7</v>
      </c>
      <c r="D6" s="1">
        <v>0</v>
      </c>
      <c r="E6" s="1">
        <v>49</v>
      </c>
      <c r="F6" s="1">
        <v>1</v>
      </c>
      <c r="G6" s="1">
        <f t="shared" si="0"/>
        <v>98</v>
      </c>
    </row>
    <row r="7" spans="1:7" x14ac:dyDescent="0.35">
      <c r="A7" t="s">
        <v>21</v>
      </c>
      <c r="B7" s="1" t="s">
        <v>30</v>
      </c>
      <c r="C7" s="1" t="s">
        <v>3</v>
      </c>
      <c r="D7" s="1">
        <v>0</v>
      </c>
      <c r="E7" s="1">
        <v>50</v>
      </c>
      <c r="F7" s="1">
        <v>0</v>
      </c>
      <c r="G7" s="1">
        <f t="shared" si="0"/>
        <v>100</v>
      </c>
    </row>
    <row r="8" spans="1:7" x14ac:dyDescent="0.35">
      <c r="A8" t="s">
        <v>21</v>
      </c>
      <c r="B8" s="1" t="s">
        <v>31</v>
      </c>
      <c r="C8" s="1" t="s">
        <v>4</v>
      </c>
      <c r="D8" s="1">
        <v>0</v>
      </c>
      <c r="E8" s="1">
        <v>50</v>
      </c>
      <c r="F8" s="1">
        <v>0</v>
      </c>
      <c r="G8" s="1">
        <f t="shared" si="0"/>
        <v>100</v>
      </c>
    </row>
    <row r="9" spans="1:7" x14ac:dyDescent="0.35">
      <c r="A9" t="s">
        <v>21</v>
      </c>
      <c r="B9" s="1" t="s">
        <v>32</v>
      </c>
      <c r="C9" s="1" t="s">
        <v>5</v>
      </c>
      <c r="D9" s="1">
        <v>0</v>
      </c>
      <c r="E9" s="1">
        <v>50</v>
      </c>
      <c r="F9" s="1">
        <v>0</v>
      </c>
      <c r="G9" s="1">
        <f t="shared" si="0"/>
        <v>100</v>
      </c>
    </row>
    <row r="10" spans="1:7" x14ac:dyDescent="0.35">
      <c r="A10" t="s">
        <v>21</v>
      </c>
      <c r="B10" s="1" t="s">
        <v>33</v>
      </c>
      <c r="C10" s="1" t="s">
        <v>6</v>
      </c>
      <c r="D10" s="1">
        <v>0</v>
      </c>
      <c r="E10" s="1">
        <v>50</v>
      </c>
      <c r="F10" s="1">
        <v>0</v>
      </c>
      <c r="G10" s="1">
        <f t="shared" si="0"/>
        <v>100</v>
      </c>
    </row>
    <row r="11" spans="1:7" x14ac:dyDescent="0.35">
      <c r="A11" t="s">
        <v>21</v>
      </c>
      <c r="B11" s="1" t="s">
        <v>34</v>
      </c>
      <c r="C11" s="1" t="s">
        <v>7</v>
      </c>
      <c r="D11" s="1">
        <v>0</v>
      </c>
      <c r="E11" s="1">
        <v>50</v>
      </c>
      <c r="F11" s="1">
        <v>0</v>
      </c>
      <c r="G11" s="1">
        <f t="shared" si="0"/>
        <v>100</v>
      </c>
    </row>
    <row r="12" spans="1:7" x14ac:dyDescent="0.35">
      <c r="A12" t="s">
        <v>43</v>
      </c>
      <c r="B12" s="1" t="s">
        <v>35</v>
      </c>
      <c r="C12" s="1" t="s">
        <v>3</v>
      </c>
      <c r="D12" s="1">
        <v>0</v>
      </c>
      <c r="E12" s="1">
        <v>48</v>
      </c>
      <c r="F12" s="1">
        <v>1</v>
      </c>
      <c r="G12" s="1">
        <f t="shared" si="0"/>
        <v>97.959183673469383</v>
      </c>
    </row>
    <row r="13" spans="1:7" x14ac:dyDescent="0.35">
      <c r="A13" t="s">
        <v>43</v>
      </c>
      <c r="B13" s="1" t="s">
        <v>36</v>
      </c>
      <c r="C13" s="1" t="s">
        <v>4</v>
      </c>
      <c r="D13" s="1">
        <v>0</v>
      </c>
      <c r="E13" s="1">
        <v>50</v>
      </c>
      <c r="F13" s="1">
        <v>0</v>
      </c>
      <c r="G13" s="1">
        <f t="shared" si="0"/>
        <v>100</v>
      </c>
    </row>
    <row r="14" spans="1:7" x14ac:dyDescent="0.35">
      <c r="A14" t="s">
        <v>43</v>
      </c>
      <c r="B14" s="1" t="s">
        <v>37</v>
      </c>
      <c r="C14" s="1" t="s">
        <v>5</v>
      </c>
      <c r="D14" s="1">
        <v>0</v>
      </c>
      <c r="E14" s="1">
        <v>50</v>
      </c>
      <c r="F14" s="1">
        <v>0</v>
      </c>
      <c r="G14" s="1">
        <f t="shared" si="0"/>
        <v>100</v>
      </c>
    </row>
    <row r="15" spans="1:7" x14ac:dyDescent="0.35">
      <c r="A15" t="s">
        <v>43</v>
      </c>
      <c r="B15" s="1" t="s">
        <v>38</v>
      </c>
      <c r="C15" s="1" t="s">
        <v>6</v>
      </c>
      <c r="D15" s="1">
        <v>0</v>
      </c>
      <c r="E15" s="1">
        <v>50</v>
      </c>
      <c r="F15" s="1">
        <v>0</v>
      </c>
      <c r="G15" s="1">
        <f t="shared" si="0"/>
        <v>100</v>
      </c>
    </row>
    <row r="16" spans="1:7" x14ac:dyDescent="0.35">
      <c r="A16" t="s">
        <v>43</v>
      </c>
      <c r="B16" s="1" t="s">
        <v>39</v>
      </c>
      <c r="C16" s="1" t="s">
        <v>7</v>
      </c>
      <c r="D16" s="1">
        <v>0</v>
      </c>
      <c r="E16" s="1">
        <v>50</v>
      </c>
      <c r="F16" s="1">
        <v>0</v>
      </c>
      <c r="G16" s="1">
        <f t="shared" si="0"/>
        <v>100</v>
      </c>
    </row>
    <row r="17" spans="1:7" x14ac:dyDescent="0.35">
      <c r="A17" t="s">
        <v>16</v>
      </c>
      <c r="B17" s="1" t="s">
        <v>25</v>
      </c>
      <c r="C17" s="1" t="s">
        <v>3</v>
      </c>
      <c r="D17" s="1">
        <v>12</v>
      </c>
      <c r="E17" s="1">
        <v>46</v>
      </c>
      <c r="F17" s="1">
        <v>1</v>
      </c>
      <c r="G17" s="1">
        <f t="shared" si="0"/>
        <v>97.872340425531917</v>
      </c>
    </row>
    <row r="18" spans="1:7" x14ac:dyDescent="0.35">
      <c r="A18" t="s">
        <v>16</v>
      </c>
      <c r="B18" s="1" t="s">
        <v>26</v>
      </c>
      <c r="C18" s="1" t="s">
        <v>4</v>
      </c>
      <c r="D18" s="1">
        <v>12</v>
      </c>
      <c r="E18" s="1">
        <v>49</v>
      </c>
      <c r="F18" s="1">
        <v>1</v>
      </c>
      <c r="G18" s="1">
        <f t="shared" si="0"/>
        <v>98</v>
      </c>
    </row>
    <row r="19" spans="1:7" x14ac:dyDescent="0.35">
      <c r="A19" t="s">
        <v>16</v>
      </c>
      <c r="B19" s="1" t="s">
        <v>27</v>
      </c>
      <c r="C19" s="1" t="s">
        <v>5</v>
      </c>
      <c r="D19" s="1">
        <v>12</v>
      </c>
      <c r="E19" s="1">
        <v>46</v>
      </c>
      <c r="F19" s="1">
        <v>3</v>
      </c>
      <c r="G19" s="1">
        <f t="shared" si="0"/>
        <v>93.877551020408163</v>
      </c>
    </row>
    <row r="20" spans="1:7" x14ac:dyDescent="0.35">
      <c r="A20" t="s">
        <v>16</v>
      </c>
      <c r="B20" s="1" t="s">
        <v>28</v>
      </c>
      <c r="C20" s="1" t="s">
        <v>6</v>
      </c>
      <c r="D20" s="1">
        <v>12</v>
      </c>
      <c r="E20" s="1">
        <v>47</v>
      </c>
      <c r="F20" s="1">
        <v>2</v>
      </c>
      <c r="G20" s="1">
        <f t="shared" si="0"/>
        <v>95.918367346938766</v>
      </c>
    </row>
    <row r="21" spans="1:7" x14ac:dyDescent="0.35">
      <c r="A21" t="s">
        <v>16</v>
      </c>
      <c r="B21" s="1" t="s">
        <v>29</v>
      </c>
      <c r="C21" s="1" t="s">
        <v>7</v>
      </c>
      <c r="D21" s="1">
        <v>12</v>
      </c>
      <c r="E21" s="1">
        <v>50</v>
      </c>
      <c r="F21" s="1">
        <v>0</v>
      </c>
      <c r="G21" s="1">
        <f t="shared" si="0"/>
        <v>100</v>
      </c>
    </row>
    <row r="22" spans="1:7" x14ac:dyDescent="0.35">
      <c r="A22" t="s">
        <v>21</v>
      </c>
      <c r="B22" s="1" t="s">
        <v>30</v>
      </c>
      <c r="C22" s="1" t="s">
        <v>3</v>
      </c>
      <c r="D22" s="1">
        <v>12</v>
      </c>
      <c r="E22" s="1">
        <v>41</v>
      </c>
      <c r="F22" s="1">
        <v>8</v>
      </c>
      <c r="G22" s="1">
        <f t="shared" si="0"/>
        <v>83.673469387755105</v>
      </c>
    </row>
    <row r="23" spans="1:7" x14ac:dyDescent="0.35">
      <c r="A23" t="s">
        <v>21</v>
      </c>
      <c r="B23" s="1" t="s">
        <v>31</v>
      </c>
      <c r="C23" s="1" t="s">
        <v>4</v>
      </c>
      <c r="D23" s="1">
        <v>12</v>
      </c>
      <c r="E23" s="1">
        <v>48</v>
      </c>
      <c r="F23" s="1">
        <v>2</v>
      </c>
      <c r="G23" s="1">
        <f t="shared" si="0"/>
        <v>96</v>
      </c>
    </row>
    <row r="24" spans="1:7" x14ac:dyDescent="0.35">
      <c r="A24" t="s">
        <v>21</v>
      </c>
      <c r="B24" s="1" t="s">
        <v>32</v>
      </c>
      <c r="C24" s="1" t="s">
        <v>5</v>
      </c>
      <c r="D24" s="1">
        <v>12</v>
      </c>
      <c r="E24" s="1">
        <v>45</v>
      </c>
      <c r="F24" s="1">
        <v>2</v>
      </c>
      <c r="G24" s="1">
        <f t="shared" si="0"/>
        <v>95.744680851063833</v>
      </c>
    </row>
    <row r="25" spans="1:7" x14ac:dyDescent="0.35">
      <c r="A25" t="s">
        <v>21</v>
      </c>
      <c r="B25" s="1" t="s">
        <v>33</v>
      </c>
      <c r="C25" s="1" t="s">
        <v>6</v>
      </c>
      <c r="D25" s="1">
        <v>12</v>
      </c>
      <c r="E25" s="1">
        <v>49</v>
      </c>
      <c r="F25" s="1">
        <v>3</v>
      </c>
      <c r="G25" s="1">
        <f t="shared" si="0"/>
        <v>94.230769230769226</v>
      </c>
    </row>
    <row r="26" spans="1:7" x14ac:dyDescent="0.35">
      <c r="A26" t="s">
        <v>21</v>
      </c>
      <c r="B26" s="1" t="s">
        <v>34</v>
      </c>
      <c r="C26" s="1" t="s">
        <v>7</v>
      </c>
      <c r="D26" s="1">
        <v>12</v>
      </c>
      <c r="E26" s="1">
        <v>44</v>
      </c>
      <c r="F26" s="1">
        <v>7</v>
      </c>
      <c r="G26" s="1">
        <f t="shared" si="0"/>
        <v>86.274509803921575</v>
      </c>
    </row>
    <row r="27" spans="1:7" x14ac:dyDescent="0.35">
      <c r="A27" t="s">
        <v>43</v>
      </c>
      <c r="B27" s="1" t="s">
        <v>35</v>
      </c>
      <c r="C27" s="1" t="s">
        <v>3</v>
      </c>
      <c r="D27" s="1">
        <v>12</v>
      </c>
      <c r="E27" s="1">
        <v>45</v>
      </c>
      <c r="F27" s="1">
        <v>4</v>
      </c>
      <c r="G27" s="1">
        <f t="shared" si="0"/>
        <v>91.83673469387756</v>
      </c>
    </row>
    <row r="28" spans="1:7" x14ac:dyDescent="0.35">
      <c r="A28" t="s">
        <v>43</v>
      </c>
      <c r="B28" s="1" t="s">
        <v>36</v>
      </c>
      <c r="C28" s="1" t="s">
        <v>4</v>
      </c>
      <c r="D28" s="1">
        <v>12</v>
      </c>
      <c r="E28" s="1">
        <v>44</v>
      </c>
      <c r="F28" s="1">
        <v>6</v>
      </c>
      <c r="G28" s="1">
        <f t="shared" si="0"/>
        <v>88</v>
      </c>
    </row>
    <row r="29" spans="1:7" x14ac:dyDescent="0.35">
      <c r="A29" t="s">
        <v>43</v>
      </c>
      <c r="B29" s="1" t="s">
        <v>37</v>
      </c>
      <c r="C29" s="1" t="s">
        <v>5</v>
      </c>
      <c r="D29" s="1">
        <v>12</v>
      </c>
      <c r="E29" s="1">
        <v>47</v>
      </c>
      <c r="F29" s="1">
        <v>2</v>
      </c>
      <c r="G29" s="1">
        <f t="shared" si="0"/>
        <v>95.918367346938766</v>
      </c>
    </row>
    <row r="30" spans="1:7" x14ac:dyDescent="0.35">
      <c r="A30" t="s">
        <v>43</v>
      </c>
      <c r="B30" s="1" t="s">
        <v>38</v>
      </c>
      <c r="C30" s="1" t="s">
        <v>6</v>
      </c>
      <c r="D30" s="1">
        <v>12</v>
      </c>
      <c r="E30" s="1">
        <v>46</v>
      </c>
      <c r="F30" s="1">
        <v>0</v>
      </c>
      <c r="G30" s="1">
        <f t="shared" si="0"/>
        <v>100</v>
      </c>
    </row>
    <row r="31" spans="1:7" x14ac:dyDescent="0.35">
      <c r="A31" t="s">
        <v>43</v>
      </c>
      <c r="B31" s="1" t="s">
        <v>39</v>
      </c>
      <c r="C31" s="1" t="s">
        <v>7</v>
      </c>
      <c r="D31" s="1">
        <v>12</v>
      </c>
      <c r="E31" s="1">
        <v>43</v>
      </c>
      <c r="F31" s="1">
        <v>2</v>
      </c>
      <c r="G31" s="1">
        <f t="shared" si="0"/>
        <v>95.555555555555557</v>
      </c>
    </row>
    <row r="32" spans="1:7" x14ac:dyDescent="0.35">
      <c r="A32" t="s">
        <v>16</v>
      </c>
      <c r="B32" s="1" t="s">
        <v>25</v>
      </c>
      <c r="C32" s="1" t="s">
        <v>3</v>
      </c>
      <c r="D32" s="1">
        <v>24</v>
      </c>
      <c r="E32" s="1">
        <v>48</v>
      </c>
      <c r="F32" s="1">
        <v>4</v>
      </c>
      <c r="G32" s="1">
        <f t="shared" si="0"/>
        <v>92.307692307692307</v>
      </c>
    </row>
    <row r="33" spans="1:7" x14ac:dyDescent="0.35">
      <c r="A33" t="s">
        <v>16</v>
      </c>
      <c r="B33" s="1" t="s">
        <v>26</v>
      </c>
      <c r="C33" s="1" t="s">
        <v>4</v>
      </c>
      <c r="D33" s="1">
        <v>24</v>
      </c>
      <c r="E33" s="1">
        <v>42</v>
      </c>
      <c r="F33" s="1">
        <v>6</v>
      </c>
      <c r="G33" s="1">
        <f t="shared" si="0"/>
        <v>87.5</v>
      </c>
    </row>
    <row r="34" spans="1:7" x14ac:dyDescent="0.35">
      <c r="A34" t="s">
        <v>16</v>
      </c>
      <c r="B34" s="1" t="s">
        <v>27</v>
      </c>
      <c r="C34" s="1" t="s">
        <v>5</v>
      </c>
      <c r="D34" s="1">
        <v>24</v>
      </c>
      <c r="E34" s="1">
        <v>48</v>
      </c>
      <c r="F34" s="1">
        <v>4</v>
      </c>
      <c r="G34" s="1">
        <f t="shared" si="0"/>
        <v>92.307692307692307</v>
      </c>
    </row>
    <row r="35" spans="1:7" x14ac:dyDescent="0.35">
      <c r="A35" t="s">
        <v>16</v>
      </c>
      <c r="B35" s="1" t="s">
        <v>28</v>
      </c>
      <c r="C35" s="1" t="s">
        <v>6</v>
      </c>
      <c r="D35" s="1">
        <v>24</v>
      </c>
      <c r="E35" s="1">
        <v>40</v>
      </c>
      <c r="F35" s="1">
        <v>4</v>
      </c>
      <c r="G35" s="1">
        <f t="shared" si="0"/>
        <v>90.909090909090907</v>
      </c>
    </row>
    <row r="36" spans="1:7" x14ac:dyDescent="0.35">
      <c r="A36" t="s">
        <v>16</v>
      </c>
      <c r="B36" s="1" t="s">
        <v>29</v>
      </c>
      <c r="C36" s="1" t="s">
        <v>7</v>
      </c>
      <c r="D36" s="1">
        <v>24</v>
      </c>
      <c r="E36" s="1">
        <v>43</v>
      </c>
      <c r="F36" s="1">
        <v>6</v>
      </c>
      <c r="G36" s="1">
        <f t="shared" si="0"/>
        <v>87.755102040816325</v>
      </c>
    </row>
    <row r="37" spans="1:7" x14ac:dyDescent="0.35">
      <c r="A37" t="s">
        <v>21</v>
      </c>
      <c r="B37" s="1" t="s">
        <v>30</v>
      </c>
      <c r="C37" s="1" t="s">
        <v>3</v>
      </c>
      <c r="D37" s="1">
        <v>24</v>
      </c>
      <c r="E37" s="1">
        <v>35</v>
      </c>
      <c r="F37" s="1">
        <v>8</v>
      </c>
      <c r="G37" s="1">
        <f t="shared" si="0"/>
        <v>81.395348837209298</v>
      </c>
    </row>
    <row r="38" spans="1:7" x14ac:dyDescent="0.35">
      <c r="A38" t="s">
        <v>21</v>
      </c>
      <c r="B38" s="1" t="s">
        <v>31</v>
      </c>
      <c r="C38" s="1" t="s">
        <v>4</v>
      </c>
      <c r="D38" s="1">
        <v>24</v>
      </c>
      <c r="E38" s="1">
        <v>39</v>
      </c>
      <c r="F38" s="1">
        <v>11</v>
      </c>
      <c r="G38" s="1">
        <f t="shared" si="0"/>
        <v>78</v>
      </c>
    </row>
    <row r="39" spans="1:7" x14ac:dyDescent="0.35">
      <c r="A39" t="s">
        <v>21</v>
      </c>
      <c r="B39" s="1" t="s">
        <v>32</v>
      </c>
      <c r="C39" s="1" t="s">
        <v>5</v>
      </c>
      <c r="D39" s="1">
        <v>24</v>
      </c>
      <c r="E39" s="1">
        <v>40</v>
      </c>
      <c r="F39" s="1">
        <v>13</v>
      </c>
      <c r="G39" s="1">
        <f t="shared" si="0"/>
        <v>75.471698113207552</v>
      </c>
    </row>
    <row r="40" spans="1:7" x14ac:dyDescent="0.35">
      <c r="A40" t="s">
        <v>21</v>
      </c>
      <c r="B40" s="1" t="s">
        <v>33</v>
      </c>
      <c r="C40" s="1" t="s">
        <v>6</v>
      </c>
      <c r="D40" s="1">
        <v>24</v>
      </c>
      <c r="E40" s="1">
        <v>42</v>
      </c>
      <c r="F40" s="1">
        <v>7</v>
      </c>
      <c r="G40" s="1">
        <f t="shared" si="0"/>
        <v>85.714285714285708</v>
      </c>
    </row>
    <row r="41" spans="1:7" x14ac:dyDescent="0.35">
      <c r="A41" t="s">
        <v>21</v>
      </c>
      <c r="B41" s="1" t="s">
        <v>34</v>
      </c>
      <c r="C41" s="1" t="s">
        <v>7</v>
      </c>
      <c r="D41" s="1">
        <v>24</v>
      </c>
      <c r="E41" s="1">
        <v>40</v>
      </c>
      <c r="F41" s="1">
        <v>4</v>
      </c>
      <c r="G41" s="1">
        <f t="shared" si="0"/>
        <v>90.909090909090907</v>
      </c>
    </row>
    <row r="42" spans="1:7" x14ac:dyDescent="0.35">
      <c r="A42" t="s">
        <v>43</v>
      </c>
      <c r="B42" s="1" t="s">
        <v>35</v>
      </c>
      <c r="C42" s="1" t="s">
        <v>3</v>
      </c>
      <c r="D42" s="1">
        <v>24</v>
      </c>
      <c r="E42" s="1">
        <v>37</v>
      </c>
      <c r="F42" s="1">
        <v>8</v>
      </c>
      <c r="G42" s="1">
        <f t="shared" si="0"/>
        <v>82.222222222222214</v>
      </c>
    </row>
    <row r="43" spans="1:7" x14ac:dyDescent="0.35">
      <c r="A43" t="s">
        <v>43</v>
      </c>
      <c r="B43" s="1" t="s">
        <v>36</v>
      </c>
      <c r="C43" s="1" t="s">
        <v>4</v>
      </c>
      <c r="D43" s="1">
        <v>24</v>
      </c>
      <c r="E43" s="1">
        <v>39</v>
      </c>
      <c r="F43" s="1">
        <v>7</v>
      </c>
      <c r="G43" s="1">
        <f t="shared" si="0"/>
        <v>84.782608695652172</v>
      </c>
    </row>
    <row r="44" spans="1:7" x14ac:dyDescent="0.35">
      <c r="A44" t="s">
        <v>43</v>
      </c>
      <c r="B44" s="1" t="s">
        <v>37</v>
      </c>
      <c r="C44" s="1" t="s">
        <v>5</v>
      </c>
      <c r="D44" s="1">
        <v>24</v>
      </c>
      <c r="E44" s="1">
        <v>40</v>
      </c>
      <c r="F44" s="1">
        <v>5</v>
      </c>
      <c r="G44" s="1">
        <f t="shared" si="0"/>
        <v>88.888888888888886</v>
      </c>
    </row>
    <row r="45" spans="1:7" x14ac:dyDescent="0.35">
      <c r="A45" t="s">
        <v>43</v>
      </c>
      <c r="B45" s="1" t="s">
        <v>38</v>
      </c>
      <c r="C45" s="1" t="s">
        <v>6</v>
      </c>
      <c r="D45" s="1">
        <v>24</v>
      </c>
      <c r="E45" s="1">
        <v>46</v>
      </c>
      <c r="F45" s="1">
        <v>6</v>
      </c>
      <c r="G45" s="1">
        <f t="shared" si="0"/>
        <v>88.461538461538453</v>
      </c>
    </row>
    <row r="46" spans="1:7" x14ac:dyDescent="0.35">
      <c r="A46" t="s">
        <v>43</v>
      </c>
      <c r="B46" s="1" t="s">
        <v>39</v>
      </c>
      <c r="C46" s="1" t="s">
        <v>7</v>
      </c>
      <c r="D46" s="1">
        <v>24</v>
      </c>
      <c r="E46" s="1">
        <v>43</v>
      </c>
      <c r="F46" s="1">
        <v>8</v>
      </c>
      <c r="G46" s="1">
        <f t="shared" si="0"/>
        <v>84.313725490196077</v>
      </c>
    </row>
    <row r="47" spans="1:7" x14ac:dyDescent="0.35">
      <c r="A47" t="s">
        <v>16</v>
      </c>
      <c r="B47" s="1" t="s">
        <v>25</v>
      </c>
      <c r="C47" s="1" t="s">
        <v>3</v>
      </c>
      <c r="D47" s="1">
        <v>36</v>
      </c>
      <c r="E47" s="1">
        <v>47</v>
      </c>
      <c r="F47" s="1">
        <v>3</v>
      </c>
      <c r="G47" s="1">
        <f t="shared" si="0"/>
        <v>94</v>
      </c>
    </row>
    <row r="48" spans="1:7" x14ac:dyDescent="0.35">
      <c r="A48" t="s">
        <v>16</v>
      </c>
      <c r="B48" s="1" t="s">
        <v>26</v>
      </c>
      <c r="C48" s="1" t="s">
        <v>4</v>
      </c>
      <c r="D48" s="1">
        <v>36</v>
      </c>
      <c r="E48" s="1">
        <v>43</v>
      </c>
      <c r="F48" s="1">
        <v>6</v>
      </c>
      <c r="G48" s="1">
        <f t="shared" si="0"/>
        <v>87.755102040816325</v>
      </c>
    </row>
    <row r="49" spans="1:7" x14ac:dyDescent="0.35">
      <c r="A49" t="s">
        <v>16</v>
      </c>
      <c r="B49" s="1" t="s">
        <v>27</v>
      </c>
      <c r="C49" s="1" t="s">
        <v>5</v>
      </c>
      <c r="D49" s="1">
        <v>36</v>
      </c>
      <c r="E49" s="1">
        <v>41</v>
      </c>
      <c r="F49" s="1">
        <v>5</v>
      </c>
      <c r="G49" s="1">
        <f t="shared" si="0"/>
        <v>89.130434782608688</v>
      </c>
    </row>
    <row r="50" spans="1:7" x14ac:dyDescent="0.35">
      <c r="A50" t="s">
        <v>16</v>
      </c>
      <c r="B50" s="1" t="s">
        <v>28</v>
      </c>
      <c r="C50" s="1" t="s">
        <v>6</v>
      </c>
      <c r="D50" s="1">
        <v>36</v>
      </c>
      <c r="E50" s="1">
        <v>35</v>
      </c>
      <c r="F50" s="1">
        <v>5</v>
      </c>
      <c r="G50" s="1">
        <f t="shared" si="0"/>
        <v>87.5</v>
      </c>
    </row>
    <row r="51" spans="1:7" x14ac:dyDescent="0.35">
      <c r="A51" t="s">
        <v>16</v>
      </c>
      <c r="B51" s="1" t="s">
        <v>29</v>
      </c>
      <c r="C51" s="1" t="s">
        <v>7</v>
      </c>
      <c r="D51" s="1">
        <v>36</v>
      </c>
      <c r="E51" s="1">
        <v>35</v>
      </c>
      <c r="F51" s="1">
        <v>6</v>
      </c>
      <c r="G51" s="1">
        <f t="shared" si="0"/>
        <v>85.365853658536579</v>
      </c>
    </row>
    <row r="52" spans="1:7" x14ac:dyDescent="0.35">
      <c r="A52" t="s">
        <v>21</v>
      </c>
      <c r="B52" s="1" t="s">
        <v>30</v>
      </c>
      <c r="C52" s="1" t="s">
        <v>3</v>
      </c>
      <c r="D52" s="1">
        <v>36</v>
      </c>
      <c r="E52" s="1">
        <v>43</v>
      </c>
      <c r="F52" s="1">
        <v>7</v>
      </c>
      <c r="G52" s="1">
        <f t="shared" si="0"/>
        <v>86</v>
      </c>
    </row>
    <row r="53" spans="1:7" x14ac:dyDescent="0.35">
      <c r="A53" t="s">
        <v>21</v>
      </c>
      <c r="B53" s="1" t="s">
        <v>31</v>
      </c>
      <c r="C53" s="1" t="s">
        <v>4</v>
      </c>
      <c r="D53" s="1">
        <v>36</v>
      </c>
      <c r="E53" s="1">
        <v>39</v>
      </c>
      <c r="F53" s="1">
        <v>12</v>
      </c>
      <c r="G53" s="1">
        <f t="shared" si="0"/>
        <v>76.470588235294116</v>
      </c>
    </row>
    <row r="54" spans="1:7" x14ac:dyDescent="0.35">
      <c r="A54" t="s">
        <v>21</v>
      </c>
      <c r="B54" s="1" t="s">
        <v>32</v>
      </c>
      <c r="C54" s="1" t="s">
        <v>5</v>
      </c>
      <c r="D54" s="1">
        <v>36</v>
      </c>
      <c r="E54" s="1">
        <v>39</v>
      </c>
      <c r="F54" s="1">
        <v>9</v>
      </c>
      <c r="G54" s="1">
        <f t="shared" si="0"/>
        <v>81.25</v>
      </c>
    </row>
    <row r="55" spans="1:7" x14ac:dyDescent="0.35">
      <c r="A55" t="s">
        <v>21</v>
      </c>
      <c r="B55" s="1" t="s">
        <v>33</v>
      </c>
      <c r="C55" s="1" t="s">
        <v>6</v>
      </c>
      <c r="D55" s="1">
        <v>36</v>
      </c>
      <c r="E55" s="1">
        <v>34</v>
      </c>
      <c r="F55" s="1">
        <v>18</v>
      </c>
      <c r="G55" s="1">
        <f t="shared" si="0"/>
        <v>65.384615384615387</v>
      </c>
    </row>
    <row r="56" spans="1:7" x14ac:dyDescent="0.35">
      <c r="A56" t="s">
        <v>21</v>
      </c>
      <c r="B56" s="1" t="s">
        <v>34</v>
      </c>
      <c r="C56" s="1" t="s">
        <v>7</v>
      </c>
      <c r="D56" s="1">
        <v>36</v>
      </c>
      <c r="E56" s="1">
        <v>36</v>
      </c>
      <c r="F56" s="1">
        <v>8</v>
      </c>
      <c r="G56" s="1">
        <f t="shared" si="0"/>
        <v>81.818181818181827</v>
      </c>
    </row>
    <row r="57" spans="1:7" x14ac:dyDescent="0.35">
      <c r="A57" t="s">
        <v>43</v>
      </c>
      <c r="B57" s="1" t="s">
        <v>35</v>
      </c>
      <c r="C57" s="1" t="s">
        <v>3</v>
      </c>
      <c r="D57" s="1">
        <v>36</v>
      </c>
      <c r="E57" s="1">
        <v>34</v>
      </c>
      <c r="F57" s="1">
        <v>11</v>
      </c>
      <c r="G57" s="1">
        <f t="shared" si="0"/>
        <v>75.555555555555557</v>
      </c>
    </row>
    <row r="58" spans="1:7" x14ac:dyDescent="0.35">
      <c r="A58" t="s">
        <v>43</v>
      </c>
      <c r="B58" s="1" t="s">
        <v>36</v>
      </c>
      <c r="C58" s="1" t="s">
        <v>4</v>
      </c>
      <c r="D58" s="1">
        <v>36</v>
      </c>
      <c r="E58" s="1">
        <v>36</v>
      </c>
      <c r="F58" s="1">
        <v>16</v>
      </c>
      <c r="G58" s="1">
        <f t="shared" si="0"/>
        <v>69.230769230769226</v>
      </c>
    </row>
    <row r="59" spans="1:7" x14ac:dyDescent="0.35">
      <c r="A59" t="s">
        <v>43</v>
      </c>
      <c r="B59" s="1" t="s">
        <v>37</v>
      </c>
      <c r="C59" s="1" t="s">
        <v>5</v>
      </c>
      <c r="D59" s="1">
        <v>36</v>
      </c>
      <c r="E59" s="1">
        <v>42</v>
      </c>
      <c r="F59" s="1">
        <v>5</v>
      </c>
      <c r="G59" s="1">
        <f t="shared" si="0"/>
        <v>89.361702127659569</v>
      </c>
    </row>
    <row r="60" spans="1:7" x14ac:dyDescent="0.35">
      <c r="A60" t="s">
        <v>43</v>
      </c>
      <c r="B60" s="1" t="s">
        <v>38</v>
      </c>
      <c r="C60" s="1" t="s">
        <v>6</v>
      </c>
      <c r="D60" s="1">
        <v>36</v>
      </c>
      <c r="E60" s="1">
        <v>34</v>
      </c>
      <c r="F60" s="1">
        <v>7</v>
      </c>
      <c r="G60" s="1">
        <f t="shared" si="0"/>
        <v>82.926829268292678</v>
      </c>
    </row>
    <row r="61" spans="1:7" x14ac:dyDescent="0.35">
      <c r="A61" t="s">
        <v>43</v>
      </c>
      <c r="B61" s="1" t="s">
        <v>39</v>
      </c>
      <c r="C61" s="1" t="s">
        <v>7</v>
      </c>
      <c r="D61" s="1">
        <v>36</v>
      </c>
      <c r="E61" s="1">
        <v>46</v>
      </c>
      <c r="F61" s="1">
        <v>5</v>
      </c>
      <c r="G61" s="1">
        <f t="shared" si="0"/>
        <v>90.196078431372555</v>
      </c>
    </row>
    <row r="62" spans="1:7" x14ac:dyDescent="0.35">
      <c r="A62" t="s">
        <v>16</v>
      </c>
      <c r="B62" s="1" t="s">
        <v>25</v>
      </c>
      <c r="C62" s="1" t="s">
        <v>3</v>
      </c>
      <c r="D62" s="1">
        <v>48</v>
      </c>
      <c r="E62" s="1">
        <v>36</v>
      </c>
      <c r="F62" s="1">
        <v>5</v>
      </c>
      <c r="G62" s="1">
        <f t="shared" si="0"/>
        <v>87.804878048780495</v>
      </c>
    </row>
    <row r="63" spans="1:7" x14ac:dyDescent="0.35">
      <c r="A63" t="s">
        <v>16</v>
      </c>
      <c r="B63" s="1" t="s">
        <v>26</v>
      </c>
      <c r="C63" s="1" t="s">
        <v>4</v>
      </c>
      <c r="D63" s="1">
        <v>48</v>
      </c>
      <c r="E63" s="1">
        <v>42</v>
      </c>
      <c r="F63" s="1">
        <v>9</v>
      </c>
      <c r="G63" s="1">
        <f t="shared" si="0"/>
        <v>82.35294117647058</v>
      </c>
    </row>
    <row r="64" spans="1:7" x14ac:dyDescent="0.35">
      <c r="A64" t="s">
        <v>16</v>
      </c>
      <c r="B64" s="1" t="s">
        <v>27</v>
      </c>
      <c r="C64" s="1" t="s">
        <v>5</v>
      </c>
      <c r="D64" s="1">
        <v>48</v>
      </c>
      <c r="E64" s="1">
        <v>37</v>
      </c>
      <c r="F64" s="1">
        <v>15</v>
      </c>
      <c r="G64" s="1">
        <f t="shared" si="0"/>
        <v>71.15384615384616</v>
      </c>
    </row>
    <row r="65" spans="1:7" x14ac:dyDescent="0.35">
      <c r="A65" t="s">
        <v>16</v>
      </c>
      <c r="B65" s="1" t="s">
        <v>28</v>
      </c>
      <c r="C65" s="1" t="s">
        <v>6</v>
      </c>
      <c r="D65" s="1">
        <v>48</v>
      </c>
      <c r="E65" s="1">
        <v>31</v>
      </c>
      <c r="F65" s="1">
        <v>6</v>
      </c>
      <c r="G65" s="1">
        <f t="shared" si="0"/>
        <v>83.78378378378379</v>
      </c>
    </row>
    <row r="66" spans="1:7" x14ac:dyDescent="0.35">
      <c r="A66" t="s">
        <v>16</v>
      </c>
      <c r="B66" s="1" t="s">
        <v>29</v>
      </c>
      <c r="C66" s="1" t="s">
        <v>7</v>
      </c>
      <c r="D66" s="1">
        <v>48</v>
      </c>
      <c r="E66" s="1">
        <v>35</v>
      </c>
      <c r="F66" s="1">
        <v>12</v>
      </c>
      <c r="G66" s="1">
        <f t="shared" si="0"/>
        <v>74.468085106382972</v>
      </c>
    </row>
    <row r="67" spans="1:7" x14ac:dyDescent="0.35">
      <c r="A67" t="s">
        <v>21</v>
      </c>
      <c r="B67" s="1" t="s">
        <v>30</v>
      </c>
      <c r="C67" s="1" t="s">
        <v>3</v>
      </c>
      <c r="D67" s="1">
        <v>48</v>
      </c>
      <c r="E67" s="1">
        <v>34</v>
      </c>
      <c r="F67" s="1">
        <v>14</v>
      </c>
      <c r="G67" s="1">
        <f t="shared" si="0"/>
        <v>70.833333333333343</v>
      </c>
    </row>
    <row r="68" spans="1:7" x14ac:dyDescent="0.35">
      <c r="A68" t="s">
        <v>21</v>
      </c>
      <c r="B68" s="1" t="s">
        <v>31</v>
      </c>
      <c r="C68" s="1" t="s">
        <v>4</v>
      </c>
      <c r="D68" s="1">
        <v>48</v>
      </c>
      <c r="E68" s="1">
        <v>28</v>
      </c>
      <c r="F68" s="1">
        <v>14</v>
      </c>
      <c r="G68" s="1">
        <f t="shared" si="0"/>
        <v>66.666666666666657</v>
      </c>
    </row>
    <row r="69" spans="1:7" x14ac:dyDescent="0.35">
      <c r="A69" t="s">
        <v>21</v>
      </c>
      <c r="B69" s="1" t="s">
        <v>32</v>
      </c>
      <c r="C69" s="1" t="s">
        <v>5</v>
      </c>
      <c r="D69" s="1">
        <v>48</v>
      </c>
      <c r="E69" s="1">
        <v>26</v>
      </c>
      <c r="F69" s="1">
        <v>13</v>
      </c>
      <c r="G69" s="1">
        <f t="shared" si="0"/>
        <v>66.666666666666657</v>
      </c>
    </row>
    <row r="70" spans="1:7" x14ac:dyDescent="0.35">
      <c r="A70" t="s">
        <v>21</v>
      </c>
      <c r="B70" s="1" t="s">
        <v>33</v>
      </c>
      <c r="C70" s="1" t="s">
        <v>6</v>
      </c>
      <c r="D70" s="1">
        <v>48</v>
      </c>
      <c r="E70" s="1">
        <v>26</v>
      </c>
      <c r="F70" s="1">
        <v>18</v>
      </c>
      <c r="G70" s="1">
        <f t="shared" si="0"/>
        <v>59.090909090909093</v>
      </c>
    </row>
    <row r="71" spans="1:7" x14ac:dyDescent="0.35">
      <c r="A71" t="s">
        <v>21</v>
      </c>
      <c r="B71" s="1" t="s">
        <v>34</v>
      </c>
      <c r="C71" s="1" t="s">
        <v>7</v>
      </c>
      <c r="D71" s="1">
        <v>48</v>
      </c>
      <c r="E71" s="1">
        <v>34</v>
      </c>
      <c r="F71" s="1">
        <v>18</v>
      </c>
      <c r="G71" s="1">
        <f t="shared" si="0"/>
        <v>65.384615384615387</v>
      </c>
    </row>
    <row r="72" spans="1:7" x14ac:dyDescent="0.35">
      <c r="A72" t="s">
        <v>43</v>
      </c>
      <c r="B72" s="1" t="s">
        <v>35</v>
      </c>
      <c r="C72" s="1" t="s">
        <v>3</v>
      </c>
      <c r="D72" s="1">
        <v>48</v>
      </c>
      <c r="E72" s="1">
        <v>20</v>
      </c>
      <c r="F72" s="1">
        <v>15</v>
      </c>
      <c r="G72" s="1">
        <f t="shared" si="0"/>
        <v>57.142857142857139</v>
      </c>
    </row>
    <row r="73" spans="1:7" x14ac:dyDescent="0.35">
      <c r="A73" t="s">
        <v>43</v>
      </c>
      <c r="B73" s="1" t="s">
        <v>36</v>
      </c>
      <c r="C73" s="1" t="s">
        <v>4</v>
      </c>
      <c r="D73" s="1">
        <v>48</v>
      </c>
      <c r="E73" s="1">
        <v>28</v>
      </c>
      <c r="F73" s="1">
        <v>11</v>
      </c>
      <c r="G73" s="1">
        <f t="shared" si="0"/>
        <v>71.794871794871796</v>
      </c>
    </row>
    <row r="74" spans="1:7" x14ac:dyDescent="0.35">
      <c r="A74" t="s">
        <v>43</v>
      </c>
      <c r="B74" s="1" t="s">
        <v>37</v>
      </c>
      <c r="C74" s="1" t="s">
        <v>5</v>
      </c>
      <c r="D74" s="1">
        <v>48</v>
      </c>
      <c r="E74" s="1">
        <v>38</v>
      </c>
      <c r="F74" s="1">
        <v>13</v>
      </c>
      <c r="G74" s="1">
        <f t="shared" si="0"/>
        <v>74.509803921568633</v>
      </c>
    </row>
    <row r="75" spans="1:7" x14ac:dyDescent="0.35">
      <c r="A75" t="s">
        <v>43</v>
      </c>
      <c r="B75" s="1" t="s">
        <v>38</v>
      </c>
      <c r="C75" s="1" t="s">
        <v>6</v>
      </c>
      <c r="D75" s="1">
        <v>48</v>
      </c>
      <c r="E75" s="1">
        <v>36</v>
      </c>
      <c r="F75" s="1">
        <v>14</v>
      </c>
      <c r="G75" s="1">
        <f t="shared" si="0"/>
        <v>72</v>
      </c>
    </row>
    <row r="76" spans="1:7" x14ac:dyDescent="0.35">
      <c r="A76" t="s">
        <v>43</v>
      </c>
      <c r="B76" s="1" t="s">
        <v>39</v>
      </c>
      <c r="C76" s="1" t="s">
        <v>7</v>
      </c>
      <c r="D76" s="1">
        <v>48</v>
      </c>
      <c r="E76" s="1">
        <v>34</v>
      </c>
      <c r="F76" s="1">
        <v>14</v>
      </c>
      <c r="G76" s="1">
        <f t="shared" si="0"/>
        <v>70.833333333333343</v>
      </c>
    </row>
    <row r="77" spans="1:7" x14ac:dyDescent="0.35">
      <c r="A77" t="s">
        <v>16</v>
      </c>
      <c r="B77" s="1" t="s">
        <v>25</v>
      </c>
      <c r="C77" s="1" t="s">
        <v>3</v>
      </c>
      <c r="D77" s="1">
        <v>60</v>
      </c>
      <c r="E77" s="1">
        <v>29</v>
      </c>
      <c r="F77" s="1">
        <v>15</v>
      </c>
      <c r="G77" s="1">
        <f t="shared" si="0"/>
        <v>65.909090909090907</v>
      </c>
    </row>
    <row r="78" spans="1:7" x14ac:dyDescent="0.35">
      <c r="A78" t="s">
        <v>16</v>
      </c>
      <c r="B78" s="1" t="s">
        <v>26</v>
      </c>
      <c r="C78" s="1" t="s">
        <v>4</v>
      </c>
      <c r="D78" s="1">
        <v>60</v>
      </c>
      <c r="E78" s="1">
        <v>24</v>
      </c>
      <c r="F78" s="1">
        <v>17</v>
      </c>
      <c r="G78" s="1">
        <f t="shared" si="0"/>
        <v>58.536585365853654</v>
      </c>
    </row>
    <row r="79" spans="1:7" x14ac:dyDescent="0.35">
      <c r="A79" t="s">
        <v>16</v>
      </c>
      <c r="B79" s="1" t="s">
        <v>27</v>
      </c>
      <c r="C79" s="1" t="s">
        <v>5</v>
      </c>
      <c r="D79" s="1">
        <v>60</v>
      </c>
      <c r="E79" s="1">
        <v>29</v>
      </c>
      <c r="F79" s="1">
        <v>18</v>
      </c>
      <c r="G79" s="1">
        <f t="shared" si="0"/>
        <v>61.702127659574465</v>
      </c>
    </row>
    <row r="80" spans="1:7" x14ac:dyDescent="0.35">
      <c r="A80" t="s">
        <v>16</v>
      </c>
      <c r="B80" s="1" t="s">
        <v>28</v>
      </c>
      <c r="C80" s="1" t="s">
        <v>6</v>
      </c>
      <c r="D80" s="1">
        <v>60</v>
      </c>
      <c r="E80" s="1">
        <v>33</v>
      </c>
      <c r="F80" s="1">
        <v>13</v>
      </c>
      <c r="G80" s="1">
        <f t="shared" si="0"/>
        <v>71.739130434782609</v>
      </c>
    </row>
    <row r="81" spans="1:7" x14ac:dyDescent="0.35">
      <c r="A81" t="s">
        <v>16</v>
      </c>
      <c r="B81" s="1" t="s">
        <v>29</v>
      </c>
      <c r="C81" s="1" t="s">
        <v>7</v>
      </c>
      <c r="D81" s="1">
        <v>60</v>
      </c>
      <c r="E81" s="1">
        <v>29</v>
      </c>
      <c r="F81" s="1">
        <v>17</v>
      </c>
      <c r="G81" s="1">
        <f t="shared" si="0"/>
        <v>63.04347826086957</v>
      </c>
    </row>
    <row r="82" spans="1:7" x14ac:dyDescent="0.35">
      <c r="A82" t="s">
        <v>21</v>
      </c>
      <c r="B82" s="1" t="s">
        <v>30</v>
      </c>
      <c r="C82" s="1" t="s">
        <v>3</v>
      </c>
      <c r="D82" s="1">
        <v>60</v>
      </c>
      <c r="E82" s="1">
        <v>31</v>
      </c>
      <c r="F82" s="1">
        <v>20</v>
      </c>
      <c r="G82" s="1">
        <f t="shared" ref="G82:G136" si="1">E82/(E82+F82)*100</f>
        <v>60.784313725490193</v>
      </c>
    </row>
    <row r="83" spans="1:7" x14ac:dyDescent="0.35">
      <c r="A83" t="s">
        <v>21</v>
      </c>
      <c r="B83" s="1" t="s">
        <v>31</v>
      </c>
      <c r="C83" s="1" t="s">
        <v>4</v>
      </c>
      <c r="D83" s="1">
        <v>60</v>
      </c>
      <c r="E83" s="1">
        <v>32</v>
      </c>
      <c r="F83" s="1">
        <v>21</v>
      </c>
      <c r="G83" s="1">
        <f t="shared" si="1"/>
        <v>60.377358490566039</v>
      </c>
    </row>
    <row r="84" spans="1:7" x14ac:dyDescent="0.35">
      <c r="A84" t="s">
        <v>21</v>
      </c>
      <c r="B84" s="1" t="s">
        <v>32</v>
      </c>
      <c r="C84" s="1" t="s">
        <v>5</v>
      </c>
      <c r="D84" s="1">
        <v>60</v>
      </c>
      <c r="E84" s="1">
        <v>36</v>
      </c>
      <c r="F84" s="1">
        <v>17</v>
      </c>
      <c r="G84" s="1">
        <f t="shared" si="1"/>
        <v>67.924528301886795</v>
      </c>
    </row>
    <row r="85" spans="1:7" x14ac:dyDescent="0.35">
      <c r="A85" t="s">
        <v>21</v>
      </c>
      <c r="B85" s="1" t="s">
        <v>33</v>
      </c>
      <c r="C85" s="1" t="s">
        <v>6</v>
      </c>
      <c r="D85" s="1">
        <v>60</v>
      </c>
      <c r="E85" s="1">
        <v>27</v>
      </c>
      <c r="F85" s="1">
        <v>19</v>
      </c>
      <c r="G85" s="1">
        <f t="shared" si="1"/>
        <v>58.695652173913047</v>
      </c>
    </row>
    <row r="86" spans="1:7" x14ac:dyDescent="0.35">
      <c r="A86" t="s">
        <v>21</v>
      </c>
      <c r="B86" s="1" t="s">
        <v>34</v>
      </c>
      <c r="C86" s="1" t="s">
        <v>7</v>
      </c>
      <c r="D86" s="1">
        <v>60</v>
      </c>
      <c r="E86" s="1">
        <v>33</v>
      </c>
      <c r="F86" s="1">
        <v>17</v>
      </c>
      <c r="G86" s="1">
        <f t="shared" si="1"/>
        <v>66</v>
      </c>
    </row>
    <row r="87" spans="1:7" x14ac:dyDescent="0.35">
      <c r="A87" t="s">
        <v>43</v>
      </c>
      <c r="B87" s="1" t="s">
        <v>35</v>
      </c>
      <c r="C87" s="1" t="s">
        <v>3</v>
      </c>
      <c r="D87" s="1">
        <v>60</v>
      </c>
      <c r="E87" s="1">
        <v>35</v>
      </c>
      <c r="F87" s="1">
        <v>11</v>
      </c>
      <c r="G87" s="1">
        <f t="shared" si="1"/>
        <v>76.08695652173914</v>
      </c>
    </row>
    <row r="88" spans="1:7" x14ac:dyDescent="0.35">
      <c r="A88" t="s">
        <v>43</v>
      </c>
      <c r="B88" s="1" t="s">
        <v>36</v>
      </c>
      <c r="C88" s="1" t="s">
        <v>4</v>
      </c>
      <c r="D88" s="1">
        <v>60</v>
      </c>
      <c r="E88" s="1">
        <v>30</v>
      </c>
      <c r="F88" s="1">
        <v>13</v>
      </c>
      <c r="G88" s="1">
        <f t="shared" si="1"/>
        <v>69.767441860465112</v>
      </c>
    </row>
    <row r="89" spans="1:7" x14ac:dyDescent="0.35">
      <c r="A89" t="s">
        <v>43</v>
      </c>
      <c r="B89" s="1" t="s">
        <v>37</v>
      </c>
      <c r="C89" s="1" t="s">
        <v>5</v>
      </c>
      <c r="D89" s="1">
        <v>60</v>
      </c>
      <c r="E89" s="1">
        <v>29</v>
      </c>
      <c r="F89" s="1">
        <v>16</v>
      </c>
      <c r="G89" s="1">
        <f t="shared" si="1"/>
        <v>64.444444444444443</v>
      </c>
    </row>
    <row r="90" spans="1:7" x14ac:dyDescent="0.35">
      <c r="A90" t="s">
        <v>43</v>
      </c>
      <c r="B90" s="1" t="s">
        <v>38</v>
      </c>
      <c r="C90" s="1" t="s">
        <v>6</v>
      </c>
      <c r="D90" s="1">
        <v>60</v>
      </c>
      <c r="E90" s="1">
        <v>36</v>
      </c>
      <c r="F90" s="1">
        <v>19</v>
      </c>
      <c r="G90" s="1">
        <f t="shared" si="1"/>
        <v>65.454545454545453</v>
      </c>
    </row>
    <row r="91" spans="1:7" x14ac:dyDescent="0.35">
      <c r="A91" t="s">
        <v>43</v>
      </c>
      <c r="B91" s="1" t="s">
        <v>39</v>
      </c>
      <c r="C91" s="1" t="s">
        <v>7</v>
      </c>
      <c r="D91" s="1">
        <v>60</v>
      </c>
      <c r="E91" s="1">
        <v>33</v>
      </c>
      <c r="F91" s="1">
        <v>17</v>
      </c>
      <c r="G91" s="1">
        <f t="shared" si="1"/>
        <v>66</v>
      </c>
    </row>
    <row r="92" spans="1:7" x14ac:dyDescent="0.35">
      <c r="A92" t="s">
        <v>16</v>
      </c>
      <c r="B92" s="1" t="s">
        <v>25</v>
      </c>
      <c r="C92" s="1" t="s">
        <v>3</v>
      </c>
      <c r="D92" s="1">
        <v>72</v>
      </c>
      <c r="E92" s="1">
        <v>31</v>
      </c>
      <c r="F92" s="1">
        <v>19</v>
      </c>
      <c r="G92" s="1">
        <f t="shared" si="1"/>
        <v>62</v>
      </c>
    </row>
    <row r="93" spans="1:7" x14ac:dyDescent="0.35">
      <c r="A93" t="s">
        <v>16</v>
      </c>
      <c r="B93" s="1" t="s">
        <v>26</v>
      </c>
      <c r="C93" s="1" t="s">
        <v>4</v>
      </c>
      <c r="D93" s="1">
        <v>72</v>
      </c>
      <c r="E93" s="1">
        <v>27</v>
      </c>
      <c r="F93" s="1">
        <v>22</v>
      </c>
      <c r="G93" s="1">
        <f t="shared" si="1"/>
        <v>55.102040816326522</v>
      </c>
    </row>
    <row r="94" spans="1:7" x14ac:dyDescent="0.35">
      <c r="A94" t="s">
        <v>16</v>
      </c>
      <c r="B94" s="1" t="s">
        <v>27</v>
      </c>
      <c r="C94" s="1" t="s">
        <v>5</v>
      </c>
      <c r="D94" s="1">
        <v>72</v>
      </c>
      <c r="E94" s="1">
        <v>20</v>
      </c>
      <c r="F94" s="1">
        <v>18</v>
      </c>
      <c r="G94" s="1">
        <f t="shared" si="1"/>
        <v>52.631578947368418</v>
      </c>
    </row>
    <row r="95" spans="1:7" x14ac:dyDescent="0.35">
      <c r="A95" t="s">
        <v>16</v>
      </c>
      <c r="B95" s="1" t="s">
        <v>28</v>
      </c>
      <c r="C95" s="1" t="s">
        <v>6</v>
      </c>
      <c r="D95" s="1">
        <v>72</v>
      </c>
      <c r="E95" s="1">
        <v>30</v>
      </c>
      <c r="F95" s="1">
        <v>19</v>
      </c>
      <c r="G95" s="1">
        <f t="shared" si="1"/>
        <v>61.224489795918366</v>
      </c>
    </row>
    <row r="96" spans="1:7" x14ac:dyDescent="0.35">
      <c r="A96" t="s">
        <v>16</v>
      </c>
      <c r="B96" s="1" t="s">
        <v>29</v>
      </c>
      <c r="C96" s="1" t="s">
        <v>7</v>
      </c>
      <c r="D96" s="1">
        <v>72</v>
      </c>
      <c r="E96" s="1">
        <v>28</v>
      </c>
      <c r="F96" s="1">
        <v>15</v>
      </c>
      <c r="G96" s="1">
        <f t="shared" si="1"/>
        <v>65.116279069767444</v>
      </c>
    </row>
    <row r="97" spans="1:7" x14ac:dyDescent="0.35">
      <c r="A97" t="s">
        <v>21</v>
      </c>
      <c r="B97" s="1" t="s">
        <v>30</v>
      </c>
      <c r="C97" s="1" t="s">
        <v>3</v>
      </c>
      <c r="D97" s="1">
        <v>72</v>
      </c>
      <c r="E97" s="1">
        <v>24</v>
      </c>
      <c r="F97" s="1">
        <v>23</v>
      </c>
      <c r="G97" s="1">
        <f t="shared" si="1"/>
        <v>51.063829787234042</v>
      </c>
    </row>
    <row r="98" spans="1:7" x14ac:dyDescent="0.35">
      <c r="A98" t="s">
        <v>21</v>
      </c>
      <c r="B98" s="1" t="s">
        <v>31</v>
      </c>
      <c r="C98" s="1" t="s">
        <v>4</v>
      </c>
      <c r="D98" s="1">
        <v>72</v>
      </c>
      <c r="E98" s="1">
        <v>21</v>
      </c>
      <c r="F98" s="1">
        <v>27</v>
      </c>
      <c r="G98" s="1">
        <f t="shared" si="1"/>
        <v>43.75</v>
      </c>
    </row>
    <row r="99" spans="1:7" x14ac:dyDescent="0.35">
      <c r="A99" t="s">
        <v>21</v>
      </c>
      <c r="B99" s="1" t="s">
        <v>32</v>
      </c>
      <c r="C99" s="1" t="s">
        <v>5</v>
      </c>
      <c r="D99" s="1">
        <v>72</v>
      </c>
      <c r="E99" s="1">
        <v>24</v>
      </c>
      <c r="F99" s="1">
        <v>23</v>
      </c>
      <c r="G99" s="1">
        <f t="shared" si="1"/>
        <v>51.063829787234042</v>
      </c>
    </row>
    <row r="100" spans="1:7" x14ac:dyDescent="0.35">
      <c r="A100" t="s">
        <v>21</v>
      </c>
      <c r="B100" s="1" t="s">
        <v>33</v>
      </c>
      <c r="C100" s="1" t="s">
        <v>6</v>
      </c>
      <c r="D100" s="1">
        <v>72</v>
      </c>
      <c r="E100" s="1">
        <v>30</v>
      </c>
      <c r="F100" s="1">
        <v>22</v>
      </c>
      <c r="G100" s="1">
        <f t="shared" si="1"/>
        <v>57.692307692307686</v>
      </c>
    </row>
    <row r="101" spans="1:7" x14ac:dyDescent="0.35">
      <c r="A101" t="s">
        <v>21</v>
      </c>
      <c r="B101" s="1" t="s">
        <v>34</v>
      </c>
      <c r="C101" s="1" t="s">
        <v>7</v>
      </c>
      <c r="D101" s="1">
        <v>72</v>
      </c>
      <c r="E101" s="1">
        <v>28</v>
      </c>
      <c r="F101" s="1">
        <v>25</v>
      </c>
      <c r="G101" s="1">
        <f t="shared" si="1"/>
        <v>52.830188679245282</v>
      </c>
    </row>
    <row r="102" spans="1:7" x14ac:dyDescent="0.35">
      <c r="A102" t="s">
        <v>43</v>
      </c>
      <c r="B102" s="1" t="s">
        <v>35</v>
      </c>
      <c r="C102" s="1" t="s">
        <v>3</v>
      </c>
      <c r="D102" s="1">
        <v>72</v>
      </c>
      <c r="E102" s="1">
        <v>19</v>
      </c>
      <c r="F102" s="1">
        <v>27</v>
      </c>
      <c r="G102" s="1">
        <f t="shared" si="1"/>
        <v>41.304347826086953</v>
      </c>
    </row>
    <row r="103" spans="1:7" x14ac:dyDescent="0.35">
      <c r="A103" t="s">
        <v>43</v>
      </c>
      <c r="B103" s="1" t="s">
        <v>36</v>
      </c>
      <c r="C103" s="1" t="s">
        <v>4</v>
      </c>
      <c r="D103" s="1">
        <v>72</v>
      </c>
      <c r="E103" s="1">
        <v>25</v>
      </c>
      <c r="F103" s="1">
        <v>22</v>
      </c>
      <c r="G103" s="1">
        <f t="shared" si="1"/>
        <v>53.191489361702125</v>
      </c>
    </row>
    <row r="104" spans="1:7" x14ac:dyDescent="0.35">
      <c r="A104" t="s">
        <v>43</v>
      </c>
      <c r="B104" s="1" t="s">
        <v>37</v>
      </c>
      <c r="C104" s="1" t="s">
        <v>5</v>
      </c>
      <c r="D104" s="1">
        <v>72</v>
      </c>
      <c r="E104" s="1">
        <v>23</v>
      </c>
      <c r="F104" s="1">
        <v>21</v>
      </c>
      <c r="G104" s="1">
        <f t="shared" si="1"/>
        <v>52.272727272727273</v>
      </c>
    </row>
    <row r="105" spans="1:7" x14ac:dyDescent="0.35">
      <c r="A105" t="s">
        <v>43</v>
      </c>
      <c r="B105" s="1" t="s">
        <v>38</v>
      </c>
      <c r="C105" s="1" t="s">
        <v>6</v>
      </c>
      <c r="D105" s="1">
        <v>72</v>
      </c>
      <c r="E105" s="1">
        <v>29</v>
      </c>
      <c r="F105" s="1">
        <v>21</v>
      </c>
      <c r="G105" s="1">
        <f t="shared" si="1"/>
        <v>57.999999999999993</v>
      </c>
    </row>
    <row r="106" spans="1:7" x14ac:dyDescent="0.35">
      <c r="A106" t="s">
        <v>43</v>
      </c>
      <c r="B106" s="1" t="s">
        <v>39</v>
      </c>
      <c r="C106" s="1" t="s">
        <v>7</v>
      </c>
      <c r="D106" s="1">
        <v>72</v>
      </c>
      <c r="E106" s="1">
        <v>36</v>
      </c>
      <c r="F106" s="1">
        <v>14</v>
      </c>
      <c r="G106" s="1">
        <f t="shared" si="1"/>
        <v>72</v>
      </c>
    </row>
    <row r="107" spans="1:7" x14ac:dyDescent="0.35">
      <c r="A107" t="s">
        <v>16</v>
      </c>
      <c r="B107" s="1" t="s">
        <v>25</v>
      </c>
      <c r="C107" s="1" t="s">
        <v>3</v>
      </c>
      <c r="D107" s="1">
        <v>84</v>
      </c>
      <c r="E107" s="1">
        <v>19</v>
      </c>
      <c r="F107" s="1">
        <v>28</v>
      </c>
      <c r="G107" s="1">
        <f t="shared" si="1"/>
        <v>40.425531914893611</v>
      </c>
    </row>
    <row r="108" spans="1:7" x14ac:dyDescent="0.35">
      <c r="A108" t="s">
        <v>16</v>
      </c>
      <c r="B108" s="1" t="s">
        <v>26</v>
      </c>
      <c r="C108" s="1" t="s">
        <v>4</v>
      </c>
      <c r="D108" s="1">
        <v>84</v>
      </c>
      <c r="E108" s="1">
        <v>12</v>
      </c>
      <c r="F108" s="1">
        <v>38</v>
      </c>
      <c r="G108" s="1">
        <f t="shared" si="1"/>
        <v>24</v>
      </c>
    </row>
    <row r="109" spans="1:7" x14ac:dyDescent="0.35">
      <c r="A109" t="s">
        <v>16</v>
      </c>
      <c r="B109" s="1" t="s">
        <v>27</v>
      </c>
      <c r="C109" s="1" t="s">
        <v>5</v>
      </c>
      <c r="D109" s="1">
        <v>84</v>
      </c>
      <c r="E109" s="1">
        <v>13</v>
      </c>
      <c r="F109" s="1">
        <v>37</v>
      </c>
      <c r="G109" s="1">
        <f t="shared" si="1"/>
        <v>26</v>
      </c>
    </row>
    <row r="110" spans="1:7" x14ac:dyDescent="0.35">
      <c r="A110" t="s">
        <v>16</v>
      </c>
      <c r="B110" s="1" t="s">
        <v>28</v>
      </c>
      <c r="C110" s="1" t="s">
        <v>6</v>
      </c>
      <c r="D110" s="1">
        <v>84</v>
      </c>
      <c r="E110" s="1">
        <v>16</v>
      </c>
      <c r="F110" s="1">
        <v>34</v>
      </c>
      <c r="G110" s="1">
        <f t="shared" si="1"/>
        <v>32</v>
      </c>
    </row>
    <row r="111" spans="1:7" x14ac:dyDescent="0.35">
      <c r="A111" t="s">
        <v>16</v>
      </c>
      <c r="B111" s="1" t="s">
        <v>29</v>
      </c>
      <c r="C111" s="1" t="s">
        <v>7</v>
      </c>
      <c r="D111" s="1">
        <v>84</v>
      </c>
      <c r="E111" s="1">
        <v>10</v>
      </c>
      <c r="F111" s="1">
        <v>43</v>
      </c>
      <c r="G111" s="1">
        <f t="shared" si="1"/>
        <v>18.867924528301888</v>
      </c>
    </row>
    <row r="112" spans="1:7" x14ac:dyDescent="0.35">
      <c r="A112" t="s">
        <v>21</v>
      </c>
      <c r="B112" s="1" t="s">
        <v>30</v>
      </c>
      <c r="C112" s="1" t="s">
        <v>3</v>
      </c>
      <c r="D112" s="1">
        <v>84</v>
      </c>
      <c r="E112" s="1">
        <v>11</v>
      </c>
      <c r="F112" s="1">
        <v>39</v>
      </c>
      <c r="G112" s="1">
        <f t="shared" si="1"/>
        <v>22</v>
      </c>
    </row>
    <row r="113" spans="1:7" x14ac:dyDescent="0.35">
      <c r="A113" t="s">
        <v>21</v>
      </c>
      <c r="B113" s="1" t="s">
        <v>31</v>
      </c>
      <c r="C113" s="1" t="s">
        <v>4</v>
      </c>
      <c r="D113" s="1">
        <v>84</v>
      </c>
      <c r="E113" s="1">
        <v>16</v>
      </c>
      <c r="F113" s="1">
        <v>36</v>
      </c>
      <c r="G113" s="1">
        <f t="shared" si="1"/>
        <v>30.76923076923077</v>
      </c>
    </row>
    <row r="114" spans="1:7" x14ac:dyDescent="0.35">
      <c r="A114" t="s">
        <v>21</v>
      </c>
      <c r="B114" s="1" t="s">
        <v>32</v>
      </c>
      <c r="C114" s="1" t="s">
        <v>5</v>
      </c>
      <c r="D114" s="1">
        <v>84</v>
      </c>
      <c r="E114" s="1">
        <v>12</v>
      </c>
      <c r="F114" s="1">
        <v>39</v>
      </c>
      <c r="G114" s="1">
        <f t="shared" si="1"/>
        <v>23.52941176470588</v>
      </c>
    </row>
    <row r="115" spans="1:7" x14ac:dyDescent="0.35">
      <c r="A115" t="s">
        <v>21</v>
      </c>
      <c r="B115" s="1" t="s">
        <v>33</v>
      </c>
      <c r="C115" s="1" t="s">
        <v>6</v>
      </c>
      <c r="D115" s="1">
        <v>84</v>
      </c>
      <c r="E115" s="1">
        <v>10</v>
      </c>
      <c r="F115" s="1">
        <v>40</v>
      </c>
      <c r="G115" s="1">
        <f t="shared" si="1"/>
        <v>20</v>
      </c>
    </row>
    <row r="116" spans="1:7" x14ac:dyDescent="0.35">
      <c r="A116" t="s">
        <v>21</v>
      </c>
      <c r="B116" s="1" t="s">
        <v>34</v>
      </c>
      <c r="C116" s="1" t="s">
        <v>7</v>
      </c>
      <c r="D116" s="1">
        <v>84</v>
      </c>
      <c r="E116" s="1">
        <v>10</v>
      </c>
      <c r="F116" s="1">
        <v>35</v>
      </c>
      <c r="G116" s="1">
        <f t="shared" si="1"/>
        <v>22.222222222222221</v>
      </c>
    </row>
    <row r="117" spans="1:7" x14ac:dyDescent="0.35">
      <c r="A117" t="s">
        <v>43</v>
      </c>
      <c r="B117" s="1" t="s">
        <v>35</v>
      </c>
      <c r="C117" s="1" t="s">
        <v>3</v>
      </c>
      <c r="D117" s="1">
        <v>84</v>
      </c>
      <c r="E117" s="1">
        <v>11</v>
      </c>
      <c r="F117" s="1">
        <v>30</v>
      </c>
      <c r="G117" s="1">
        <f t="shared" si="1"/>
        <v>26.829268292682929</v>
      </c>
    </row>
    <row r="118" spans="1:7" x14ac:dyDescent="0.35">
      <c r="A118" t="s">
        <v>43</v>
      </c>
      <c r="B118" s="1" t="s">
        <v>36</v>
      </c>
      <c r="C118" s="1" t="s">
        <v>4</v>
      </c>
      <c r="D118" s="1">
        <v>84</v>
      </c>
      <c r="E118" s="1">
        <v>15</v>
      </c>
      <c r="F118" s="1">
        <v>35</v>
      </c>
      <c r="G118" s="1">
        <f t="shared" si="1"/>
        <v>30</v>
      </c>
    </row>
    <row r="119" spans="1:7" x14ac:dyDescent="0.35">
      <c r="A119" t="s">
        <v>43</v>
      </c>
      <c r="B119" s="1" t="s">
        <v>37</v>
      </c>
      <c r="C119" s="1" t="s">
        <v>5</v>
      </c>
      <c r="D119" s="1">
        <v>84</v>
      </c>
      <c r="E119" s="1">
        <v>12</v>
      </c>
      <c r="F119" s="1">
        <v>29</v>
      </c>
      <c r="G119" s="1">
        <f>E119/(E119+F119)*100</f>
        <v>29.268292682926827</v>
      </c>
    </row>
    <row r="120" spans="1:7" x14ac:dyDescent="0.35">
      <c r="A120" t="s">
        <v>43</v>
      </c>
      <c r="B120" s="1" t="s">
        <v>38</v>
      </c>
      <c r="C120" s="1" t="s">
        <v>6</v>
      </c>
      <c r="D120" s="1">
        <v>84</v>
      </c>
      <c r="E120" s="1">
        <v>17</v>
      </c>
      <c r="F120" s="1">
        <v>33</v>
      </c>
      <c r="G120" s="1">
        <f t="shared" si="1"/>
        <v>34</v>
      </c>
    </row>
    <row r="121" spans="1:7" x14ac:dyDescent="0.35">
      <c r="A121" t="s">
        <v>43</v>
      </c>
      <c r="B121" s="1" t="s">
        <v>39</v>
      </c>
      <c r="C121" s="1" t="s">
        <v>7</v>
      </c>
      <c r="D121" s="1">
        <v>84</v>
      </c>
      <c r="E121" s="1">
        <v>16</v>
      </c>
      <c r="F121" s="1">
        <v>32</v>
      </c>
      <c r="G121" s="1">
        <f t="shared" si="1"/>
        <v>33.333333333333329</v>
      </c>
    </row>
    <row r="122" spans="1:7" x14ac:dyDescent="0.35">
      <c r="A122" t="s">
        <v>16</v>
      </c>
      <c r="B122" s="1" t="s">
        <v>25</v>
      </c>
      <c r="C122" s="1" t="s">
        <v>3</v>
      </c>
      <c r="D122" s="1">
        <v>96</v>
      </c>
      <c r="E122" s="1">
        <v>8</v>
      </c>
      <c r="F122" s="1">
        <v>42</v>
      </c>
      <c r="G122" s="1">
        <f t="shared" si="1"/>
        <v>16</v>
      </c>
    </row>
    <row r="123" spans="1:7" x14ac:dyDescent="0.35">
      <c r="A123" t="s">
        <v>16</v>
      </c>
      <c r="B123" s="1" t="s">
        <v>26</v>
      </c>
      <c r="C123" s="1" t="s">
        <v>4</v>
      </c>
      <c r="D123" s="1">
        <v>96</v>
      </c>
      <c r="E123" s="1">
        <v>11</v>
      </c>
      <c r="F123" s="1">
        <v>35</v>
      </c>
      <c r="G123" s="1">
        <f t="shared" si="1"/>
        <v>23.913043478260871</v>
      </c>
    </row>
    <row r="124" spans="1:7" x14ac:dyDescent="0.35">
      <c r="A124" t="s">
        <v>16</v>
      </c>
      <c r="B124" s="1" t="s">
        <v>27</v>
      </c>
      <c r="C124" s="1" t="s">
        <v>5</v>
      </c>
      <c r="D124" s="1">
        <v>96</v>
      </c>
      <c r="E124" s="1">
        <v>5</v>
      </c>
      <c r="F124" s="1">
        <v>45</v>
      </c>
      <c r="G124" s="1">
        <f t="shared" si="1"/>
        <v>10</v>
      </c>
    </row>
    <row r="125" spans="1:7" x14ac:dyDescent="0.35">
      <c r="A125" t="s">
        <v>16</v>
      </c>
      <c r="B125" s="1" t="s">
        <v>28</v>
      </c>
      <c r="C125" s="1" t="s">
        <v>6</v>
      </c>
      <c r="D125" s="1">
        <v>96</v>
      </c>
      <c r="E125" s="1">
        <v>7</v>
      </c>
      <c r="F125" s="1">
        <v>30</v>
      </c>
      <c r="G125" s="1">
        <f t="shared" si="1"/>
        <v>18.918918918918919</v>
      </c>
    </row>
    <row r="126" spans="1:7" x14ac:dyDescent="0.35">
      <c r="A126" t="s">
        <v>16</v>
      </c>
      <c r="B126" s="1" t="s">
        <v>29</v>
      </c>
      <c r="C126" s="1" t="s">
        <v>7</v>
      </c>
      <c r="D126" s="1">
        <v>96</v>
      </c>
      <c r="E126" s="1">
        <v>4</v>
      </c>
      <c r="F126" s="1">
        <v>44</v>
      </c>
      <c r="G126" s="1">
        <f t="shared" si="1"/>
        <v>8.3333333333333321</v>
      </c>
    </row>
    <row r="127" spans="1:7" x14ac:dyDescent="0.35">
      <c r="A127" t="s">
        <v>21</v>
      </c>
      <c r="B127" s="1" t="s">
        <v>30</v>
      </c>
      <c r="C127" s="1" t="s">
        <v>3</v>
      </c>
      <c r="D127" s="1">
        <v>96</v>
      </c>
      <c r="E127" s="1">
        <v>3</v>
      </c>
      <c r="F127" s="1">
        <v>48</v>
      </c>
      <c r="G127" s="1">
        <f t="shared" si="1"/>
        <v>5.8823529411764701</v>
      </c>
    </row>
    <row r="128" spans="1:7" x14ac:dyDescent="0.35">
      <c r="A128" t="s">
        <v>21</v>
      </c>
      <c r="B128" s="1" t="s">
        <v>31</v>
      </c>
      <c r="C128" s="1" t="s">
        <v>4</v>
      </c>
      <c r="D128" s="1">
        <v>96</v>
      </c>
      <c r="E128" s="1">
        <v>8</v>
      </c>
      <c r="F128" s="1">
        <v>40</v>
      </c>
      <c r="G128" s="1">
        <f t="shared" si="1"/>
        <v>16.666666666666664</v>
      </c>
    </row>
    <row r="129" spans="1:7" x14ac:dyDescent="0.35">
      <c r="A129" t="s">
        <v>21</v>
      </c>
      <c r="B129" s="1" t="s">
        <v>32</v>
      </c>
      <c r="C129" s="1" t="s">
        <v>5</v>
      </c>
      <c r="D129" s="1">
        <v>96</v>
      </c>
      <c r="E129" s="1">
        <v>3</v>
      </c>
      <c r="F129" s="1">
        <v>48</v>
      </c>
      <c r="G129" s="1">
        <f t="shared" si="1"/>
        <v>5.8823529411764701</v>
      </c>
    </row>
    <row r="130" spans="1:7" x14ac:dyDescent="0.35">
      <c r="A130" t="s">
        <v>21</v>
      </c>
      <c r="B130" s="1" t="s">
        <v>33</v>
      </c>
      <c r="C130" s="1" t="s">
        <v>6</v>
      </c>
      <c r="D130" s="1">
        <v>96</v>
      </c>
      <c r="E130" s="1">
        <v>5</v>
      </c>
      <c r="F130" s="1">
        <v>42</v>
      </c>
      <c r="G130" s="1">
        <f t="shared" si="1"/>
        <v>10.638297872340425</v>
      </c>
    </row>
    <row r="131" spans="1:7" x14ac:dyDescent="0.35">
      <c r="A131" t="s">
        <v>21</v>
      </c>
      <c r="B131" s="1" t="s">
        <v>34</v>
      </c>
      <c r="C131" s="1" t="s">
        <v>7</v>
      </c>
      <c r="D131" s="1">
        <v>96</v>
      </c>
      <c r="E131" s="1">
        <v>8</v>
      </c>
      <c r="F131" s="1">
        <v>43</v>
      </c>
      <c r="G131" s="1">
        <f t="shared" si="1"/>
        <v>15.686274509803921</v>
      </c>
    </row>
    <row r="132" spans="1:7" x14ac:dyDescent="0.35">
      <c r="A132" t="s">
        <v>43</v>
      </c>
      <c r="B132" s="1" t="s">
        <v>35</v>
      </c>
      <c r="C132" s="1" t="s">
        <v>3</v>
      </c>
      <c r="D132" s="1">
        <v>96</v>
      </c>
      <c r="E132" s="1">
        <v>7</v>
      </c>
      <c r="F132" s="1">
        <v>46</v>
      </c>
      <c r="G132" s="1">
        <f t="shared" si="1"/>
        <v>13.20754716981132</v>
      </c>
    </row>
    <row r="133" spans="1:7" x14ac:dyDescent="0.35">
      <c r="A133" t="s">
        <v>43</v>
      </c>
      <c r="B133" s="1" t="s">
        <v>36</v>
      </c>
      <c r="C133" s="1" t="s">
        <v>4</v>
      </c>
      <c r="D133" s="1">
        <v>96</v>
      </c>
      <c r="E133" s="1">
        <v>9</v>
      </c>
      <c r="F133" s="1">
        <v>45</v>
      </c>
      <c r="G133" s="1">
        <f t="shared" si="1"/>
        <v>16.666666666666664</v>
      </c>
    </row>
    <row r="134" spans="1:7" x14ac:dyDescent="0.35">
      <c r="A134" t="s">
        <v>43</v>
      </c>
      <c r="B134" s="1" t="s">
        <v>37</v>
      </c>
      <c r="C134" s="1" t="s">
        <v>5</v>
      </c>
      <c r="D134" s="1">
        <v>96</v>
      </c>
      <c r="E134" s="1">
        <v>8</v>
      </c>
      <c r="F134" s="1">
        <v>42</v>
      </c>
      <c r="G134" s="1">
        <f t="shared" si="1"/>
        <v>16</v>
      </c>
    </row>
    <row r="135" spans="1:7" x14ac:dyDescent="0.35">
      <c r="A135" t="s">
        <v>43</v>
      </c>
      <c r="B135" s="1" t="s">
        <v>38</v>
      </c>
      <c r="C135" s="1" t="s">
        <v>6</v>
      </c>
      <c r="D135" s="1">
        <v>96</v>
      </c>
      <c r="E135" s="1">
        <v>10</v>
      </c>
      <c r="F135" s="1">
        <v>40</v>
      </c>
      <c r="G135" s="1">
        <f t="shared" si="1"/>
        <v>20</v>
      </c>
    </row>
    <row r="136" spans="1:7" x14ac:dyDescent="0.35">
      <c r="A136" t="s">
        <v>43</v>
      </c>
      <c r="B136" s="1" t="s">
        <v>39</v>
      </c>
      <c r="C136" s="1" t="s">
        <v>7</v>
      </c>
      <c r="D136" s="1">
        <v>96</v>
      </c>
      <c r="E136" s="1">
        <v>4</v>
      </c>
      <c r="F136" s="1">
        <v>47</v>
      </c>
      <c r="G136" s="1">
        <f t="shared" si="1"/>
        <v>7.8431372549019605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1"/>
  <sheetViews>
    <sheetView tabSelected="1" workbookViewId="0">
      <selection activeCell="L9" sqref="L9"/>
    </sheetView>
  </sheetViews>
  <sheetFormatPr defaultRowHeight="14.5" x14ac:dyDescent="0.35"/>
  <sheetData>
    <row r="1" spans="1:9" s="7" customFormat="1" x14ac:dyDescent="0.35">
      <c r="A1" s="7" t="s">
        <v>0</v>
      </c>
      <c r="B1" s="7" t="s">
        <v>49</v>
      </c>
      <c r="C1" s="7" t="s">
        <v>1</v>
      </c>
      <c r="D1" s="7" t="s">
        <v>59</v>
      </c>
      <c r="E1" s="7" t="s">
        <v>60</v>
      </c>
      <c r="F1" s="7" t="s">
        <v>61</v>
      </c>
      <c r="G1" s="7" t="s">
        <v>62</v>
      </c>
      <c r="H1" s="7" t="s">
        <v>8</v>
      </c>
      <c r="I1" s="7" t="s">
        <v>50</v>
      </c>
    </row>
    <row r="2" spans="1:9" x14ac:dyDescent="0.35">
      <c r="A2" t="s">
        <v>41</v>
      </c>
      <c r="B2">
        <v>0</v>
      </c>
      <c r="C2" t="s">
        <v>3</v>
      </c>
      <c r="D2">
        <v>1</v>
      </c>
      <c r="E2">
        <v>0</v>
      </c>
      <c r="F2">
        <v>0</v>
      </c>
      <c r="G2">
        <v>98</v>
      </c>
      <c r="H2">
        <v>2</v>
      </c>
      <c r="I2">
        <v>-6.0606060606060623</v>
      </c>
    </row>
    <row r="3" spans="1:9" x14ac:dyDescent="0.35">
      <c r="A3" t="s">
        <v>41</v>
      </c>
      <c r="B3">
        <v>0</v>
      </c>
      <c r="C3" t="s">
        <v>4</v>
      </c>
      <c r="D3">
        <v>0</v>
      </c>
      <c r="E3">
        <v>0</v>
      </c>
      <c r="F3">
        <v>0</v>
      </c>
      <c r="G3">
        <v>89</v>
      </c>
      <c r="H3">
        <v>11</v>
      </c>
      <c r="I3">
        <v>3.6796536796536827</v>
      </c>
    </row>
    <row r="4" spans="1:9" x14ac:dyDescent="0.35">
      <c r="A4" t="s">
        <v>41</v>
      </c>
      <c r="B4">
        <v>0</v>
      </c>
      <c r="C4" t="s">
        <v>5</v>
      </c>
      <c r="D4">
        <v>0</v>
      </c>
      <c r="E4">
        <v>0</v>
      </c>
      <c r="F4">
        <v>1</v>
      </c>
      <c r="G4">
        <v>94</v>
      </c>
      <c r="H4">
        <v>5</v>
      </c>
      <c r="I4">
        <v>-1.7316017316017138</v>
      </c>
    </row>
    <row r="5" spans="1:9" x14ac:dyDescent="0.35">
      <c r="A5" t="s">
        <v>41</v>
      </c>
      <c r="B5">
        <v>0</v>
      </c>
      <c r="C5" t="s">
        <v>6</v>
      </c>
      <c r="D5">
        <v>0</v>
      </c>
      <c r="E5">
        <v>0</v>
      </c>
      <c r="F5">
        <v>0</v>
      </c>
      <c r="G5">
        <v>90</v>
      </c>
      <c r="H5">
        <v>10</v>
      </c>
      <c r="I5">
        <v>2.5974025974025921</v>
      </c>
    </row>
    <row r="6" spans="1:9" x14ac:dyDescent="0.35">
      <c r="A6" t="s">
        <v>41</v>
      </c>
      <c r="B6">
        <v>0</v>
      </c>
      <c r="C6" t="s">
        <v>7</v>
      </c>
      <c r="D6">
        <v>0</v>
      </c>
      <c r="E6">
        <v>0</v>
      </c>
      <c r="F6">
        <v>0</v>
      </c>
      <c r="G6">
        <v>91</v>
      </c>
      <c r="H6">
        <v>9</v>
      </c>
      <c r="I6">
        <v>1.5151515151515298</v>
      </c>
    </row>
    <row r="7" spans="1:9" x14ac:dyDescent="0.35">
      <c r="A7" t="s">
        <v>41</v>
      </c>
      <c r="B7">
        <v>0.02</v>
      </c>
      <c r="C7" t="s">
        <v>3</v>
      </c>
      <c r="D7">
        <v>0</v>
      </c>
      <c r="E7">
        <v>0</v>
      </c>
      <c r="F7">
        <v>0</v>
      </c>
      <c r="G7">
        <v>87</v>
      </c>
      <c r="H7">
        <v>13</v>
      </c>
      <c r="I7">
        <v>5.8441558441558499</v>
      </c>
    </row>
    <row r="8" spans="1:9" x14ac:dyDescent="0.35">
      <c r="A8" t="s">
        <v>41</v>
      </c>
      <c r="B8">
        <v>0.02</v>
      </c>
      <c r="C8" t="s">
        <v>4</v>
      </c>
      <c r="D8">
        <v>0</v>
      </c>
      <c r="E8">
        <v>1</v>
      </c>
      <c r="F8">
        <v>1</v>
      </c>
      <c r="G8">
        <v>83</v>
      </c>
      <c r="H8">
        <v>15</v>
      </c>
      <c r="I8">
        <v>10.173160173160184</v>
      </c>
    </row>
    <row r="9" spans="1:9" x14ac:dyDescent="0.35">
      <c r="A9" t="s">
        <v>41</v>
      </c>
      <c r="B9">
        <v>0.02</v>
      </c>
      <c r="C9" t="s">
        <v>5</v>
      </c>
      <c r="D9">
        <v>0</v>
      </c>
      <c r="E9">
        <v>0</v>
      </c>
      <c r="F9">
        <v>0</v>
      </c>
      <c r="G9">
        <v>80</v>
      </c>
      <c r="H9">
        <v>20</v>
      </c>
      <c r="I9">
        <v>13.419913419913428</v>
      </c>
    </row>
    <row r="10" spans="1:9" x14ac:dyDescent="0.35">
      <c r="A10" t="s">
        <v>41</v>
      </c>
      <c r="B10">
        <v>0.02</v>
      </c>
      <c r="C10" t="s">
        <v>6</v>
      </c>
      <c r="D10">
        <v>0</v>
      </c>
      <c r="E10">
        <v>0</v>
      </c>
      <c r="F10">
        <v>0</v>
      </c>
      <c r="G10">
        <v>84</v>
      </c>
      <c r="H10">
        <v>16</v>
      </c>
      <c r="I10">
        <v>9.0909090909090935</v>
      </c>
    </row>
    <row r="11" spans="1:9" x14ac:dyDescent="0.35">
      <c r="A11" t="s">
        <v>41</v>
      </c>
      <c r="B11">
        <v>0.02</v>
      </c>
      <c r="C11" t="s">
        <v>7</v>
      </c>
      <c r="D11">
        <v>0</v>
      </c>
      <c r="E11">
        <v>0</v>
      </c>
      <c r="F11">
        <v>0</v>
      </c>
      <c r="G11">
        <v>72</v>
      </c>
      <c r="H11">
        <v>28</v>
      </c>
      <c r="I11">
        <v>22.077922077922082</v>
      </c>
    </row>
    <row r="12" spans="1:9" x14ac:dyDescent="0.35">
      <c r="A12" t="s">
        <v>41</v>
      </c>
      <c r="B12">
        <v>0.04</v>
      </c>
      <c r="C12" t="s">
        <v>3</v>
      </c>
      <c r="D12">
        <v>0</v>
      </c>
      <c r="E12">
        <v>0</v>
      </c>
      <c r="F12">
        <v>1</v>
      </c>
      <c r="G12">
        <v>65</v>
      </c>
      <c r="H12">
        <v>34</v>
      </c>
      <c r="I12">
        <v>29.65367965367966</v>
      </c>
    </row>
    <row r="13" spans="1:9" x14ac:dyDescent="0.35">
      <c r="A13" t="s">
        <v>41</v>
      </c>
      <c r="B13">
        <v>0.04</v>
      </c>
      <c r="C13" t="s">
        <v>4</v>
      </c>
      <c r="D13">
        <v>0</v>
      </c>
      <c r="E13">
        <v>0</v>
      </c>
      <c r="F13">
        <v>0</v>
      </c>
      <c r="G13">
        <v>76</v>
      </c>
      <c r="H13">
        <v>24</v>
      </c>
      <c r="I13">
        <v>17.748917748917762</v>
      </c>
    </row>
    <row r="14" spans="1:9" x14ac:dyDescent="0.35">
      <c r="A14" t="s">
        <v>41</v>
      </c>
      <c r="B14">
        <v>0.04</v>
      </c>
      <c r="C14" t="s">
        <v>5</v>
      </c>
      <c r="D14">
        <v>0</v>
      </c>
      <c r="E14">
        <v>2</v>
      </c>
      <c r="F14">
        <v>2</v>
      </c>
      <c r="G14">
        <v>60</v>
      </c>
      <c r="H14">
        <v>40</v>
      </c>
      <c r="I14">
        <v>35.064935064935071</v>
      </c>
    </row>
    <row r="15" spans="1:9" x14ac:dyDescent="0.35">
      <c r="A15" t="s">
        <v>41</v>
      </c>
      <c r="B15">
        <v>0.04</v>
      </c>
      <c r="C15" t="s">
        <v>6</v>
      </c>
      <c r="D15">
        <v>0</v>
      </c>
      <c r="E15">
        <v>0</v>
      </c>
      <c r="F15">
        <v>0</v>
      </c>
      <c r="G15">
        <v>64</v>
      </c>
      <c r="H15">
        <v>36</v>
      </c>
      <c r="I15">
        <v>30.735930735930737</v>
      </c>
    </row>
    <row r="16" spans="1:9" x14ac:dyDescent="0.35">
      <c r="A16" t="s">
        <v>41</v>
      </c>
      <c r="B16">
        <v>0.04</v>
      </c>
      <c r="C16" t="s">
        <v>7</v>
      </c>
      <c r="D16">
        <v>0</v>
      </c>
      <c r="E16">
        <v>3</v>
      </c>
      <c r="F16">
        <v>0</v>
      </c>
      <c r="G16">
        <v>59</v>
      </c>
      <c r="H16">
        <v>38</v>
      </c>
      <c r="I16">
        <v>36.147186147186147</v>
      </c>
    </row>
    <row r="17" spans="1:9" x14ac:dyDescent="0.35">
      <c r="A17" t="s">
        <v>41</v>
      </c>
      <c r="B17">
        <v>0.08</v>
      </c>
      <c r="C17" t="s">
        <v>3</v>
      </c>
      <c r="D17">
        <v>0</v>
      </c>
      <c r="E17">
        <v>3</v>
      </c>
      <c r="F17">
        <v>1</v>
      </c>
      <c r="G17">
        <v>46</v>
      </c>
      <c r="H17">
        <v>54</v>
      </c>
      <c r="I17">
        <v>50.21645021645022</v>
      </c>
    </row>
    <row r="18" spans="1:9" x14ac:dyDescent="0.35">
      <c r="A18" t="s">
        <v>41</v>
      </c>
      <c r="B18">
        <v>0.08</v>
      </c>
      <c r="C18" t="s">
        <v>4</v>
      </c>
      <c r="D18">
        <v>0</v>
      </c>
      <c r="E18">
        <v>0</v>
      </c>
      <c r="F18">
        <v>5</v>
      </c>
      <c r="G18">
        <v>53</v>
      </c>
      <c r="H18">
        <v>47</v>
      </c>
      <c r="I18">
        <v>42.640692640692649</v>
      </c>
    </row>
    <row r="19" spans="1:9" x14ac:dyDescent="0.35">
      <c r="A19" t="s">
        <v>41</v>
      </c>
      <c r="B19">
        <v>0.08</v>
      </c>
      <c r="C19" t="s">
        <v>5</v>
      </c>
      <c r="D19">
        <v>0</v>
      </c>
      <c r="E19">
        <v>5</v>
      </c>
      <c r="F19">
        <v>0</v>
      </c>
      <c r="G19">
        <v>51</v>
      </c>
      <c r="H19">
        <v>45</v>
      </c>
      <c r="I19">
        <v>44.805194805194802</v>
      </c>
    </row>
    <row r="20" spans="1:9" x14ac:dyDescent="0.35">
      <c r="A20" t="s">
        <v>41</v>
      </c>
      <c r="B20">
        <v>0.08</v>
      </c>
      <c r="C20" t="s">
        <v>6</v>
      </c>
      <c r="D20">
        <v>0</v>
      </c>
      <c r="E20">
        <v>1</v>
      </c>
      <c r="F20">
        <v>0</v>
      </c>
      <c r="G20">
        <v>50</v>
      </c>
      <c r="H20">
        <v>49</v>
      </c>
      <c r="I20">
        <v>45.887445887445885</v>
      </c>
    </row>
    <row r="21" spans="1:9" x14ac:dyDescent="0.35">
      <c r="A21" t="s">
        <v>41</v>
      </c>
      <c r="B21">
        <v>0.08</v>
      </c>
      <c r="C21" t="s">
        <v>7</v>
      </c>
      <c r="D21">
        <v>0</v>
      </c>
      <c r="E21">
        <v>7</v>
      </c>
      <c r="F21">
        <v>0</v>
      </c>
      <c r="G21">
        <v>38</v>
      </c>
      <c r="H21">
        <v>55</v>
      </c>
      <c r="I21">
        <v>58.874458874458881</v>
      </c>
    </row>
    <row r="22" spans="1:9" x14ac:dyDescent="0.35">
      <c r="A22" t="s">
        <v>41</v>
      </c>
      <c r="B22">
        <v>0.16</v>
      </c>
      <c r="C22" t="s">
        <v>3</v>
      </c>
      <c r="D22">
        <v>0</v>
      </c>
      <c r="E22">
        <v>10</v>
      </c>
      <c r="F22">
        <v>2</v>
      </c>
      <c r="G22">
        <v>36</v>
      </c>
      <c r="H22">
        <v>54</v>
      </c>
      <c r="I22">
        <v>61.038961038961041</v>
      </c>
    </row>
    <row r="23" spans="1:9" x14ac:dyDescent="0.35">
      <c r="A23" t="s">
        <v>41</v>
      </c>
      <c r="B23">
        <v>0.16</v>
      </c>
      <c r="C23" t="s">
        <v>4</v>
      </c>
      <c r="D23">
        <v>0</v>
      </c>
      <c r="E23">
        <v>4</v>
      </c>
      <c r="F23">
        <v>4</v>
      </c>
      <c r="G23">
        <v>27</v>
      </c>
      <c r="H23">
        <v>65</v>
      </c>
      <c r="I23">
        <v>70.779220779220779</v>
      </c>
    </row>
    <row r="24" spans="1:9" x14ac:dyDescent="0.35">
      <c r="A24" t="s">
        <v>41</v>
      </c>
      <c r="B24">
        <v>0.16</v>
      </c>
      <c r="C24" t="s">
        <v>5</v>
      </c>
      <c r="D24">
        <v>0</v>
      </c>
      <c r="E24">
        <v>3</v>
      </c>
      <c r="F24">
        <v>3</v>
      </c>
      <c r="G24">
        <v>29</v>
      </c>
      <c r="H24">
        <v>68</v>
      </c>
      <c r="I24">
        <v>68.614718614718612</v>
      </c>
    </row>
    <row r="25" spans="1:9" x14ac:dyDescent="0.35">
      <c r="A25" t="s">
        <v>41</v>
      </c>
      <c r="B25">
        <v>0.16</v>
      </c>
      <c r="C25" t="s">
        <v>6</v>
      </c>
      <c r="D25">
        <v>0</v>
      </c>
      <c r="E25">
        <v>8</v>
      </c>
      <c r="F25">
        <v>0</v>
      </c>
      <c r="G25">
        <v>26</v>
      </c>
      <c r="H25">
        <v>66</v>
      </c>
      <c r="I25">
        <v>71.86147186147187</v>
      </c>
    </row>
    <row r="26" spans="1:9" x14ac:dyDescent="0.35">
      <c r="A26" t="s">
        <v>41</v>
      </c>
      <c r="B26">
        <v>0.16</v>
      </c>
      <c r="C26" t="s">
        <v>7</v>
      </c>
      <c r="D26">
        <v>0</v>
      </c>
      <c r="E26">
        <v>1</v>
      </c>
      <c r="F26">
        <v>0</v>
      </c>
      <c r="G26">
        <v>33</v>
      </c>
      <c r="H26">
        <v>64</v>
      </c>
      <c r="I26">
        <v>64.285714285714292</v>
      </c>
    </row>
    <row r="27" spans="1:9" x14ac:dyDescent="0.35">
      <c r="A27" t="s">
        <v>41</v>
      </c>
      <c r="B27">
        <v>0.32</v>
      </c>
      <c r="C27" t="s">
        <v>3</v>
      </c>
      <c r="D27">
        <v>0</v>
      </c>
      <c r="E27">
        <v>1</v>
      </c>
      <c r="F27">
        <v>3</v>
      </c>
      <c r="G27">
        <v>2</v>
      </c>
      <c r="H27">
        <v>95</v>
      </c>
      <c r="I27">
        <v>97.835497835497833</v>
      </c>
    </row>
    <row r="28" spans="1:9" x14ac:dyDescent="0.35">
      <c r="A28" t="s">
        <v>41</v>
      </c>
      <c r="B28">
        <v>0.32</v>
      </c>
      <c r="C28" t="s">
        <v>4</v>
      </c>
      <c r="D28">
        <v>0</v>
      </c>
      <c r="E28">
        <v>3</v>
      </c>
      <c r="F28">
        <v>0</v>
      </c>
      <c r="G28">
        <v>6</v>
      </c>
      <c r="H28">
        <v>90</v>
      </c>
      <c r="I28">
        <v>93.506493506493513</v>
      </c>
    </row>
    <row r="29" spans="1:9" x14ac:dyDescent="0.35">
      <c r="A29" t="s">
        <v>41</v>
      </c>
      <c r="B29">
        <v>0.32</v>
      </c>
      <c r="C29" t="s">
        <v>5</v>
      </c>
      <c r="D29">
        <v>0</v>
      </c>
      <c r="E29">
        <v>13</v>
      </c>
      <c r="F29">
        <v>0</v>
      </c>
      <c r="G29">
        <v>3</v>
      </c>
      <c r="H29">
        <v>84</v>
      </c>
      <c r="I29">
        <v>96.753246753246756</v>
      </c>
    </row>
    <row r="30" spans="1:9" x14ac:dyDescent="0.35">
      <c r="A30" t="s">
        <v>41</v>
      </c>
      <c r="B30">
        <v>0.32</v>
      </c>
      <c r="C30" t="s">
        <v>6</v>
      </c>
      <c r="D30">
        <v>0</v>
      </c>
      <c r="E30">
        <v>0</v>
      </c>
      <c r="F30">
        <v>2</v>
      </c>
      <c r="G30">
        <v>0</v>
      </c>
      <c r="H30">
        <v>98</v>
      </c>
      <c r="I30">
        <v>100</v>
      </c>
    </row>
    <row r="31" spans="1:9" x14ac:dyDescent="0.35">
      <c r="A31" t="s">
        <v>41</v>
      </c>
      <c r="B31">
        <v>0.32</v>
      </c>
      <c r="C31" t="s">
        <v>7</v>
      </c>
      <c r="D31">
        <v>0</v>
      </c>
      <c r="E31">
        <v>8</v>
      </c>
      <c r="F31">
        <v>0</v>
      </c>
      <c r="G31">
        <v>8</v>
      </c>
      <c r="H31">
        <v>85</v>
      </c>
      <c r="I31">
        <v>91.341991341991346</v>
      </c>
    </row>
    <row r="32" spans="1:9" x14ac:dyDescent="0.35">
      <c r="A32" t="s">
        <v>41</v>
      </c>
      <c r="B32">
        <v>0.64</v>
      </c>
      <c r="C32" t="s">
        <v>3</v>
      </c>
      <c r="D32">
        <v>0</v>
      </c>
      <c r="E32">
        <v>9</v>
      </c>
      <c r="F32">
        <v>0</v>
      </c>
      <c r="G32">
        <v>0</v>
      </c>
      <c r="H32">
        <v>91</v>
      </c>
      <c r="I32">
        <v>100</v>
      </c>
    </row>
    <row r="33" spans="1:9" x14ac:dyDescent="0.35">
      <c r="A33" t="s">
        <v>41</v>
      </c>
      <c r="B33">
        <v>0.64</v>
      </c>
      <c r="C33" t="s">
        <v>4</v>
      </c>
      <c r="D33">
        <v>0</v>
      </c>
      <c r="E33">
        <v>14</v>
      </c>
      <c r="F33">
        <v>0</v>
      </c>
      <c r="G33">
        <v>0</v>
      </c>
      <c r="H33">
        <v>86</v>
      </c>
      <c r="I33">
        <v>100</v>
      </c>
    </row>
    <row r="34" spans="1:9" x14ac:dyDescent="0.35">
      <c r="A34" t="s">
        <v>41</v>
      </c>
      <c r="B34">
        <v>0.64</v>
      </c>
      <c r="C34" t="s">
        <v>5</v>
      </c>
      <c r="D34">
        <v>0</v>
      </c>
      <c r="E34">
        <v>12</v>
      </c>
      <c r="F34">
        <v>0</v>
      </c>
      <c r="G34">
        <v>0</v>
      </c>
      <c r="H34">
        <v>88</v>
      </c>
      <c r="I34">
        <v>100</v>
      </c>
    </row>
    <row r="35" spans="1:9" x14ac:dyDescent="0.35">
      <c r="A35" t="s">
        <v>41</v>
      </c>
      <c r="B35">
        <v>0.64</v>
      </c>
      <c r="C35" t="s">
        <v>6</v>
      </c>
      <c r="D35">
        <v>0</v>
      </c>
      <c r="E35">
        <v>13</v>
      </c>
      <c r="F35">
        <v>0</v>
      </c>
      <c r="G35">
        <v>0</v>
      </c>
      <c r="H35">
        <v>87</v>
      </c>
      <c r="I35">
        <v>100</v>
      </c>
    </row>
    <row r="36" spans="1:9" x14ac:dyDescent="0.35">
      <c r="A36" t="s">
        <v>41</v>
      </c>
      <c r="B36">
        <v>0.64</v>
      </c>
      <c r="C36" t="s">
        <v>7</v>
      </c>
      <c r="D36">
        <v>0</v>
      </c>
      <c r="E36">
        <v>2</v>
      </c>
      <c r="F36">
        <v>0</v>
      </c>
      <c r="G36">
        <v>0</v>
      </c>
      <c r="H36">
        <v>98</v>
      </c>
      <c r="I36">
        <v>100</v>
      </c>
    </row>
    <row r="37" spans="1:9" x14ac:dyDescent="0.35">
      <c r="A37" t="s">
        <v>2</v>
      </c>
      <c r="B37">
        <v>0</v>
      </c>
      <c r="C37" t="s">
        <v>3</v>
      </c>
      <c r="D37">
        <v>1</v>
      </c>
      <c r="E37">
        <v>0</v>
      </c>
      <c r="F37">
        <v>0</v>
      </c>
      <c r="G37">
        <v>98</v>
      </c>
      <c r="H37">
        <v>2</v>
      </c>
      <c r="I37">
        <v>-6.0606060606060623</v>
      </c>
    </row>
    <row r="38" spans="1:9" x14ac:dyDescent="0.35">
      <c r="A38" t="s">
        <v>2</v>
      </c>
      <c r="B38">
        <v>0</v>
      </c>
      <c r="C38" t="s">
        <v>4</v>
      </c>
      <c r="D38">
        <v>0</v>
      </c>
      <c r="E38">
        <v>0</v>
      </c>
      <c r="F38">
        <v>0</v>
      </c>
      <c r="G38">
        <v>89</v>
      </c>
      <c r="H38">
        <v>11</v>
      </c>
      <c r="I38">
        <v>3.6796536796536827</v>
      </c>
    </row>
    <row r="39" spans="1:9" x14ac:dyDescent="0.35">
      <c r="A39" t="s">
        <v>2</v>
      </c>
      <c r="B39">
        <v>0</v>
      </c>
      <c r="C39" t="s">
        <v>5</v>
      </c>
      <c r="D39">
        <v>0</v>
      </c>
      <c r="E39">
        <v>0</v>
      </c>
      <c r="F39">
        <v>1</v>
      </c>
      <c r="G39">
        <v>94</v>
      </c>
      <c r="H39">
        <v>5</v>
      </c>
      <c r="I39">
        <v>-1.7316017316017138</v>
      </c>
    </row>
    <row r="40" spans="1:9" x14ac:dyDescent="0.35">
      <c r="A40" t="s">
        <v>2</v>
      </c>
      <c r="B40">
        <v>0</v>
      </c>
      <c r="C40" t="s">
        <v>6</v>
      </c>
      <c r="D40">
        <v>0</v>
      </c>
      <c r="E40">
        <v>0</v>
      </c>
      <c r="F40">
        <v>0</v>
      </c>
      <c r="G40">
        <v>90</v>
      </c>
      <c r="H40">
        <v>10</v>
      </c>
      <c r="I40">
        <v>2.5974025974025921</v>
      </c>
    </row>
    <row r="41" spans="1:9" x14ac:dyDescent="0.35">
      <c r="A41" t="s">
        <v>2</v>
      </c>
      <c r="B41">
        <v>0</v>
      </c>
      <c r="C41" t="s">
        <v>7</v>
      </c>
      <c r="D41">
        <v>0</v>
      </c>
      <c r="E41">
        <v>0</v>
      </c>
      <c r="F41">
        <v>0</v>
      </c>
      <c r="G41">
        <v>91</v>
      </c>
      <c r="H41">
        <v>9</v>
      </c>
      <c r="I41">
        <v>1.5151515151515298</v>
      </c>
    </row>
    <row r="42" spans="1:9" x14ac:dyDescent="0.35">
      <c r="A42" t="s">
        <v>2</v>
      </c>
      <c r="B42">
        <v>0.02</v>
      </c>
      <c r="C42" t="s">
        <v>3</v>
      </c>
      <c r="D42">
        <v>0</v>
      </c>
      <c r="E42">
        <v>3</v>
      </c>
      <c r="F42">
        <v>0</v>
      </c>
      <c r="G42">
        <v>74</v>
      </c>
      <c r="H42">
        <v>26</v>
      </c>
      <c r="I42">
        <v>19.913419913419915</v>
      </c>
    </row>
    <row r="43" spans="1:9" x14ac:dyDescent="0.35">
      <c r="A43" t="s">
        <v>2</v>
      </c>
      <c r="B43">
        <v>0.02</v>
      </c>
      <c r="C43" t="s">
        <v>4</v>
      </c>
      <c r="D43">
        <v>0</v>
      </c>
      <c r="E43">
        <v>0</v>
      </c>
      <c r="F43">
        <v>0</v>
      </c>
      <c r="G43">
        <v>70</v>
      </c>
      <c r="H43">
        <v>30</v>
      </c>
      <c r="I43">
        <v>24.242424242424249</v>
      </c>
    </row>
    <row r="44" spans="1:9" x14ac:dyDescent="0.35">
      <c r="A44" t="s">
        <v>2</v>
      </c>
      <c r="B44">
        <v>0.02</v>
      </c>
      <c r="C44" t="s">
        <v>5</v>
      </c>
      <c r="D44">
        <v>0</v>
      </c>
      <c r="E44">
        <v>4</v>
      </c>
      <c r="F44">
        <v>0</v>
      </c>
      <c r="G44">
        <v>75</v>
      </c>
      <c r="H44">
        <v>18</v>
      </c>
      <c r="I44">
        <v>18.831168831168839</v>
      </c>
    </row>
    <row r="45" spans="1:9" x14ac:dyDescent="0.35">
      <c r="A45" t="s">
        <v>2</v>
      </c>
      <c r="B45">
        <v>0.02</v>
      </c>
      <c r="C45" t="s">
        <v>6</v>
      </c>
      <c r="D45">
        <v>0</v>
      </c>
      <c r="E45">
        <v>0</v>
      </c>
      <c r="F45">
        <v>0</v>
      </c>
      <c r="G45">
        <v>73</v>
      </c>
      <c r="H45">
        <v>27</v>
      </c>
      <c r="I45">
        <v>20.995670995671006</v>
      </c>
    </row>
    <row r="46" spans="1:9" x14ac:dyDescent="0.35">
      <c r="A46" t="s">
        <v>2</v>
      </c>
      <c r="B46">
        <v>0.02</v>
      </c>
      <c r="C46" t="s">
        <v>7</v>
      </c>
      <c r="D46">
        <v>0</v>
      </c>
      <c r="E46">
        <v>0</v>
      </c>
      <c r="F46">
        <v>0</v>
      </c>
      <c r="G46">
        <v>67</v>
      </c>
      <c r="H46">
        <v>33</v>
      </c>
      <c r="I46">
        <v>27.489177489177493</v>
      </c>
    </row>
    <row r="47" spans="1:9" x14ac:dyDescent="0.35">
      <c r="A47" t="s">
        <v>2</v>
      </c>
      <c r="B47">
        <v>0.04</v>
      </c>
      <c r="C47" t="s">
        <v>3</v>
      </c>
      <c r="D47">
        <v>0</v>
      </c>
      <c r="E47">
        <v>0</v>
      </c>
      <c r="F47">
        <v>0</v>
      </c>
      <c r="G47">
        <v>60</v>
      </c>
      <c r="H47">
        <v>40</v>
      </c>
      <c r="I47">
        <v>35.064935064935071</v>
      </c>
    </row>
    <row r="48" spans="1:9" x14ac:dyDescent="0.35">
      <c r="A48" t="s">
        <v>2</v>
      </c>
      <c r="B48">
        <v>0.04</v>
      </c>
      <c r="C48" t="s">
        <v>4</v>
      </c>
      <c r="D48">
        <v>0</v>
      </c>
      <c r="E48">
        <v>1</v>
      </c>
      <c r="F48">
        <v>0</v>
      </c>
      <c r="G48">
        <v>65</v>
      </c>
      <c r="H48">
        <v>34</v>
      </c>
      <c r="I48">
        <v>29.65367965367966</v>
      </c>
    </row>
    <row r="49" spans="1:9" x14ac:dyDescent="0.35">
      <c r="A49" t="s">
        <v>2</v>
      </c>
      <c r="B49">
        <v>0.04</v>
      </c>
      <c r="C49" t="s">
        <v>5</v>
      </c>
      <c r="D49">
        <v>0</v>
      </c>
      <c r="E49">
        <v>0</v>
      </c>
      <c r="F49">
        <v>2</v>
      </c>
      <c r="G49">
        <v>74</v>
      </c>
      <c r="H49">
        <v>24</v>
      </c>
      <c r="I49">
        <v>19.913419913419915</v>
      </c>
    </row>
    <row r="50" spans="1:9" x14ac:dyDescent="0.35">
      <c r="A50" t="s">
        <v>2</v>
      </c>
      <c r="B50">
        <v>0.04</v>
      </c>
      <c r="C50" t="s">
        <v>6</v>
      </c>
      <c r="D50">
        <v>0</v>
      </c>
      <c r="E50">
        <v>0</v>
      </c>
      <c r="F50">
        <v>0</v>
      </c>
      <c r="G50">
        <v>69</v>
      </c>
      <c r="H50">
        <v>31</v>
      </c>
      <c r="I50">
        <v>25.324675324675326</v>
      </c>
    </row>
    <row r="51" spans="1:9" x14ac:dyDescent="0.35">
      <c r="A51" t="s">
        <v>2</v>
      </c>
      <c r="B51">
        <v>0.04</v>
      </c>
      <c r="C51" t="s">
        <v>7</v>
      </c>
      <c r="D51">
        <v>0</v>
      </c>
      <c r="E51">
        <v>2</v>
      </c>
      <c r="F51">
        <v>1</v>
      </c>
      <c r="G51">
        <v>60</v>
      </c>
      <c r="H51">
        <v>37</v>
      </c>
      <c r="I51">
        <v>35.064935064935071</v>
      </c>
    </row>
    <row r="52" spans="1:9" x14ac:dyDescent="0.35">
      <c r="A52" t="s">
        <v>2</v>
      </c>
      <c r="B52">
        <v>0.08</v>
      </c>
      <c r="C52" t="s">
        <v>3</v>
      </c>
      <c r="D52">
        <v>0</v>
      </c>
      <c r="E52">
        <v>3</v>
      </c>
      <c r="F52">
        <v>1</v>
      </c>
      <c r="G52">
        <v>36</v>
      </c>
      <c r="H52">
        <v>46</v>
      </c>
      <c r="I52">
        <v>61.038961038961041</v>
      </c>
    </row>
    <row r="53" spans="1:9" x14ac:dyDescent="0.35">
      <c r="A53" t="s">
        <v>2</v>
      </c>
      <c r="B53">
        <v>0.08</v>
      </c>
      <c r="C53" t="s">
        <v>4</v>
      </c>
      <c r="D53">
        <v>0</v>
      </c>
      <c r="E53">
        <v>0</v>
      </c>
      <c r="F53">
        <v>5</v>
      </c>
      <c r="G53">
        <v>43</v>
      </c>
      <c r="H53">
        <v>40</v>
      </c>
      <c r="I53">
        <v>53.46320346320347</v>
      </c>
    </row>
    <row r="54" spans="1:9" x14ac:dyDescent="0.35">
      <c r="A54" t="s">
        <v>2</v>
      </c>
      <c r="B54">
        <v>0.08</v>
      </c>
      <c r="C54" t="s">
        <v>5</v>
      </c>
      <c r="D54">
        <v>0</v>
      </c>
      <c r="E54">
        <v>5</v>
      </c>
      <c r="F54">
        <v>0</v>
      </c>
      <c r="G54">
        <v>37</v>
      </c>
      <c r="H54">
        <v>58</v>
      </c>
      <c r="I54">
        <v>59.956709956709958</v>
      </c>
    </row>
    <row r="55" spans="1:9" x14ac:dyDescent="0.35">
      <c r="A55" t="s">
        <v>2</v>
      </c>
      <c r="B55">
        <v>0.08</v>
      </c>
      <c r="C55" t="s">
        <v>6</v>
      </c>
      <c r="D55">
        <v>0</v>
      </c>
      <c r="E55">
        <v>1</v>
      </c>
      <c r="F55">
        <v>0</v>
      </c>
      <c r="G55">
        <v>40</v>
      </c>
      <c r="H55">
        <v>57</v>
      </c>
      <c r="I55">
        <v>56.709956709956714</v>
      </c>
    </row>
    <row r="56" spans="1:9" x14ac:dyDescent="0.35">
      <c r="A56" t="s">
        <v>2</v>
      </c>
      <c r="B56">
        <v>0.08</v>
      </c>
      <c r="C56" t="s">
        <v>7</v>
      </c>
      <c r="D56">
        <v>0</v>
      </c>
      <c r="E56">
        <v>2</v>
      </c>
      <c r="F56">
        <v>0</v>
      </c>
      <c r="G56">
        <v>35</v>
      </c>
      <c r="H56">
        <v>57</v>
      </c>
      <c r="I56">
        <v>62.121212121212125</v>
      </c>
    </row>
    <row r="57" spans="1:9" x14ac:dyDescent="0.35">
      <c r="A57" t="s">
        <v>2</v>
      </c>
      <c r="B57">
        <v>0.16</v>
      </c>
      <c r="C57" t="s">
        <v>3</v>
      </c>
      <c r="D57">
        <v>0</v>
      </c>
      <c r="E57">
        <v>6</v>
      </c>
      <c r="F57">
        <v>0</v>
      </c>
      <c r="G57">
        <v>29</v>
      </c>
      <c r="H57">
        <v>49</v>
      </c>
      <c r="I57">
        <v>68.614718614718612</v>
      </c>
    </row>
    <row r="58" spans="1:9" x14ac:dyDescent="0.35">
      <c r="A58" t="s">
        <v>2</v>
      </c>
      <c r="B58">
        <v>0.16</v>
      </c>
      <c r="C58" t="s">
        <v>4</v>
      </c>
      <c r="D58">
        <v>0</v>
      </c>
      <c r="E58">
        <v>0</v>
      </c>
      <c r="F58">
        <v>2</v>
      </c>
      <c r="G58">
        <v>32</v>
      </c>
      <c r="H58">
        <v>55</v>
      </c>
      <c r="I58">
        <v>65.367965367965368</v>
      </c>
    </row>
    <row r="59" spans="1:9" x14ac:dyDescent="0.35">
      <c r="A59" t="s">
        <v>2</v>
      </c>
      <c r="B59">
        <v>0.16</v>
      </c>
      <c r="C59" t="s">
        <v>5</v>
      </c>
      <c r="D59">
        <v>0</v>
      </c>
      <c r="E59">
        <v>3</v>
      </c>
      <c r="F59">
        <v>1</v>
      </c>
      <c r="G59">
        <v>26</v>
      </c>
      <c r="H59">
        <v>57</v>
      </c>
      <c r="I59">
        <v>71.86147186147187</v>
      </c>
    </row>
    <row r="60" spans="1:9" x14ac:dyDescent="0.35">
      <c r="A60" t="s">
        <v>2</v>
      </c>
      <c r="B60">
        <v>0.16</v>
      </c>
      <c r="C60" t="s">
        <v>6</v>
      </c>
      <c r="D60">
        <v>0</v>
      </c>
      <c r="E60">
        <v>5</v>
      </c>
      <c r="F60">
        <v>0</v>
      </c>
      <c r="G60">
        <v>30</v>
      </c>
      <c r="H60">
        <v>48</v>
      </c>
      <c r="I60">
        <v>67.532467532467535</v>
      </c>
    </row>
    <row r="61" spans="1:9" x14ac:dyDescent="0.35">
      <c r="A61" t="s">
        <v>2</v>
      </c>
      <c r="B61">
        <v>0.16</v>
      </c>
      <c r="C61" t="s">
        <v>7</v>
      </c>
      <c r="D61">
        <v>0</v>
      </c>
      <c r="E61">
        <v>0</v>
      </c>
      <c r="F61">
        <v>0</v>
      </c>
      <c r="G61">
        <v>25</v>
      </c>
      <c r="H61">
        <v>73</v>
      </c>
      <c r="I61">
        <v>72.943722943722946</v>
      </c>
    </row>
    <row r="62" spans="1:9" x14ac:dyDescent="0.35">
      <c r="A62" t="s">
        <v>2</v>
      </c>
      <c r="B62">
        <v>0.32</v>
      </c>
      <c r="C62" t="s">
        <v>3</v>
      </c>
      <c r="D62">
        <v>0</v>
      </c>
      <c r="E62">
        <v>1</v>
      </c>
      <c r="F62">
        <v>0</v>
      </c>
      <c r="G62">
        <v>11</v>
      </c>
      <c r="H62">
        <v>88</v>
      </c>
      <c r="I62">
        <v>88.095238095238102</v>
      </c>
    </row>
    <row r="63" spans="1:9" x14ac:dyDescent="0.35">
      <c r="A63" t="s">
        <v>2</v>
      </c>
      <c r="B63">
        <v>0.32</v>
      </c>
      <c r="C63" t="s">
        <v>4</v>
      </c>
      <c r="D63">
        <v>0</v>
      </c>
      <c r="E63">
        <v>3</v>
      </c>
      <c r="F63">
        <v>2</v>
      </c>
      <c r="G63">
        <v>5</v>
      </c>
      <c r="H63">
        <v>93</v>
      </c>
      <c r="I63">
        <v>94.588744588744589</v>
      </c>
    </row>
    <row r="64" spans="1:9" x14ac:dyDescent="0.35">
      <c r="A64" t="s">
        <v>2</v>
      </c>
      <c r="B64">
        <v>0.32</v>
      </c>
      <c r="C64" t="s">
        <v>5</v>
      </c>
      <c r="D64">
        <v>0</v>
      </c>
      <c r="E64">
        <v>6</v>
      </c>
      <c r="F64">
        <v>0</v>
      </c>
      <c r="G64">
        <v>8</v>
      </c>
      <c r="H64">
        <v>86</v>
      </c>
      <c r="I64">
        <v>91.341991341991346</v>
      </c>
    </row>
    <row r="65" spans="1:9" x14ac:dyDescent="0.35">
      <c r="A65" t="s">
        <v>2</v>
      </c>
      <c r="B65">
        <v>0.32</v>
      </c>
      <c r="C65" t="s">
        <v>6</v>
      </c>
      <c r="D65">
        <v>0</v>
      </c>
      <c r="E65">
        <v>2</v>
      </c>
      <c r="F65">
        <v>1</v>
      </c>
      <c r="G65">
        <v>2</v>
      </c>
      <c r="H65">
        <v>96</v>
      </c>
      <c r="I65">
        <v>97.835497835497833</v>
      </c>
    </row>
    <row r="66" spans="1:9" x14ac:dyDescent="0.35">
      <c r="A66" t="s">
        <v>2</v>
      </c>
      <c r="B66">
        <v>0.32</v>
      </c>
      <c r="C66" t="s">
        <v>7</v>
      </c>
      <c r="D66">
        <v>0</v>
      </c>
      <c r="E66">
        <v>0</v>
      </c>
      <c r="F66">
        <v>0</v>
      </c>
      <c r="G66">
        <v>4</v>
      </c>
      <c r="H66">
        <v>91</v>
      </c>
      <c r="I66">
        <v>95.670995670995666</v>
      </c>
    </row>
    <row r="67" spans="1:9" x14ac:dyDescent="0.35">
      <c r="A67" t="s">
        <v>2</v>
      </c>
      <c r="B67">
        <v>0.64</v>
      </c>
      <c r="C67" t="s">
        <v>3</v>
      </c>
      <c r="D67">
        <v>0</v>
      </c>
      <c r="E67">
        <v>2</v>
      </c>
      <c r="F67">
        <v>0</v>
      </c>
      <c r="G67">
        <v>0</v>
      </c>
      <c r="H67">
        <v>98</v>
      </c>
      <c r="I67">
        <v>100</v>
      </c>
    </row>
    <row r="68" spans="1:9" x14ac:dyDescent="0.35">
      <c r="A68" t="s">
        <v>2</v>
      </c>
      <c r="B68">
        <v>0.64</v>
      </c>
      <c r="C68" t="s">
        <v>4</v>
      </c>
      <c r="D68">
        <v>0</v>
      </c>
      <c r="E68">
        <v>17</v>
      </c>
      <c r="F68">
        <v>0</v>
      </c>
      <c r="G68">
        <v>0</v>
      </c>
      <c r="H68">
        <v>83</v>
      </c>
      <c r="I68">
        <v>100</v>
      </c>
    </row>
    <row r="69" spans="1:9" x14ac:dyDescent="0.35">
      <c r="A69" t="s">
        <v>2</v>
      </c>
      <c r="B69">
        <v>0.64</v>
      </c>
      <c r="C69" t="s">
        <v>5</v>
      </c>
      <c r="D69">
        <v>0</v>
      </c>
      <c r="E69">
        <v>11</v>
      </c>
      <c r="F69">
        <v>0</v>
      </c>
      <c r="G69">
        <v>0</v>
      </c>
      <c r="H69">
        <v>89</v>
      </c>
      <c r="I69">
        <v>100</v>
      </c>
    </row>
    <row r="70" spans="1:9" x14ac:dyDescent="0.35">
      <c r="A70" t="s">
        <v>2</v>
      </c>
      <c r="B70">
        <v>0.64</v>
      </c>
      <c r="C70" t="s">
        <v>6</v>
      </c>
      <c r="D70">
        <v>0</v>
      </c>
      <c r="E70">
        <v>3</v>
      </c>
      <c r="F70">
        <v>0</v>
      </c>
      <c r="G70">
        <v>0</v>
      </c>
      <c r="H70">
        <v>97</v>
      </c>
      <c r="I70">
        <v>100</v>
      </c>
    </row>
    <row r="71" spans="1:9" x14ac:dyDescent="0.35">
      <c r="A71" t="s">
        <v>2</v>
      </c>
      <c r="B71">
        <v>0.64</v>
      </c>
      <c r="C71" t="s">
        <v>7</v>
      </c>
      <c r="D71">
        <v>0</v>
      </c>
      <c r="E71">
        <v>7</v>
      </c>
      <c r="F71">
        <v>0</v>
      </c>
      <c r="G71">
        <v>0</v>
      </c>
      <c r="H71">
        <v>93</v>
      </c>
      <c r="I71">
        <v>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1"/>
  <sheetViews>
    <sheetView workbookViewId="0">
      <selection activeCell="H4" sqref="H4"/>
    </sheetView>
  </sheetViews>
  <sheetFormatPr defaultRowHeight="14.5" x14ac:dyDescent="0.35"/>
  <cols>
    <col min="1" max="2" width="11.90625" customWidth="1"/>
    <col min="3" max="3" width="13.7265625" customWidth="1"/>
    <col min="4" max="4" width="14.90625" customWidth="1"/>
    <col min="5" max="5" width="11.6328125" customWidth="1"/>
  </cols>
  <sheetData>
    <row r="1" spans="1:5" s="7" customFormat="1" x14ac:dyDescent="0.35">
      <c r="A1" s="7" t="s">
        <v>0</v>
      </c>
      <c r="B1" s="7" t="s">
        <v>76</v>
      </c>
      <c r="C1" s="7" t="s">
        <v>1</v>
      </c>
      <c r="D1" s="7" t="s">
        <v>42</v>
      </c>
      <c r="E1" s="7" t="s">
        <v>51</v>
      </c>
    </row>
    <row r="2" spans="1:5" x14ac:dyDescent="0.35">
      <c r="A2" t="s">
        <v>77</v>
      </c>
      <c r="B2">
        <v>0</v>
      </c>
      <c r="C2" t="s">
        <v>3</v>
      </c>
      <c r="D2">
        <v>84</v>
      </c>
      <c r="E2">
        <v>0</v>
      </c>
    </row>
    <row r="3" spans="1:5" x14ac:dyDescent="0.35">
      <c r="A3" t="s">
        <v>77</v>
      </c>
      <c r="B3">
        <v>0</v>
      </c>
      <c r="C3" t="s">
        <v>4</v>
      </c>
      <c r="D3">
        <v>85</v>
      </c>
      <c r="E3">
        <v>-1.1904761904761898</v>
      </c>
    </row>
    <row r="4" spans="1:5" x14ac:dyDescent="0.35">
      <c r="A4" t="s">
        <v>77</v>
      </c>
      <c r="B4">
        <v>0</v>
      </c>
      <c r="C4" t="s">
        <v>5</v>
      </c>
      <c r="D4">
        <v>83</v>
      </c>
      <c r="E4">
        <v>1.1904761904761898</v>
      </c>
    </row>
    <row r="5" spans="1:5" x14ac:dyDescent="0.35">
      <c r="A5" t="s">
        <v>77</v>
      </c>
      <c r="B5">
        <v>0</v>
      </c>
      <c r="C5" t="s">
        <v>6</v>
      </c>
      <c r="D5">
        <v>86</v>
      </c>
      <c r="E5">
        <v>-2.3809523809523796</v>
      </c>
    </row>
    <row r="6" spans="1:5" x14ac:dyDescent="0.35">
      <c r="A6" t="s">
        <v>77</v>
      </c>
      <c r="B6">
        <v>0</v>
      </c>
      <c r="C6" t="s">
        <v>7</v>
      </c>
      <c r="D6">
        <v>85</v>
      </c>
      <c r="E6">
        <v>-1.1904761904761898</v>
      </c>
    </row>
    <row r="7" spans="1:5" x14ac:dyDescent="0.35">
      <c r="A7" t="s">
        <v>77</v>
      </c>
      <c r="B7">
        <v>0</v>
      </c>
      <c r="C7" t="s">
        <v>52</v>
      </c>
      <c r="D7">
        <v>82</v>
      </c>
      <c r="E7">
        <v>2.3809523809523796</v>
      </c>
    </row>
    <row r="8" spans="1:5" x14ac:dyDescent="0.35">
      <c r="A8" t="s">
        <v>77</v>
      </c>
      <c r="B8">
        <v>0</v>
      </c>
      <c r="C8" t="s">
        <v>53</v>
      </c>
      <c r="D8">
        <v>89</v>
      </c>
      <c r="E8">
        <v>-5.952380952380949</v>
      </c>
    </row>
    <row r="9" spans="1:5" x14ac:dyDescent="0.35">
      <c r="A9" t="s">
        <v>77</v>
      </c>
      <c r="B9">
        <v>0</v>
      </c>
      <c r="C9" t="s">
        <v>54</v>
      </c>
      <c r="D9">
        <v>77</v>
      </c>
      <c r="E9">
        <v>8.3333333333333428</v>
      </c>
    </row>
    <row r="10" spans="1:5" x14ac:dyDescent="0.35">
      <c r="A10" t="s">
        <v>77</v>
      </c>
      <c r="B10">
        <v>1.25</v>
      </c>
      <c r="C10" t="s">
        <v>3</v>
      </c>
      <c r="D10">
        <v>76</v>
      </c>
      <c r="E10">
        <v>9.5238095238095184</v>
      </c>
    </row>
    <row r="11" spans="1:5" x14ac:dyDescent="0.35">
      <c r="A11" t="s">
        <v>77</v>
      </c>
      <c r="B11">
        <v>1.25</v>
      </c>
      <c r="C11" t="s">
        <v>4</v>
      </c>
      <c r="D11">
        <v>74</v>
      </c>
      <c r="E11">
        <v>11.904761904761912</v>
      </c>
    </row>
    <row r="12" spans="1:5" x14ac:dyDescent="0.35">
      <c r="A12" t="s">
        <v>77</v>
      </c>
      <c r="B12">
        <v>5</v>
      </c>
      <c r="C12" t="s">
        <v>3</v>
      </c>
      <c r="D12">
        <v>68</v>
      </c>
      <c r="E12">
        <v>19.047619047619051</v>
      </c>
    </row>
    <row r="13" spans="1:5" x14ac:dyDescent="0.35">
      <c r="A13" t="s">
        <v>77</v>
      </c>
      <c r="B13">
        <v>5</v>
      </c>
      <c r="C13" t="s">
        <v>4</v>
      </c>
      <c r="D13">
        <v>61</v>
      </c>
      <c r="E13">
        <v>27.38095238095238</v>
      </c>
    </row>
    <row r="14" spans="1:5" x14ac:dyDescent="0.35">
      <c r="A14" t="s">
        <v>77</v>
      </c>
      <c r="B14">
        <v>20</v>
      </c>
      <c r="C14" t="s">
        <v>3</v>
      </c>
      <c r="D14">
        <v>55</v>
      </c>
      <c r="E14">
        <v>34.523809523809518</v>
      </c>
    </row>
    <row r="15" spans="1:5" x14ac:dyDescent="0.35">
      <c r="A15" t="s">
        <v>77</v>
      </c>
      <c r="B15">
        <v>20</v>
      </c>
      <c r="C15" t="s">
        <v>4</v>
      </c>
      <c r="D15">
        <v>51</v>
      </c>
      <c r="E15">
        <v>39.285714285714292</v>
      </c>
    </row>
    <row r="16" spans="1:5" x14ac:dyDescent="0.35">
      <c r="A16" t="s">
        <v>77</v>
      </c>
      <c r="B16">
        <v>80</v>
      </c>
      <c r="C16" t="s">
        <v>3</v>
      </c>
      <c r="D16">
        <v>44</v>
      </c>
      <c r="E16">
        <v>47.619047619047613</v>
      </c>
    </row>
    <row r="17" spans="1:5" x14ac:dyDescent="0.35">
      <c r="A17" t="s">
        <v>77</v>
      </c>
      <c r="B17">
        <v>80</v>
      </c>
      <c r="C17" t="s">
        <v>4</v>
      </c>
      <c r="D17">
        <v>46</v>
      </c>
      <c r="E17">
        <v>45.238095238095234</v>
      </c>
    </row>
    <row r="18" spans="1:5" x14ac:dyDescent="0.35">
      <c r="A18" t="s">
        <v>77</v>
      </c>
      <c r="B18">
        <v>320</v>
      </c>
      <c r="C18" t="s">
        <v>3</v>
      </c>
      <c r="D18">
        <v>28</v>
      </c>
      <c r="E18">
        <v>66.666666666666671</v>
      </c>
    </row>
    <row r="19" spans="1:5" x14ac:dyDescent="0.35">
      <c r="A19" t="s">
        <v>77</v>
      </c>
      <c r="B19">
        <v>320</v>
      </c>
      <c r="C19" t="s">
        <v>4</v>
      </c>
      <c r="D19">
        <v>33</v>
      </c>
      <c r="E19">
        <v>60.714285714285715</v>
      </c>
    </row>
    <row r="20" spans="1:5" x14ac:dyDescent="0.35">
      <c r="A20" t="s">
        <v>77</v>
      </c>
      <c r="B20">
        <v>1280</v>
      </c>
      <c r="C20" t="s">
        <v>3</v>
      </c>
      <c r="D20">
        <v>2</v>
      </c>
      <c r="E20">
        <v>97.61904761904762</v>
      </c>
    </row>
    <row r="21" spans="1:5" x14ac:dyDescent="0.35">
      <c r="A21" t="s">
        <v>77</v>
      </c>
      <c r="B21">
        <v>1280</v>
      </c>
      <c r="C21" t="s">
        <v>4</v>
      </c>
      <c r="D21">
        <v>0</v>
      </c>
      <c r="E21">
        <v>100</v>
      </c>
    </row>
    <row r="22" spans="1:5" x14ac:dyDescent="0.35">
      <c r="A22" t="s">
        <v>78</v>
      </c>
      <c r="B22">
        <v>0</v>
      </c>
      <c r="C22" t="s">
        <v>3</v>
      </c>
      <c r="D22">
        <v>84</v>
      </c>
      <c r="E22">
        <v>0</v>
      </c>
    </row>
    <row r="23" spans="1:5" x14ac:dyDescent="0.35">
      <c r="A23" t="s">
        <v>78</v>
      </c>
      <c r="B23">
        <v>0</v>
      </c>
      <c r="C23" t="s">
        <v>4</v>
      </c>
      <c r="D23">
        <v>85</v>
      </c>
      <c r="E23">
        <v>-1.1904761904761898</v>
      </c>
    </row>
    <row r="24" spans="1:5" x14ac:dyDescent="0.35">
      <c r="A24" t="s">
        <v>78</v>
      </c>
      <c r="B24">
        <v>0</v>
      </c>
      <c r="C24" t="s">
        <v>5</v>
      </c>
      <c r="D24">
        <v>83</v>
      </c>
      <c r="E24">
        <v>1.1904761904761898</v>
      </c>
    </row>
    <row r="25" spans="1:5" x14ac:dyDescent="0.35">
      <c r="A25" t="s">
        <v>78</v>
      </c>
      <c r="B25">
        <v>0</v>
      </c>
      <c r="C25" t="s">
        <v>6</v>
      </c>
      <c r="D25">
        <v>86</v>
      </c>
      <c r="E25">
        <v>-2.3809523809523796</v>
      </c>
    </row>
    <row r="26" spans="1:5" x14ac:dyDescent="0.35">
      <c r="A26" t="s">
        <v>78</v>
      </c>
      <c r="B26">
        <v>0</v>
      </c>
      <c r="C26" t="s">
        <v>7</v>
      </c>
      <c r="D26">
        <v>85</v>
      </c>
      <c r="E26">
        <v>-1.1904761904761898</v>
      </c>
    </row>
    <row r="27" spans="1:5" x14ac:dyDescent="0.35">
      <c r="A27" t="s">
        <v>78</v>
      </c>
      <c r="B27">
        <v>0</v>
      </c>
      <c r="C27" t="s">
        <v>52</v>
      </c>
      <c r="D27">
        <v>82</v>
      </c>
      <c r="E27">
        <v>2.3809523809523796</v>
      </c>
    </row>
    <row r="28" spans="1:5" x14ac:dyDescent="0.35">
      <c r="A28" t="s">
        <v>78</v>
      </c>
      <c r="B28">
        <v>0</v>
      </c>
      <c r="C28" t="s">
        <v>53</v>
      </c>
      <c r="D28">
        <v>89</v>
      </c>
      <c r="E28">
        <v>-5.952380952380949</v>
      </c>
    </row>
    <row r="29" spans="1:5" x14ac:dyDescent="0.35">
      <c r="A29" t="s">
        <v>78</v>
      </c>
      <c r="B29">
        <v>0</v>
      </c>
      <c r="C29" t="s">
        <v>54</v>
      </c>
      <c r="D29">
        <v>77</v>
      </c>
      <c r="E29">
        <v>8.3333333333333428</v>
      </c>
    </row>
    <row r="30" spans="1:5" x14ac:dyDescent="0.35">
      <c r="A30" t="s">
        <v>78</v>
      </c>
      <c r="B30">
        <v>0.125</v>
      </c>
      <c r="C30" t="s">
        <v>3</v>
      </c>
      <c r="D30">
        <v>77</v>
      </c>
      <c r="E30">
        <v>8.3333333333333428</v>
      </c>
    </row>
    <row r="31" spans="1:5" x14ac:dyDescent="0.35">
      <c r="A31" t="s">
        <v>78</v>
      </c>
      <c r="B31">
        <v>0.125</v>
      </c>
      <c r="C31" t="s">
        <v>4</v>
      </c>
      <c r="D31">
        <v>70</v>
      </c>
      <c r="E31">
        <v>16.666666666666657</v>
      </c>
    </row>
    <row r="32" spans="1:5" x14ac:dyDescent="0.35">
      <c r="A32" t="s">
        <v>78</v>
      </c>
      <c r="B32">
        <v>0.5</v>
      </c>
      <c r="C32" t="s">
        <v>3</v>
      </c>
      <c r="D32">
        <v>67</v>
      </c>
      <c r="E32">
        <v>20.238095238095227</v>
      </c>
    </row>
    <row r="33" spans="1:5" x14ac:dyDescent="0.35">
      <c r="A33" t="s">
        <v>78</v>
      </c>
      <c r="B33">
        <v>0.5</v>
      </c>
      <c r="C33" t="s">
        <v>4</v>
      </c>
      <c r="D33">
        <v>63</v>
      </c>
      <c r="E33">
        <v>25</v>
      </c>
    </row>
    <row r="34" spans="1:5" x14ac:dyDescent="0.35">
      <c r="A34" t="s">
        <v>78</v>
      </c>
      <c r="B34">
        <v>2</v>
      </c>
      <c r="C34" t="s">
        <v>3</v>
      </c>
      <c r="D34">
        <v>60</v>
      </c>
      <c r="E34">
        <v>28.571428571428569</v>
      </c>
    </row>
    <row r="35" spans="1:5" x14ac:dyDescent="0.35">
      <c r="A35" t="s">
        <v>78</v>
      </c>
      <c r="B35">
        <v>2</v>
      </c>
      <c r="C35" t="s">
        <v>4</v>
      </c>
      <c r="D35">
        <v>54</v>
      </c>
      <c r="E35">
        <v>35.714285714285708</v>
      </c>
    </row>
    <row r="36" spans="1:5" x14ac:dyDescent="0.35">
      <c r="A36" t="s">
        <v>78</v>
      </c>
      <c r="B36">
        <v>8</v>
      </c>
      <c r="C36" t="s">
        <v>3</v>
      </c>
      <c r="D36">
        <v>49</v>
      </c>
      <c r="E36">
        <v>41.666666666666664</v>
      </c>
    </row>
    <row r="37" spans="1:5" x14ac:dyDescent="0.35">
      <c r="A37" t="s">
        <v>78</v>
      </c>
      <c r="B37">
        <v>8</v>
      </c>
      <c r="C37" t="s">
        <v>4</v>
      </c>
      <c r="D37">
        <v>44</v>
      </c>
      <c r="E37">
        <v>47.619047619047613</v>
      </c>
    </row>
    <row r="38" spans="1:5" x14ac:dyDescent="0.35">
      <c r="A38" t="s">
        <v>78</v>
      </c>
      <c r="B38">
        <v>32</v>
      </c>
      <c r="C38" t="s">
        <v>3</v>
      </c>
      <c r="D38">
        <v>12</v>
      </c>
      <c r="E38">
        <v>85.714285714285722</v>
      </c>
    </row>
    <row r="39" spans="1:5" x14ac:dyDescent="0.35">
      <c r="A39" t="s">
        <v>78</v>
      </c>
      <c r="B39">
        <v>32</v>
      </c>
      <c r="C39" t="s">
        <v>4</v>
      </c>
      <c r="D39">
        <v>7</v>
      </c>
      <c r="E39">
        <v>91.666666666666671</v>
      </c>
    </row>
    <row r="40" spans="1:5" x14ac:dyDescent="0.35">
      <c r="A40" t="s">
        <v>78</v>
      </c>
      <c r="B40">
        <v>128</v>
      </c>
      <c r="C40" t="s">
        <v>3</v>
      </c>
      <c r="D40">
        <v>1</v>
      </c>
      <c r="E40">
        <v>98.80952380952381</v>
      </c>
    </row>
    <row r="41" spans="1:5" x14ac:dyDescent="0.35">
      <c r="A41" t="s">
        <v>78</v>
      </c>
      <c r="B41">
        <v>128</v>
      </c>
      <c r="C41" t="s">
        <v>4</v>
      </c>
      <c r="D41">
        <v>0</v>
      </c>
      <c r="E41">
        <v>100</v>
      </c>
    </row>
    <row r="42" spans="1:5" x14ac:dyDescent="0.35">
      <c r="A42" t="s">
        <v>79</v>
      </c>
      <c r="B42">
        <v>0</v>
      </c>
      <c r="C42" t="s">
        <v>3</v>
      </c>
      <c r="D42">
        <v>84</v>
      </c>
      <c r="E42">
        <v>0</v>
      </c>
    </row>
    <row r="43" spans="1:5" x14ac:dyDescent="0.35">
      <c r="A43" t="s">
        <v>79</v>
      </c>
      <c r="B43">
        <v>0</v>
      </c>
      <c r="C43" t="s">
        <v>4</v>
      </c>
      <c r="D43">
        <v>85</v>
      </c>
      <c r="E43">
        <v>-1.1904761904761898</v>
      </c>
    </row>
    <row r="44" spans="1:5" x14ac:dyDescent="0.35">
      <c r="A44" t="s">
        <v>79</v>
      </c>
      <c r="B44">
        <v>0</v>
      </c>
      <c r="C44" t="s">
        <v>5</v>
      </c>
      <c r="D44">
        <v>83</v>
      </c>
      <c r="E44">
        <v>1.1904761904761898</v>
      </c>
    </row>
    <row r="45" spans="1:5" x14ac:dyDescent="0.35">
      <c r="A45" t="s">
        <v>79</v>
      </c>
      <c r="B45">
        <v>0</v>
      </c>
      <c r="C45" t="s">
        <v>6</v>
      </c>
      <c r="D45">
        <v>86</v>
      </c>
      <c r="E45">
        <v>-2.3809523809523796</v>
      </c>
    </row>
    <row r="46" spans="1:5" x14ac:dyDescent="0.35">
      <c r="A46" t="s">
        <v>79</v>
      </c>
      <c r="B46">
        <v>0</v>
      </c>
      <c r="C46" t="s">
        <v>7</v>
      </c>
      <c r="D46">
        <v>85</v>
      </c>
      <c r="E46">
        <v>-1.1904761904761898</v>
      </c>
    </row>
    <row r="47" spans="1:5" x14ac:dyDescent="0.35">
      <c r="A47" t="s">
        <v>79</v>
      </c>
      <c r="B47">
        <v>0</v>
      </c>
      <c r="C47" t="s">
        <v>52</v>
      </c>
      <c r="D47">
        <v>82</v>
      </c>
      <c r="E47">
        <v>2.3809523809523796</v>
      </c>
    </row>
    <row r="48" spans="1:5" x14ac:dyDescent="0.35">
      <c r="A48" t="s">
        <v>79</v>
      </c>
      <c r="B48">
        <v>0</v>
      </c>
      <c r="C48" t="s">
        <v>53</v>
      </c>
      <c r="D48">
        <v>89</v>
      </c>
      <c r="E48">
        <v>-5.952380952380949</v>
      </c>
    </row>
    <row r="49" spans="1:5" x14ac:dyDescent="0.35">
      <c r="A49" t="s">
        <v>79</v>
      </c>
      <c r="B49">
        <v>0</v>
      </c>
      <c r="C49" t="s">
        <v>54</v>
      </c>
      <c r="D49">
        <v>77</v>
      </c>
      <c r="E49">
        <v>8.3333333333333428</v>
      </c>
    </row>
    <row r="50" spans="1:5" x14ac:dyDescent="0.35">
      <c r="A50" t="s">
        <v>79</v>
      </c>
      <c r="B50">
        <v>2.5</v>
      </c>
      <c r="C50" t="s">
        <v>3</v>
      </c>
      <c r="D50">
        <v>80</v>
      </c>
      <c r="E50">
        <v>4.7619047619047734</v>
      </c>
    </row>
    <row r="51" spans="1:5" x14ac:dyDescent="0.35">
      <c r="A51" t="s">
        <v>79</v>
      </c>
      <c r="B51">
        <v>2.5</v>
      </c>
      <c r="C51" t="s">
        <v>4</v>
      </c>
      <c r="D51">
        <v>77</v>
      </c>
      <c r="E51">
        <v>8.3333333333333428</v>
      </c>
    </row>
    <row r="52" spans="1:5" x14ac:dyDescent="0.35">
      <c r="A52" t="s">
        <v>79</v>
      </c>
      <c r="B52">
        <v>10</v>
      </c>
      <c r="C52" t="s">
        <v>3</v>
      </c>
      <c r="D52">
        <v>69</v>
      </c>
      <c r="E52">
        <v>17.857142857142861</v>
      </c>
    </row>
    <row r="53" spans="1:5" x14ac:dyDescent="0.35">
      <c r="A53" t="s">
        <v>79</v>
      </c>
      <c r="B53">
        <v>10</v>
      </c>
      <c r="C53" t="s">
        <v>4</v>
      </c>
      <c r="D53">
        <v>65</v>
      </c>
      <c r="E53">
        <v>22.61904761904762</v>
      </c>
    </row>
    <row r="54" spans="1:5" x14ac:dyDescent="0.35">
      <c r="A54" t="s">
        <v>79</v>
      </c>
      <c r="B54">
        <v>40</v>
      </c>
      <c r="C54" t="s">
        <v>3</v>
      </c>
      <c r="D54">
        <v>60</v>
      </c>
      <c r="E54">
        <v>28.571428571428569</v>
      </c>
    </row>
    <row r="55" spans="1:5" x14ac:dyDescent="0.35">
      <c r="A55" t="s">
        <v>79</v>
      </c>
      <c r="B55">
        <v>40</v>
      </c>
      <c r="C55" t="s">
        <v>4</v>
      </c>
      <c r="D55">
        <v>56</v>
      </c>
      <c r="E55">
        <v>33.333333333333343</v>
      </c>
    </row>
    <row r="56" spans="1:5" x14ac:dyDescent="0.35">
      <c r="A56" t="s">
        <v>79</v>
      </c>
      <c r="B56">
        <v>160</v>
      </c>
      <c r="C56" t="s">
        <v>3</v>
      </c>
      <c r="D56">
        <v>54</v>
      </c>
      <c r="E56">
        <v>35.714285714285708</v>
      </c>
    </row>
    <row r="57" spans="1:5" x14ac:dyDescent="0.35">
      <c r="A57" t="s">
        <v>79</v>
      </c>
      <c r="B57">
        <v>160</v>
      </c>
      <c r="C57" t="s">
        <v>4</v>
      </c>
      <c r="D57">
        <v>48</v>
      </c>
      <c r="E57">
        <v>42.857142857142861</v>
      </c>
    </row>
    <row r="58" spans="1:5" x14ac:dyDescent="0.35">
      <c r="A58" t="s">
        <v>79</v>
      </c>
      <c r="B58">
        <v>640</v>
      </c>
      <c r="C58" t="s">
        <v>3</v>
      </c>
      <c r="D58">
        <v>46</v>
      </c>
      <c r="E58">
        <v>45.238095238095234</v>
      </c>
    </row>
    <row r="59" spans="1:5" x14ac:dyDescent="0.35">
      <c r="A59" t="s">
        <v>79</v>
      </c>
      <c r="B59">
        <v>640</v>
      </c>
      <c r="C59" t="s">
        <v>4</v>
      </c>
      <c r="D59">
        <v>43</v>
      </c>
      <c r="E59">
        <v>48.80952380952381</v>
      </c>
    </row>
    <row r="60" spans="1:5" x14ac:dyDescent="0.35">
      <c r="A60" t="s">
        <v>79</v>
      </c>
      <c r="B60">
        <v>2560</v>
      </c>
      <c r="C60" t="s">
        <v>3</v>
      </c>
      <c r="D60">
        <v>0</v>
      </c>
      <c r="E60">
        <v>100</v>
      </c>
    </row>
    <row r="61" spans="1:5" x14ac:dyDescent="0.35">
      <c r="A61" t="s">
        <v>79</v>
      </c>
      <c r="B61">
        <v>2560</v>
      </c>
      <c r="C61" t="s">
        <v>4</v>
      </c>
      <c r="D61">
        <v>0</v>
      </c>
      <c r="E61">
        <v>100</v>
      </c>
    </row>
    <row r="62" spans="1:5" x14ac:dyDescent="0.35">
      <c r="A62" t="s">
        <v>80</v>
      </c>
      <c r="B62">
        <v>0</v>
      </c>
      <c r="C62" t="s">
        <v>3</v>
      </c>
      <c r="D62">
        <v>84</v>
      </c>
      <c r="E62">
        <v>0</v>
      </c>
    </row>
    <row r="63" spans="1:5" x14ac:dyDescent="0.35">
      <c r="A63" t="s">
        <v>80</v>
      </c>
      <c r="B63">
        <v>0</v>
      </c>
      <c r="C63" t="s">
        <v>4</v>
      </c>
      <c r="D63">
        <v>85</v>
      </c>
      <c r="E63">
        <v>-1.1904761904761898</v>
      </c>
    </row>
    <row r="64" spans="1:5" x14ac:dyDescent="0.35">
      <c r="A64" t="s">
        <v>80</v>
      </c>
      <c r="B64">
        <v>0</v>
      </c>
      <c r="C64" t="s">
        <v>5</v>
      </c>
      <c r="D64">
        <v>83</v>
      </c>
      <c r="E64">
        <v>1.1904761904761898</v>
      </c>
    </row>
    <row r="65" spans="1:5" x14ac:dyDescent="0.35">
      <c r="A65" t="s">
        <v>80</v>
      </c>
      <c r="B65">
        <v>0</v>
      </c>
      <c r="C65" t="s">
        <v>6</v>
      </c>
      <c r="D65">
        <v>86</v>
      </c>
      <c r="E65">
        <v>-2.3809523809523796</v>
      </c>
    </row>
    <row r="66" spans="1:5" x14ac:dyDescent="0.35">
      <c r="A66" t="s">
        <v>80</v>
      </c>
      <c r="B66">
        <v>0</v>
      </c>
      <c r="C66" t="s">
        <v>7</v>
      </c>
      <c r="D66">
        <v>85</v>
      </c>
      <c r="E66">
        <v>-1.1904761904761898</v>
      </c>
    </row>
    <row r="67" spans="1:5" x14ac:dyDescent="0.35">
      <c r="A67" t="s">
        <v>80</v>
      </c>
      <c r="B67">
        <v>0</v>
      </c>
      <c r="C67" t="s">
        <v>52</v>
      </c>
      <c r="D67">
        <v>82</v>
      </c>
      <c r="E67">
        <v>2.3809523809523796</v>
      </c>
    </row>
    <row r="68" spans="1:5" x14ac:dyDescent="0.35">
      <c r="A68" t="s">
        <v>80</v>
      </c>
      <c r="B68">
        <v>0</v>
      </c>
      <c r="C68" t="s">
        <v>53</v>
      </c>
      <c r="D68">
        <v>89</v>
      </c>
      <c r="E68">
        <v>-5.952380952380949</v>
      </c>
    </row>
    <row r="69" spans="1:5" x14ac:dyDescent="0.35">
      <c r="A69" t="s">
        <v>80</v>
      </c>
      <c r="B69">
        <v>0</v>
      </c>
      <c r="C69" t="s">
        <v>54</v>
      </c>
      <c r="D69">
        <v>77</v>
      </c>
      <c r="E69">
        <v>8.3333333333333428</v>
      </c>
    </row>
    <row r="70" spans="1:5" x14ac:dyDescent="0.35">
      <c r="A70" t="s">
        <v>80</v>
      </c>
      <c r="B70">
        <v>78200</v>
      </c>
      <c r="C70" t="s">
        <v>3</v>
      </c>
      <c r="D70">
        <v>84</v>
      </c>
      <c r="E70">
        <v>0</v>
      </c>
    </row>
    <row r="71" spans="1:5" x14ac:dyDescent="0.35">
      <c r="A71" t="s">
        <v>80</v>
      </c>
      <c r="B71">
        <v>78200</v>
      </c>
      <c r="C71" t="s">
        <v>4</v>
      </c>
      <c r="D71">
        <v>79</v>
      </c>
      <c r="E71">
        <v>5.952380952380949</v>
      </c>
    </row>
    <row r="72" spans="1:5" x14ac:dyDescent="0.35">
      <c r="A72" t="s">
        <v>80</v>
      </c>
      <c r="B72">
        <v>312600.00000000006</v>
      </c>
      <c r="C72" t="s">
        <v>3</v>
      </c>
      <c r="D72">
        <v>85</v>
      </c>
      <c r="E72">
        <v>-1.1904761904761898</v>
      </c>
    </row>
    <row r="73" spans="1:5" x14ac:dyDescent="0.35">
      <c r="A73" t="s">
        <v>80</v>
      </c>
      <c r="B73">
        <v>312600.00000000006</v>
      </c>
      <c r="C73" t="s">
        <v>4</v>
      </c>
      <c r="D73">
        <v>81</v>
      </c>
      <c r="E73">
        <v>3.5714285714285694</v>
      </c>
    </row>
    <row r="74" spans="1:5" x14ac:dyDescent="0.35">
      <c r="A74" t="s">
        <v>80</v>
      </c>
      <c r="B74">
        <v>1250000</v>
      </c>
      <c r="C74" t="s">
        <v>3</v>
      </c>
      <c r="D74">
        <v>75</v>
      </c>
      <c r="E74">
        <v>10.714285714285708</v>
      </c>
    </row>
    <row r="75" spans="1:5" x14ac:dyDescent="0.35">
      <c r="A75" t="s">
        <v>80</v>
      </c>
      <c r="B75">
        <v>1250000</v>
      </c>
      <c r="C75" t="s">
        <v>4</v>
      </c>
      <c r="D75">
        <v>72</v>
      </c>
      <c r="E75">
        <v>14.285714285714292</v>
      </c>
    </row>
    <row r="76" spans="1:5" x14ac:dyDescent="0.35">
      <c r="A76" t="s">
        <v>80</v>
      </c>
      <c r="B76">
        <v>5000000</v>
      </c>
      <c r="C76" t="s">
        <v>3</v>
      </c>
      <c r="D76">
        <v>69</v>
      </c>
      <c r="E76">
        <v>17.857142857142861</v>
      </c>
    </row>
    <row r="77" spans="1:5" x14ac:dyDescent="0.35">
      <c r="A77" t="s">
        <v>80</v>
      </c>
      <c r="B77">
        <v>5000000</v>
      </c>
      <c r="C77" t="s">
        <v>4</v>
      </c>
      <c r="D77">
        <v>73</v>
      </c>
      <c r="E77">
        <v>13.095238095238088</v>
      </c>
    </row>
    <row r="78" spans="1:5" x14ac:dyDescent="0.35">
      <c r="A78" t="s">
        <v>80</v>
      </c>
      <c r="B78">
        <v>20000000</v>
      </c>
      <c r="C78" t="s">
        <v>3</v>
      </c>
      <c r="D78">
        <v>64</v>
      </c>
      <c r="E78">
        <v>23.80952380952381</v>
      </c>
    </row>
    <row r="79" spans="1:5" x14ac:dyDescent="0.35">
      <c r="A79" t="s">
        <v>80</v>
      </c>
      <c r="B79">
        <v>20000000</v>
      </c>
      <c r="C79" t="s">
        <v>4</v>
      </c>
      <c r="D79">
        <v>57</v>
      </c>
      <c r="E79">
        <v>32.142857142857139</v>
      </c>
    </row>
    <row r="80" spans="1:5" x14ac:dyDescent="0.35">
      <c r="A80" t="s">
        <v>80</v>
      </c>
      <c r="B80">
        <v>80000000</v>
      </c>
      <c r="C80" t="s">
        <v>3</v>
      </c>
      <c r="D80">
        <v>42</v>
      </c>
      <c r="E80">
        <v>50</v>
      </c>
    </row>
    <row r="81" spans="1:5" x14ac:dyDescent="0.35">
      <c r="A81" t="s">
        <v>80</v>
      </c>
      <c r="B81">
        <v>80000000</v>
      </c>
      <c r="C81" t="s">
        <v>4</v>
      </c>
      <c r="D81">
        <v>35</v>
      </c>
      <c r="E81">
        <v>58.333333333333329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Keys</vt:lpstr>
      <vt:lpstr>Egg recovery from excreta</vt:lpstr>
      <vt:lpstr>Larvae hatching assays</vt:lpstr>
      <vt:lpstr>Larvae survival over time</vt:lpstr>
      <vt:lpstr>LDT data</vt:lpstr>
      <vt:lpstr>LMIA data</vt:lpstr>
    </vt:vector>
  </TitlesOfParts>
  <Company>UNE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Teka Feyera Dewo</dc:creator>
  <cp:lastModifiedBy>Teka Feyera Dewo</cp:lastModifiedBy>
  <dcterms:created xsi:type="dcterms:W3CDTF">2020-12-10T23:13:53Z</dcterms:created>
  <dcterms:modified xsi:type="dcterms:W3CDTF">2022-02-25T23:03:35Z</dcterms:modified>
</cp:coreProperties>
</file>