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0" r:id="rId2"/>
    <sheet name="Start" sheetId="912" r:id="rId3"/>
    <sheet name="!N129A40.093" sheetId="2880" r:id="rId4"/>
    <sheet name="!N130A20.093" sheetId="2881" r:id="rId5"/>
    <sheet name="!N131920.093" sheetId="2882" r:id="rId6"/>
    <sheet name="!N201A30.093" sheetId="2883" r:id="rId7"/>
    <sheet name="!N202A40.093" sheetId="2884" r:id="rId8"/>
    <sheet name="!N203A40.093" sheetId="2885" r:id="rId9"/>
    <sheet name="!N204950.093" sheetId="2886" r:id="rId10"/>
    <sheet name="!N205850.093" sheetId="2887" r:id="rId11"/>
    <sheet name="!N206900.093" sheetId="2888" r:id="rId12"/>
    <sheet name="!N208900.093" sheetId="2889" r:id="rId13"/>
    <sheet name="!N211920.093" sheetId="2890" r:id="rId14"/>
    <sheet name="!N213920.093" sheetId="2891" r:id="rId15"/>
    <sheet name="!N216900.093" sheetId="2892" r:id="rId16"/>
    <sheet name="!N218920.093" sheetId="2893" r:id="rId17"/>
    <sheet name="!N219A10.093" sheetId="2894" r:id="rId18"/>
    <sheet name="!N220A40.093" sheetId="2895" r:id="rId19"/>
    <sheet name="!N224A00.093" sheetId="2896" r:id="rId20"/>
    <sheet name="!N226930.093" sheetId="2897" r:id="rId21"/>
    <sheet name="!N228940.093" sheetId="2898" r:id="rId22"/>
    <sheet name="!N301A10.093" sheetId="2899" r:id="rId23"/>
    <sheet name="!N302900.093" sheetId="2900" r:id="rId24"/>
    <sheet name="!N303930.093" sheetId="2901" r:id="rId25"/>
    <sheet name="!N304920.093" sheetId="2902" r:id="rId26"/>
    <sheet name="!N305820.093" sheetId="2903" r:id="rId27"/>
    <sheet name="!N306900.093" sheetId="2904" r:id="rId28"/>
    <sheet name="!N310A30.093" sheetId="2905" r:id="rId29"/>
    <sheet name="!N314A00.093" sheetId="2906" r:id="rId30"/>
    <sheet name="!N322820.093" sheetId="2907" r:id="rId31"/>
    <sheet name="!N324740.093" sheetId="2908" r:id="rId32"/>
    <sheet name="!N325830.093" sheetId="2909" r:id="rId33"/>
  </sheets>
  <functionGroups builtInGroupCount="17"/>
  <calcPr calcId="145621"/>
</workbook>
</file>

<file path=xl/calcChain.xml><?xml version="1.0" encoding="utf-8"?>
<calcChain xmlns="http://schemas.openxmlformats.org/spreadsheetml/2006/main">
  <c r="X9" i="2910" l="1"/>
  <c r="W9" i="2910"/>
  <c r="V9" i="2910"/>
  <c r="U9" i="2910"/>
  <c r="T9" i="2910"/>
  <c r="S9" i="2910"/>
  <c r="R9" i="2910"/>
  <c r="Q9" i="2910"/>
  <c r="P9" i="2910"/>
  <c r="O9" i="2910"/>
  <c r="N9" i="2910"/>
  <c r="M9" i="2910"/>
  <c r="L9" i="2910"/>
  <c r="K9" i="2910"/>
  <c r="J9" i="2910"/>
  <c r="I9" i="2910"/>
  <c r="H9" i="2910"/>
  <c r="G9" i="2910"/>
  <c r="F32" i="2910"/>
  <c r="E32" i="2910"/>
  <c r="D32" i="2910"/>
  <c r="C32" i="2910"/>
  <c r="B32" i="2910"/>
  <c r="F31" i="2910"/>
  <c r="E31" i="2910"/>
  <c r="D31" i="2910"/>
  <c r="C31" i="2910"/>
  <c r="B31" i="2910"/>
  <c r="F30" i="2910"/>
  <c r="E30" i="2910"/>
  <c r="D30" i="2910"/>
  <c r="C30" i="2910"/>
  <c r="B30" i="2910"/>
  <c r="F29" i="2910"/>
  <c r="E29" i="2910"/>
  <c r="D29" i="2910"/>
  <c r="C29" i="2910"/>
  <c r="B29" i="2910"/>
  <c r="F28" i="2910"/>
  <c r="E28" i="2910"/>
  <c r="D28" i="2910"/>
  <c r="C28" i="2910"/>
  <c r="B28" i="2910"/>
  <c r="F27" i="2910"/>
  <c r="E27" i="2910"/>
  <c r="O5" i="2910" s="1"/>
  <c r="D27" i="2910"/>
  <c r="C27" i="2910"/>
  <c r="B27" i="2910"/>
  <c r="F26" i="2910"/>
  <c r="E26" i="2910"/>
  <c r="D26" i="2910"/>
  <c r="C26" i="2910"/>
  <c r="B26" i="2910"/>
  <c r="F25" i="2910"/>
  <c r="E25" i="2910"/>
  <c r="D25" i="2910"/>
  <c r="C25" i="2910"/>
  <c r="B25" i="2910"/>
  <c r="F24" i="2910"/>
  <c r="E24" i="2910"/>
  <c r="D24" i="2910"/>
  <c r="C24" i="2910"/>
  <c r="B24" i="2910"/>
  <c r="F23" i="2910"/>
  <c r="E23" i="2910"/>
  <c r="D23" i="2910"/>
  <c r="C23" i="2910"/>
  <c r="B23" i="2910"/>
  <c r="F22" i="2910"/>
  <c r="E22" i="2910"/>
  <c r="D22" i="2910"/>
  <c r="C22" i="2910"/>
  <c r="B22" i="2910"/>
  <c r="F21" i="2910"/>
  <c r="E21" i="2910"/>
  <c r="D21" i="2910"/>
  <c r="C21" i="2910"/>
  <c r="B21" i="2910"/>
  <c r="F20" i="2910"/>
  <c r="E20" i="2910"/>
  <c r="D20" i="2910"/>
  <c r="C20" i="2910"/>
  <c r="B20" i="2910"/>
  <c r="F19" i="2910"/>
  <c r="E19" i="2910"/>
  <c r="D19" i="2910"/>
  <c r="C19" i="2910"/>
  <c r="B19" i="2910"/>
  <c r="F18" i="2910"/>
  <c r="E18" i="2910"/>
  <c r="D18" i="2910"/>
  <c r="C18" i="2910"/>
  <c r="B18" i="2910"/>
  <c r="F17" i="2910"/>
  <c r="E17" i="2910"/>
  <c r="D17" i="2910"/>
  <c r="C17" i="2910"/>
  <c r="B17" i="2910"/>
  <c r="F16" i="2910"/>
  <c r="E16" i="2910"/>
  <c r="D16" i="2910"/>
  <c r="C16" i="2910"/>
  <c r="B16" i="2910"/>
  <c r="F15" i="2910"/>
  <c r="E15" i="2910"/>
  <c r="D15" i="2910"/>
  <c r="C15" i="2910"/>
  <c r="B15" i="2910"/>
  <c r="F14" i="2910"/>
  <c r="E14" i="2910"/>
  <c r="D14" i="2910"/>
  <c r="C14" i="2910"/>
  <c r="B14" i="2910"/>
  <c r="F13" i="2910"/>
  <c r="E13" i="2910"/>
  <c r="D13" i="2910"/>
  <c r="C13" i="2910"/>
  <c r="B13" i="2910"/>
  <c r="F12" i="2910"/>
  <c r="E12" i="2910"/>
  <c r="D12" i="2910"/>
  <c r="C12" i="2910"/>
  <c r="B12" i="2910"/>
  <c r="F11" i="2910"/>
  <c r="E11" i="2910"/>
  <c r="D11" i="2910"/>
  <c r="C11" i="2910"/>
  <c r="B11" i="2910"/>
  <c r="F10" i="2910"/>
  <c r="E10" i="2910"/>
  <c r="D10" i="2910"/>
  <c r="C10" i="2910"/>
  <c r="B10" i="2910"/>
  <c r="F9" i="2910"/>
  <c r="E9" i="2910"/>
  <c r="D9" i="2910"/>
  <c r="C9" i="2910"/>
  <c r="B9" i="2910"/>
  <c r="F8" i="2910"/>
  <c r="E8" i="2910"/>
  <c r="D8" i="2910"/>
  <c r="C8" i="2910"/>
  <c r="L3" i="2910" s="1"/>
  <c r="B8" i="2910"/>
  <c r="F7" i="2910"/>
  <c r="E7" i="2910"/>
  <c r="D7" i="2910"/>
  <c r="C7" i="2910"/>
  <c r="B7" i="2910"/>
  <c r="F6" i="2910"/>
  <c r="E6" i="2910"/>
  <c r="D6" i="2910"/>
  <c r="C6" i="2910"/>
  <c r="B6" i="2910"/>
  <c r="F5" i="2910"/>
  <c r="E5" i="2910"/>
  <c r="D5" i="2910"/>
  <c r="C5" i="2910"/>
  <c r="B5" i="2910"/>
  <c r="F4" i="2910"/>
  <c r="E4" i="2910"/>
  <c r="D4" i="2910"/>
  <c r="C4" i="2910"/>
  <c r="B4" i="2910"/>
  <c r="F3" i="2910"/>
  <c r="E3" i="2910"/>
  <c r="D3" i="2910"/>
  <c r="C3" i="2910"/>
  <c r="B3" i="2910"/>
  <c r="P6" i="2910"/>
  <c r="P5" i="2910"/>
  <c r="P4" i="2910"/>
  <c r="P3" i="2910"/>
  <c r="O6" i="2910"/>
  <c r="O4" i="2910"/>
  <c r="O3" i="2910"/>
  <c r="N6" i="2910"/>
  <c r="N4" i="2910"/>
  <c r="N3" i="2910"/>
  <c r="M6" i="2910"/>
  <c r="M4" i="2910"/>
  <c r="M3" i="2910"/>
  <c r="L6" i="2910"/>
  <c r="L4" i="2910"/>
  <c r="K4" i="2910"/>
  <c r="K3" i="2910"/>
  <c r="U28" i="2909"/>
  <c r="T28" i="2909"/>
  <c r="S28" i="2909"/>
  <c r="R28" i="2909"/>
  <c r="Q28" i="2909"/>
  <c r="P28" i="2909"/>
  <c r="AT14" i="2909"/>
  <c r="AT13" i="2909"/>
  <c r="AT10" i="2909"/>
  <c r="AT9" i="2909"/>
  <c r="AV3" i="2909"/>
  <c r="AS14" i="2909"/>
  <c r="AS13" i="2909"/>
  <c r="AS12" i="2909"/>
  <c r="AT12" i="2909" s="1"/>
  <c r="AS11" i="2909"/>
  <c r="AT11" i="2909" s="1"/>
  <c r="U24" i="2909" s="1"/>
  <c r="AS10" i="2909"/>
  <c r="AS9" i="2909"/>
  <c r="AS8" i="2909"/>
  <c r="AT8" i="2909" s="1"/>
  <c r="AS7" i="2909"/>
  <c r="AT7" i="2909" s="1"/>
  <c r="AO14" i="2909"/>
  <c r="AO13" i="2909"/>
  <c r="AO10" i="2909"/>
  <c r="AO9" i="2909"/>
  <c r="AQ3" i="2909"/>
  <c r="AN14" i="2909"/>
  <c r="AN13" i="2909"/>
  <c r="AN12" i="2909"/>
  <c r="AO12" i="2909" s="1"/>
  <c r="AN11" i="2909"/>
  <c r="AO11" i="2909" s="1"/>
  <c r="T24" i="2909" s="1"/>
  <c r="AN10" i="2909"/>
  <c r="AN9" i="2909"/>
  <c r="AN8" i="2909"/>
  <c r="AO8" i="2909" s="1"/>
  <c r="AN7" i="2909"/>
  <c r="AO7" i="2909" s="1"/>
  <c r="AL4" i="2909"/>
  <c r="AJ14" i="2909"/>
  <c r="AJ13" i="2909"/>
  <c r="AJ10" i="2909"/>
  <c r="AJ9" i="2909"/>
  <c r="AJ7" i="2909"/>
  <c r="AL3" i="2909"/>
  <c r="AI14" i="2909"/>
  <c r="AI13" i="2909"/>
  <c r="AI12" i="2909"/>
  <c r="AJ12" i="2909" s="1"/>
  <c r="AI11" i="2909"/>
  <c r="AJ11" i="2909" s="1"/>
  <c r="S24" i="2909" s="1"/>
  <c r="AI10" i="2909"/>
  <c r="AI9" i="2909"/>
  <c r="AI8" i="2909"/>
  <c r="AJ8" i="2909" s="1"/>
  <c r="AI7" i="2909"/>
  <c r="AE14" i="2909"/>
  <c r="AE13" i="2909"/>
  <c r="AE10" i="2909"/>
  <c r="AE9" i="2909"/>
  <c r="AE7" i="2909"/>
  <c r="AG3" i="2909"/>
  <c r="AD14" i="2909"/>
  <c r="AD13" i="2909"/>
  <c r="AD12" i="2909"/>
  <c r="AE12" i="2909" s="1"/>
  <c r="AD11" i="2909"/>
  <c r="AE11" i="2909" s="1"/>
  <c r="AD10" i="2909"/>
  <c r="AD9" i="2909"/>
  <c r="AD8" i="2909"/>
  <c r="AE8" i="2909" s="1"/>
  <c r="AD7" i="2909"/>
  <c r="Z14" i="2909"/>
  <c r="Z13" i="2909"/>
  <c r="Z10" i="2909"/>
  <c r="Z9" i="2909"/>
  <c r="Z7" i="2909"/>
  <c r="AB3" i="2909"/>
  <c r="Y14" i="2909"/>
  <c r="Y13" i="2909"/>
  <c r="Y12" i="2909"/>
  <c r="Z12" i="2909" s="1"/>
  <c r="Y11" i="2909"/>
  <c r="Z11" i="2909" s="1"/>
  <c r="Q24" i="2909" s="1"/>
  <c r="Y10" i="2909"/>
  <c r="Y9" i="2909"/>
  <c r="Y8" i="2909"/>
  <c r="Z8" i="2909" s="1"/>
  <c r="Y7" i="2909"/>
  <c r="U14" i="2909"/>
  <c r="U13" i="2909"/>
  <c r="U10" i="2909"/>
  <c r="U9" i="2909"/>
  <c r="U7" i="2909"/>
  <c r="W3" i="2909"/>
  <c r="T14" i="2909"/>
  <c r="T13" i="2909"/>
  <c r="T12" i="2909"/>
  <c r="U12" i="2909" s="1"/>
  <c r="T11" i="2909"/>
  <c r="U11" i="2909" s="1"/>
  <c r="P24" i="2909" s="1"/>
  <c r="T10" i="2909"/>
  <c r="T9" i="2909"/>
  <c r="T8" i="2909"/>
  <c r="U8" i="2909" s="1"/>
  <c r="T7" i="2909"/>
  <c r="S23" i="2909"/>
  <c r="R23" i="2909"/>
  <c r="O14" i="2909"/>
  <c r="O13" i="2909"/>
  <c r="O12" i="2909"/>
  <c r="O11" i="2909"/>
  <c r="O10" i="2909"/>
  <c r="O9" i="2909"/>
  <c r="O8" i="2909"/>
  <c r="O7" i="2909"/>
  <c r="Q3" i="2909"/>
  <c r="G3" i="2909"/>
  <c r="U28" i="2908"/>
  <c r="T28" i="2908"/>
  <c r="S28" i="2908"/>
  <c r="R28" i="2908"/>
  <c r="Q28" i="2908"/>
  <c r="P28" i="2908"/>
  <c r="AT13" i="2908"/>
  <c r="AT12" i="2908"/>
  <c r="AT8" i="2908"/>
  <c r="AV3" i="2908"/>
  <c r="AS14" i="2908"/>
  <c r="AT14" i="2908" s="1"/>
  <c r="AS13" i="2908"/>
  <c r="AS12" i="2908"/>
  <c r="AS11" i="2908"/>
  <c r="AT11" i="2908" s="1"/>
  <c r="U24" i="2908" s="1"/>
  <c r="AS10" i="2908"/>
  <c r="AT10" i="2908" s="1"/>
  <c r="AS9" i="2908"/>
  <c r="AT9" i="2908" s="1"/>
  <c r="AS8" i="2908"/>
  <c r="AS7" i="2908"/>
  <c r="AT7" i="2908" s="1"/>
  <c r="AO14" i="2908"/>
  <c r="AO12" i="2908"/>
  <c r="AO8" i="2908"/>
  <c r="AQ3" i="2908"/>
  <c r="AN14" i="2908"/>
  <c r="AN13" i="2908"/>
  <c r="AO13" i="2908" s="1"/>
  <c r="AN12" i="2908"/>
  <c r="AN11" i="2908"/>
  <c r="AO11" i="2908" s="1"/>
  <c r="T24" i="2908" s="1"/>
  <c r="AN10" i="2908"/>
  <c r="AO10" i="2908" s="1"/>
  <c r="AN9" i="2908"/>
  <c r="AO9" i="2908" s="1"/>
  <c r="AN8" i="2908"/>
  <c r="AN7" i="2908"/>
  <c r="AO7" i="2908" s="1"/>
  <c r="S24" i="2908"/>
  <c r="AJ12" i="2908"/>
  <c r="AJ10" i="2908"/>
  <c r="AJ8" i="2908"/>
  <c r="AL3" i="2908"/>
  <c r="AI14" i="2908"/>
  <c r="AJ14" i="2908" s="1"/>
  <c r="AI13" i="2908"/>
  <c r="AJ13" i="2908" s="1"/>
  <c r="AI12" i="2908"/>
  <c r="AI11" i="2908"/>
  <c r="AJ11" i="2908" s="1"/>
  <c r="AI10" i="2908"/>
  <c r="AI9" i="2908"/>
  <c r="AJ9" i="2908" s="1"/>
  <c r="AI8" i="2908"/>
  <c r="AI7" i="2908"/>
  <c r="AJ7" i="2908" s="1"/>
  <c r="AE14" i="2908"/>
  <c r="AE12" i="2908"/>
  <c r="AE8" i="2908"/>
  <c r="AG3" i="2908"/>
  <c r="AD14" i="2908"/>
  <c r="AD13" i="2908"/>
  <c r="AE13" i="2908" s="1"/>
  <c r="AD12" i="2908"/>
  <c r="AD11" i="2908"/>
  <c r="AE11" i="2908" s="1"/>
  <c r="R24" i="2908" s="1"/>
  <c r="AD10" i="2908"/>
  <c r="AE10" i="2908" s="1"/>
  <c r="AD9" i="2908"/>
  <c r="AE9" i="2908" s="1"/>
  <c r="AD8" i="2908"/>
  <c r="AD7" i="2908"/>
  <c r="AE7" i="2908" s="1"/>
  <c r="Z13" i="2908"/>
  <c r="Z12" i="2908"/>
  <c r="Z8" i="2908"/>
  <c r="AB3" i="2908"/>
  <c r="Y14" i="2908"/>
  <c r="Z14" i="2908" s="1"/>
  <c r="Y13" i="2908"/>
  <c r="Y12" i="2908"/>
  <c r="Y11" i="2908"/>
  <c r="Z11" i="2908" s="1"/>
  <c r="Q24" i="2908" s="1"/>
  <c r="Y10" i="2908"/>
  <c r="Z10" i="2908" s="1"/>
  <c r="Y9" i="2908"/>
  <c r="Z9" i="2908" s="1"/>
  <c r="Y8" i="2908"/>
  <c r="Y7" i="2908"/>
  <c r="Z7" i="2908" s="1"/>
  <c r="U13" i="2908"/>
  <c r="U12" i="2908"/>
  <c r="U8" i="2908"/>
  <c r="W3" i="2908"/>
  <c r="T14" i="2908"/>
  <c r="U14" i="2908" s="1"/>
  <c r="T13" i="2908"/>
  <c r="T12" i="2908"/>
  <c r="T11" i="2908"/>
  <c r="U11" i="2908" s="1"/>
  <c r="P24" i="2908" s="1"/>
  <c r="T10" i="2908"/>
  <c r="U10" i="2908" s="1"/>
  <c r="T9" i="2908"/>
  <c r="U9" i="2908" s="1"/>
  <c r="T8" i="2908"/>
  <c r="T7" i="2908"/>
  <c r="U7" i="2908" s="1"/>
  <c r="R23" i="2908"/>
  <c r="Q23" i="2908"/>
  <c r="O14" i="2908"/>
  <c r="O13" i="2908"/>
  <c r="O12" i="2908"/>
  <c r="O11" i="2908"/>
  <c r="O10" i="2908"/>
  <c r="O9" i="2908"/>
  <c r="O8" i="2908"/>
  <c r="O7" i="2908"/>
  <c r="Q3" i="2908"/>
  <c r="G3" i="2908"/>
  <c r="U28" i="2907"/>
  <c r="T28" i="2907"/>
  <c r="S28" i="2907"/>
  <c r="R28" i="2907"/>
  <c r="Q28" i="2907"/>
  <c r="P28" i="2907"/>
  <c r="AT13" i="2907"/>
  <c r="AT11" i="2907"/>
  <c r="U24" i="2907" s="1"/>
  <c r="AT9" i="2907"/>
  <c r="AT8" i="2907"/>
  <c r="AT7" i="2907"/>
  <c r="AV3" i="2907"/>
  <c r="AS14" i="2907"/>
  <c r="AT14" i="2907" s="1"/>
  <c r="AS13" i="2907"/>
  <c r="AS12" i="2907"/>
  <c r="AT12" i="2907" s="1"/>
  <c r="AS11" i="2907"/>
  <c r="AS10" i="2907"/>
  <c r="AT10" i="2907" s="1"/>
  <c r="AS9" i="2907"/>
  <c r="AS8" i="2907"/>
  <c r="AS7" i="2907"/>
  <c r="T24" i="2907"/>
  <c r="AO11" i="2907"/>
  <c r="AO7" i="2907"/>
  <c r="AQ3" i="2907"/>
  <c r="AN14" i="2907"/>
  <c r="AO14" i="2907" s="1"/>
  <c r="AN13" i="2907"/>
  <c r="AO13" i="2907" s="1"/>
  <c r="AN12" i="2907"/>
  <c r="AO12" i="2907" s="1"/>
  <c r="AN11" i="2907"/>
  <c r="AN10" i="2907"/>
  <c r="AO10" i="2907" s="1"/>
  <c r="AN9" i="2907"/>
  <c r="AO9" i="2907" s="1"/>
  <c r="AN8" i="2907"/>
  <c r="AO8" i="2907" s="1"/>
  <c r="AN7" i="2907"/>
  <c r="AL4" i="2907"/>
  <c r="AK10" i="2907" s="1"/>
  <c r="AL10" i="2907" s="1"/>
  <c r="AJ11" i="2907"/>
  <c r="S24" i="2907" s="1"/>
  <c r="AJ8" i="2907"/>
  <c r="AJ7" i="2907"/>
  <c r="AL3" i="2907"/>
  <c r="AI14" i="2907"/>
  <c r="AJ14" i="2907" s="1"/>
  <c r="AI13" i="2907"/>
  <c r="AJ13" i="2907" s="1"/>
  <c r="AI12" i="2907"/>
  <c r="AJ12" i="2907" s="1"/>
  <c r="AI11" i="2907"/>
  <c r="AI10" i="2907"/>
  <c r="AJ10" i="2907" s="1"/>
  <c r="AI9" i="2907"/>
  <c r="AJ9" i="2907" s="1"/>
  <c r="AI8" i="2907"/>
  <c r="AI7" i="2907"/>
  <c r="AE11" i="2907"/>
  <c r="R24" i="2907" s="1"/>
  <c r="AE7" i="2907"/>
  <c r="AG3" i="2907"/>
  <c r="AD14" i="2907"/>
  <c r="AE14" i="2907" s="1"/>
  <c r="AD13" i="2907"/>
  <c r="AE13" i="2907" s="1"/>
  <c r="AD12" i="2907"/>
  <c r="AE12" i="2907" s="1"/>
  <c r="AD11" i="2907"/>
  <c r="AD10" i="2907"/>
  <c r="AE10" i="2907" s="1"/>
  <c r="AD9" i="2907"/>
  <c r="AE9" i="2907" s="1"/>
  <c r="AD8" i="2907"/>
  <c r="AE8" i="2907" s="1"/>
  <c r="AD7" i="2907"/>
  <c r="Z14" i="2907"/>
  <c r="Z10" i="2907"/>
  <c r="AB3" i="2907"/>
  <c r="Y14" i="2907"/>
  <c r="Y13" i="2907"/>
  <c r="Z13" i="2907" s="1"/>
  <c r="Y12" i="2907"/>
  <c r="Z12" i="2907" s="1"/>
  <c r="Y11" i="2907"/>
  <c r="Z11" i="2907" s="1"/>
  <c r="Q24" i="2907" s="1"/>
  <c r="Y10" i="2907"/>
  <c r="Y9" i="2907"/>
  <c r="Z9" i="2907" s="1"/>
  <c r="Y8" i="2907"/>
  <c r="Z8" i="2907" s="1"/>
  <c r="Y7" i="2907"/>
  <c r="Z7" i="2907" s="1"/>
  <c r="U14" i="2907"/>
  <c r="U10" i="2907"/>
  <c r="U7" i="2907"/>
  <c r="W3" i="2907"/>
  <c r="T14" i="2907"/>
  <c r="T13" i="2907"/>
  <c r="U13" i="2907" s="1"/>
  <c r="T12" i="2907"/>
  <c r="U12" i="2907" s="1"/>
  <c r="T11" i="2907"/>
  <c r="U11" i="2907" s="1"/>
  <c r="P24" i="2907" s="1"/>
  <c r="T10" i="2907"/>
  <c r="T9" i="2907"/>
  <c r="U9" i="2907" s="1"/>
  <c r="T8" i="2907"/>
  <c r="U8" i="2907" s="1"/>
  <c r="T7" i="2907"/>
  <c r="S23" i="2907"/>
  <c r="R23" i="2907"/>
  <c r="N20" i="2907"/>
  <c r="O14" i="2907"/>
  <c r="O13" i="2907"/>
  <c r="O12" i="2907"/>
  <c r="O11" i="2907"/>
  <c r="O10" i="2907"/>
  <c r="O9" i="2907"/>
  <c r="O8" i="2907"/>
  <c r="O7" i="2907"/>
  <c r="Q3" i="2907"/>
  <c r="G3" i="2907"/>
  <c r="U23" i="2907" s="1"/>
  <c r="U28" i="2906"/>
  <c r="T28" i="2906"/>
  <c r="S28" i="2906"/>
  <c r="R28" i="2906"/>
  <c r="Q28" i="2906"/>
  <c r="P28" i="2906"/>
  <c r="AT14" i="2906"/>
  <c r="AT13" i="2906"/>
  <c r="AT12" i="2906"/>
  <c r="AT8" i="2906"/>
  <c r="AV3" i="2906"/>
  <c r="AS14" i="2906"/>
  <c r="AS13" i="2906"/>
  <c r="AS12" i="2906"/>
  <c r="AS11" i="2906"/>
  <c r="AT11" i="2906" s="1"/>
  <c r="U24" i="2906" s="1"/>
  <c r="AS10" i="2906"/>
  <c r="AT10" i="2906" s="1"/>
  <c r="AS9" i="2906"/>
  <c r="AT9" i="2906" s="1"/>
  <c r="AS8" i="2906"/>
  <c r="AS7" i="2906"/>
  <c r="AT7" i="2906" s="1"/>
  <c r="AO14" i="2906"/>
  <c r="AO11" i="2906"/>
  <c r="T24" i="2906" s="1"/>
  <c r="AO10" i="2906"/>
  <c r="AO7" i="2906"/>
  <c r="AQ3" i="2906"/>
  <c r="AN14" i="2906"/>
  <c r="AN13" i="2906"/>
  <c r="AO13" i="2906" s="1"/>
  <c r="AN12" i="2906"/>
  <c r="AO12" i="2906" s="1"/>
  <c r="AN11" i="2906"/>
  <c r="AN10" i="2906"/>
  <c r="AN9" i="2906"/>
  <c r="AO9" i="2906" s="1"/>
  <c r="AN8" i="2906"/>
  <c r="AO8" i="2906" s="1"/>
  <c r="AN7" i="2906"/>
  <c r="AJ14" i="2906"/>
  <c r="AJ11" i="2906"/>
  <c r="S24" i="2906" s="1"/>
  <c r="AJ10" i="2906"/>
  <c r="AJ8" i="2906"/>
  <c r="AJ7" i="2906"/>
  <c r="AL3" i="2906"/>
  <c r="AI14" i="2906"/>
  <c r="AI13" i="2906"/>
  <c r="AJ13" i="2906" s="1"/>
  <c r="AI12" i="2906"/>
  <c r="AJ12" i="2906" s="1"/>
  <c r="AI11" i="2906"/>
  <c r="AI10" i="2906"/>
  <c r="AI9" i="2906"/>
  <c r="AJ9" i="2906" s="1"/>
  <c r="AI8" i="2906"/>
  <c r="AI7" i="2906"/>
  <c r="R24" i="2906"/>
  <c r="AG4" i="2906"/>
  <c r="AE14" i="2906"/>
  <c r="AE11" i="2906"/>
  <c r="AE10" i="2906"/>
  <c r="AE8" i="2906"/>
  <c r="AE7" i="2906"/>
  <c r="AG3" i="2906"/>
  <c r="AD14" i="2906"/>
  <c r="AD13" i="2906"/>
  <c r="AE13" i="2906" s="1"/>
  <c r="AD12" i="2906"/>
  <c r="AE12" i="2906" s="1"/>
  <c r="AD11" i="2906"/>
  <c r="AD10" i="2906"/>
  <c r="AD9" i="2906"/>
  <c r="AE9" i="2906" s="1"/>
  <c r="AF9" i="2906" s="1"/>
  <c r="AG9" i="2906" s="1"/>
  <c r="AD8" i="2906"/>
  <c r="AD7" i="2906"/>
  <c r="Q24" i="2906"/>
  <c r="Z14" i="2906"/>
  <c r="Z11" i="2906"/>
  <c r="Z10" i="2906"/>
  <c r="Z7" i="2906"/>
  <c r="AB3" i="2906"/>
  <c r="Y14" i="2906"/>
  <c r="Y13" i="2906"/>
  <c r="Z13" i="2906" s="1"/>
  <c r="Y12" i="2906"/>
  <c r="Z12" i="2906" s="1"/>
  <c r="Y11" i="2906"/>
  <c r="Y10" i="2906"/>
  <c r="Y9" i="2906"/>
  <c r="Z9" i="2906" s="1"/>
  <c r="Y8" i="2906"/>
  <c r="Z8" i="2906" s="1"/>
  <c r="Y7" i="2906"/>
  <c r="U14" i="2906"/>
  <c r="U11" i="2906"/>
  <c r="P24" i="2906" s="1"/>
  <c r="U10" i="2906"/>
  <c r="U7" i="2906"/>
  <c r="W3" i="2906"/>
  <c r="T14" i="2906"/>
  <c r="T13" i="2906"/>
  <c r="U13" i="2906" s="1"/>
  <c r="T12" i="2906"/>
  <c r="U12" i="2906" s="1"/>
  <c r="T11" i="2906"/>
  <c r="T10" i="2906"/>
  <c r="T9" i="2906"/>
  <c r="U9" i="2906" s="1"/>
  <c r="T8" i="2906"/>
  <c r="U8" i="2906" s="1"/>
  <c r="T7" i="2906"/>
  <c r="T23" i="2906"/>
  <c r="S23" i="2906"/>
  <c r="R23" i="2906"/>
  <c r="P23" i="2906"/>
  <c r="N20" i="2906"/>
  <c r="O14" i="2906"/>
  <c r="O13" i="2906"/>
  <c r="O12" i="2906"/>
  <c r="O11" i="2906"/>
  <c r="O10" i="2906"/>
  <c r="O9" i="2906"/>
  <c r="O8" i="2906"/>
  <c r="O7" i="2906"/>
  <c r="Q3" i="2906"/>
  <c r="G3" i="2906"/>
  <c r="U23" i="2906" s="1"/>
  <c r="U28" i="2905"/>
  <c r="T28" i="2905"/>
  <c r="S28" i="2905"/>
  <c r="R28" i="2905"/>
  <c r="Q28" i="2905"/>
  <c r="P28" i="2905"/>
  <c r="AT14" i="2905"/>
  <c r="AT13" i="2905"/>
  <c r="AT10" i="2905"/>
  <c r="AT9" i="2905"/>
  <c r="AV3" i="2905"/>
  <c r="AS14" i="2905"/>
  <c r="AS13" i="2905"/>
  <c r="AS12" i="2905"/>
  <c r="AT12" i="2905" s="1"/>
  <c r="AS11" i="2905"/>
  <c r="AT11" i="2905" s="1"/>
  <c r="U24" i="2905" s="1"/>
  <c r="AS10" i="2905"/>
  <c r="AS9" i="2905"/>
  <c r="AS8" i="2905"/>
  <c r="AT8" i="2905" s="1"/>
  <c r="AS7" i="2905"/>
  <c r="AT7" i="2905" s="1"/>
  <c r="AO14" i="2905"/>
  <c r="AO13" i="2905"/>
  <c r="AO10" i="2905"/>
  <c r="AO9" i="2905"/>
  <c r="AO7" i="2905"/>
  <c r="AQ3" i="2905"/>
  <c r="AN14" i="2905"/>
  <c r="AN13" i="2905"/>
  <c r="AN12" i="2905"/>
  <c r="AO12" i="2905" s="1"/>
  <c r="AN11" i="2905"/>
  <c r="AO11" i="2905" s="1"/>
  <c r="T24" i="2905" s="1"/>
  <c r="AN10" i="2905"/>
  <c r="AN9" i="2905"/>
  <c r="AN8" i="2905"/>
  <c r="AO8" i="2905" s="1"/>
  <c r="AN7" i="2905"/>
  <c r="AJ14" i="2905"/>
  <c r="AJ13" i="2905"/>
  <c r="AJ10" i="2905"/>
  <c r="AJ9" i="2905"/>
  <c r="AJ7" i="2905"/>
  <c r="AL3" i="2905"/>
  <c r="AI14" i="2905"/>
  <c r="AI13" i="2905"/>
  <c r="AI12" i="2905"/>
  <c r="AJ12" i="2905" s="1"/>
  <c r="AI11" i="2905"/>
  <c r="AJ11" i="2905" s="1"/>
  <c r="S24" i="2905" s="1"/>
  <c r="AI10" i="2905"/>
  <c r="AI9" i="2905"/>
  <c r="AI8" i="2905"/>
  <c r="AJ8" i="2905" s="1"/>
  <c r="AI7" i="2905"/>
  <c r="AE14" i="2905"/>
  <c r="AE13" i="2905"/>
  <c r="AE11" i="2905"/>
  <c r="R24" i="2905" s="1"/>
  <c r="AE10" i="2905"/>
  <c r="AE9" i="2905"/>
  <c r="AG3" i="2905"/>
  <c r="AD14" i="2905"/>
  <c r="AD13" i="2905"/>
  <c r="AD12" i="2905"/>
  <c r="AE12" i="2905" s="1"/>
  <c r="AD11" i="2905"/>
  <c r="AD10" i="2905"/>
  <c r="AD9" i="2905"/>
  <c r="AD8" i="2905"/>
  <c r="AE8" i="2905" s="1"/>
  <c r="AD7" i="2905"/>
  <c r="AE7" i="2905" s="1"/>
  <c r="Z14" i="2905"/>
  <c r="Z13" i="2905"/>
  <c r="Z10" i="2905"/>
  <c r="Z9" i="2905"/>
  <c r="AB3" i="2905"/>
  <c r="Y14" i="2905"/>
  <c r="Y13" i="2905"/>
  <c r="Y12" i="2905"/>
  <c r="Z12" i="2905" s="1"/>
  <c r="Y11" i="2905"/>
  <c r="Z11" i="2905" s="1"/>
  <c r="Q24" i="2905" s="1"/>
  <c r="Y10" i="2905"/>
  <c r="Y9" i="2905"/>
  <c r="Y8" i="2905"/>
  <c r="Z8" i="2905" s="1"/>
  <c r="Y7" i="2905"/>
  <c r="Z7" i="2905" s="1"/>
  <c r="U14" i="2905"/>
  <c r="U13" i="2905"/>
  <c r="U10" i="2905"/>
  <c r="U9" i="2905"/>
  <c r="U7" i="2905"/>
  <c r="W3" i="2905"/>
  <c r="T14" i="2905"/>
  <c r="T13" i="2905"/>
  <c r="T12" i="2905"/>
  <c r="U12" i="2905" s="1"/>
  <c r="T11" i="2905"/>
  <c r="U11" i="2905" s="1"/>
  <c r="P24" i="2905" s="1"/>
  <c r="T10" i="2905"/>
  <c r="T9" i="2905"/>
  <c r="T8" i="2905"/>
  <c r="U8" i="2905" s="1"/>
  <c r="T7" i="2905"/>
  <c r="O14" i="2905"/>
  <c r="O13" i="2905"/>
  <c r="O12" i="2905"/>
  <c r="O11" i="2905"/>
  <c r="O10" i="2905"/>
  <c r="O9" i="2905"/>
  <c r="O8" i="2905"/>
  <c r="O7" i="2905"/>
  <c r="Q3" i="2905"/>
  <c r="G3" i="2905"/>
  <c r="U28" i="2904"/>
  <c r="T28" i="2904"/>
  <c r="S28" i="2904"/>
  <c r="R28" i="2904"/>
  <c r="Q28" i="2904"/>
  <c r="P28" i="2904"/>
  <c r="U24" i="2904"/>
  <c r="AT12" i="2904"/>
  <c r="AT8" i="2904"/>
  <c r="AV3" i="2904"/>
  <c r="AS14" i="2904"/>
  <c r="AT14" i="2904" s="1"/>
  <c r="AS13" i="2904"/>
  <c r="AT13" i="2904" s="1"/>
  <c r="AS12" i="2904"/>
  <c r="AS11" i="2904"/>
  <c r="AT11" i="2904" s="1"/>
  <c r="AS10" i="2904"/>
  <c r="AT10" i="2904" s="1"/>
  <c r="AS9" i="2904"/>
  <c r="AT9" i="2904" s="1"/>
  <c r="AS8" i="2904"/>
  <c r="AS7" i="2904"/>
  <c r="AT7" i="2904" s="1"/>
  <c r="AO12" i="2904"/>
  <c r="AO10" i="2904"/>
  <c r="AO8" i="2904"/>
  <c r="AQ3" i="2904"/>
  <c r="AN14" i="2904"/>
  <c r="AO14" i="2904" s="1"/>
  <c r="AN13" i="2904"/>
  <c r="AO13" i="2904" s="1"/>
  <c r="AN12" i="2904"/>
  <c r="AN11" i="2904"/>
  <c r="AO11" i="2904" s="1"/>
  <c r="T24" i="2904" s="1"/>
  <c r="AN10" i="2904"/>
  <c r="AN9" i="2904"/>
  <c r="AO9" i="2904" s="1"/>
  <c r="AN8" i="2904"/>
  <c r="AN7" i="2904"/>
  <c r="AO7" i="2904" s="1"/>
  <c r="AJ13" i="2904"/>
  <c r="AJ12" i="2904"/>
  <c r="AJ8" i="2904"/>
  <c r="AL3" i="2904"/>
  <c r="AI14" i="2904"/>
  <c r="AJ14" i="2904" s="1"/>
  <c r="AI13" i="2904"/>
  <c r="AI12" i="2904"/>
  <c r="AI11" i="2904"/>
  <c r="AJ11" i="2904" s="1"/>
  <c r="S24" i="2904" s="1"/>
  <c r="AI10" i="2904"/>
  <c r="AJ10" i="2904" s="1"/>
  <c r="AI9" i="2904"/>
  <c r="AJ9" i="2904" s="1"/>
  <c r="AI8" i="2904"/>
  <c r="AI7" i="2904"/>
  <c r="AJ7" i="2904" s="1"/>
  <c r="AE14" i="2904"/>
  <c r="AE12" i="2904"/>
  <c r="AE8" i="2904"/>
  <c r="AG3" i="2904"/>
  <c r="AD14" i="2904"/>
  <c r="AD13" i="2904"/>
  <c r="AE13" i="2904" s="1"/>
  <c r="AD12" i="2904"/>
  <c r="AD11" i="2904"/>
  <c r="AE11" i="2904" s="1"/>
  <c r="R24" i="2904" s="1"/>
  <c r="AD10" i="2904"/>
  <c r="AE10" i="2904" s="1"/>
  <c r="AD9" i="2904"/>
  <c r="AE9" i="2904" s="1"/>
  <c r="AD8" i="2904"/>
  <c r="AD7" i="2904"/>
  <c r="AE7" i="2904" s="1"/>
  <c r="Z14" i="2904"/>
  <c r="Z12" i="2904"/>
  <c r="Z11" i="2904"/>
  <c r="Q24" i="2904" s="1"/>
  <c r="Z10" i="2904"/>
  <c r="Z7" i="2904"/>
  <c r="AB3" i="2904"/>
  <c r="Y14" i="2904"/>
  <c r="Y13" i="2904"/>
  <c r="Z13" i="2904" s="1"/>
  <c r="Y12" i="2904"/>
  <c r="Y11" i="2904"/>
  <c r="Y10" i="2904"/>
  <c r="Y9" i="2904"/>
  <c r="Z9" i="2904" s="1"/>
  <c r="Y8" i="2904"/>
  <c r="Z8" i="2904" s="1"/>
  <c r="Y7" i="2904"/>
  <c r="U14" i="2904"/>
  <c r="U11" i="2904"/>
  <c r="P24" i="2904" s="1"/>
  <c r="U10" i="2904"/>
  <c r="U8" i="2904"/>
  <c r="U7" i="2904"/>
  <c r="W3" i="2904"/>
  <c r="T14" i="2904"/>
  <c r="T13" i="2904"/>
  <c r="U13" i="2904" s="1"/>
  <c r="T12" i="2904"/>
  <c r="U12" i="2904" s="1"/>
  <c r="T11" i="2904"/>
  <c r="T10" i="2904"/>
  <c r="T9" i="2904"/>
  <c r="U9" i="2904" s="1"/>
  <c r="T8" i="2904"/>
  <c r="T7" i="2904"/>
  <c r="T23" i="2904"/>
  <c r="S23" i="2904"/>
  <c r="R23" i="2904"/>
  <c r="P23" i="2904"/>
  <c r="N20" i="2904"/>
  <c r="O14" i="2904"/>
  <c r="O13" i="2904"/>
  <c r="O12" i="2904"/>
  <c r="O11" i="2904"/>
  <c r="O10" i="2904"/>
  <c r="O9" i="2904"/>
  <c r="O8" i="2904"/>
  <c r="O7" i="2904"/>
  <c r="Q3" i="2904"/>
  <c r="G3" i="2904"/>
  <c r="U23" i="2904" s="1"/>
  <c r="U28" i="2903"/>
  <c r="T28" i="2903"/>
  <c r="S28" i="2903"/>
  <c r="R28" i="2903"/>
  <c r="Q28" i="2903"/>
  <c r="P28" i="2903"/>
  <c r="AT14" i="2903"/>
  <c r="AT13" i="2903"/>
  <c r="AT10" i="2903"/>
  <c r="AT9" i="2903"/>
  <c r="AV3" i="2903"/>
  <c r="AS14" i="2903"/>
  <c r="AS13" i="2903"/>
  <c r="AS12" i="2903"/>
  <c r="AT12" i="2903" s="1"/>
  <c r="AS11" i="2903"/>
  <c r="AT11" i="2903" s="1"/>
  <c r="U24" i="2903" s="1"/>
  <c r="AS10" i="2903"/>
  <c r="AS9" i="2903"/>
  <c r="AS8" i="2903"/>
  <c r="AT8" i="2903" s="1"/>
  <c r="AS7" i="2903"/>
  <c r="AT7" i="2903" s="1"/>
  <c r="AO14" i="2903"/>
  <c r="AO13" i="2903"/>
  <c r="AO11" i="2903"/>
  <c r="T24" i="2903" s="1"/>
  <c r="AO10" i="2903"/>
  <c r="AO9" i="2903"/>
  <c r="AQ3" i="2903"/>
  <c r="AN14" i="2903"/>
  <c r="AN13" i="2903"/>
  <c r="AN12" i="2903"/>
  <c r="AO12" i="2903" s="1"/>
  <c r="AN11" i="2903"/>
  <c r="AN10" i="2903"/>
  <c r="AN9" i="2903"/>
  <c r="AN8" i="2903"/>
  <c r="AO8" i="2903" s="1"/>
  <c r="AN7" i="2903"/>
  <c r="AO7" i="2903" s="1"/>
  <c r="AJ14" i="2903"/>
  <c r="AJ13" i="2903"/>
  <c r="AJ10" i="2903"/>
  <c r="AJ9" i="2903"/>
  <c r="AL3" i="2903"/>
  <c r="AI14" i="2903"/>
  <c r="AI13" i="2903"/>
  <c r="AI12" i="2903"/>
  <c r="AJ12" i="2903" s="1"/>
  <c r="AI11" i="2903"/>
  <c r="AJ11" i="2903" s="1"/>
  <c r="S24" i="2903" s="1"/>
  <c r="AI10" i="2903"/>
  <c r="AI9" i="2903"/>
  <c r="AI8" i="2903"/>
  <c r="AJ8" i="2903" s="1"/>
  <c r="AI7" i="2903"/>
  <c r="AJ7" i="2903" s="1"/>
  <c r="AE14" i="2903"/>
  <c r="AE13" i="2903"/>
  <c r="AE10" i="2903"/>
  <c r="AE9" i="2903"/>
  <c r="AE7" i="2903"/>
  <c r="AG3" i="2903"/>
  <c r="AD14" i="2903"/>
  <c r="AD13" i="2903"/>
  <c r="AD12" i="2903"/>
  <c r="AE12" i="2903" s="1"/>
  <c r="AD11" i="2903"/>
  <c r="AE11" i="2903" s="1"/>
  <c r="R24" i="2903" s="1"/>
  <c r="AD10" i="2903"/>
  <c r="AD9" i="2903"/>
  <c r="AD8" i="2903"/>
  <c r="AE8" i="2903" s="1"/>
  <c r="AD7" i="2903"/>
  <c r="Z14" i="2903"/>
  <c r="Z13" i="2903"/>
  <c r="Z10" i="2903"/>
  <c r="Z9" i="2903"/>
  <c r="AB3" i="2903"/>
  <c r="Y14" i="2903"/>
  <c r="Y13" i="2903"/>
  <c r="Y12" i="2903"/>
  <c r="Z12" i="2903" s="1"/>
  <c r="Y11" i="2903"/>
  <c r="Z11" i="2903" s="1"/>
  <c r="Q24" i="2903" s="1"/>
  <c r="Y10" i="2903"/>
  <c r="Y9" i="2903"/>
  <c r="Y8" i="2903"/>
  <c r="Z8" i="2903" s="1"/>
  <c r="Y7" i="2903"/>
  <c r="Z7" i="2903" s="1"/>
  <c r="U14" i="2903"/>
  <c r="U13" i="2903"/>
  <c r="U11" i="2903"/>
  <c r="P24" i="2903" s="1"/>
  <c r="U10" i="2903"/>
  <c r="U9" i="2903"/>
  <c r="W3" i="2903"/>
  <c r="T14" i="2903"/>
  <c r="T13" i="2903"/>
  <c r="T12" i="2903"/>
  <c r="U12" i="2903" s="1"/>
  <c r="T11" i="2903"/>
  <c r="T10" i="2903"/>
  <c r="T9" i="2903"/>
  <c r="T8" i="2903"/>
  <c r="U8" i="2903" s="1"/>
  <c r="T7" i="2903"/>
  <c r="U7" i="2903" s="1"/>
  <c r="S23" i="2903"/>
  <c r="R23" i="2903"/>
  <c r="N20" i="2903"/>
  <c r="O14" i="2903"/>
  <c r="O13" i="2903"/>
  <c r="O12" i="2903"/>
  <c r="O11" i="2903"/>
  <c r="O10" i="2903"/>
  <c r="O9" i="2903"/>
  <c r="O8" i="2903"/>
  <c r="O7" i="2903"/>
  <c r="Q3" i="2903"/>
  <c r="G3" i="2903"/>
  <c r="U23" i="2903" s="1"/>
  <c r="U28" i="2902"/>
  <c r="T28" i="2902"/>
  <c r="S28" i="2902"/>
  <c r="R28" i="2902"/>
  <c r="Q28" i="2902"/>
  <c r="P28" i="2902"/>
  <c r="AT14" i="2902"/>
  <c r="AT13" i="2902"/>
  <c r="AT12" i="2902"/>
  <c r="AT9" i="2902"/>
  <c r="AT8" i="2902"/>
  <c r="AV3" i="2902"/>
  <c r="AS14" i="2902"/>
  <c r="AS13" i="2902"/>
  <c r="AS12" i="2902"/>
  <c r="AS11" i="2902"/>
  <c r="AT11" i="2902" s="1"/>
  <c r="U24" i="2902" s="1"/>
  <c r="AS10" i="2902"/>
  <c r="AT10" i="2902" s="1"/>
  <c r="AS9" i="2902"/>
  <c r="AS8" i="2902"/>
  <c r="AS7" i="2902"/>
  <c r="AT7" i="2902" s="1"/>
  <c r="AO14" i="2902"/>
  <c r="AO13" i="2902"/>
  <c r="AO12" i="2902"/>
  <c r="AO9" i="2902"/>
  <c r="AO8" i="2902"/>
  <c r="AQ3" i="2902"/>
  <c r="AN14" i="2902"/>
  <c r="AN13" i="2902"/>
  <c r="AN12" i="2902"/>
  <c r="AN11" i="2902"/>
  <c r="AO11" i="2902" s="1"/>
  <c r="T24" i="2902" s="1"/>
  <c r="AN10" i="2902"/>
  <c r="AO10" i="2902" s="1"/>
  <c r="AN9" i="2902"/>
  <c r="AN8" i="2902"/>
  <c r="AN7" i="2902"/>
  <c r="AO7" i="2902" s="1"/>
  <c r="AJ14" i="2902"/>
  <c r="AJ13" i="2902"/>
  <c r="AJ12" i="2902"/>
  <c r="AJ9" i="2902"/>
  <c r="AJ8" i="2902"/>
  <c r="AL3" i="2902"/>
  <c r="AI14" i="2902"/>
  <c r="AI13" i="2902"/>
  <c r="AI12" i="2902"/>
  <c r="AI11" i="2902"/>
  <c r="AJ11" i="2902" s="1"/>
  <c r="S24" i="2902" s="1"/>
  <c r="AI10" i="2902"/>
  <c r="AJ10" i="2902" s="1"/>
  <c r="AI9" i="2902"/>
  <c r="AI8" i="2902"/>
  <c r="AI7" i="2902"/>
  <c r="AJ7" i="2902" s="1"/>
  <c r="AE14" i="2902"/>
  <c r="AE13" i="2902"/>
  <c r="AE12" i="2902"/>
  <c r="AE9" i="2902"/>
  <c r="AE8" i="2902"/>
  <c r="AG3" i="2902"/>
  <c r="AD14" i="2902"/>
  <c r="AD13" i="2902"/>
  <c r="AD12" i="2902"/>
  <c r="AD11" i="2902"/>
  <c r="AE11" i="2902" s="1"/>
  <c r="R24" i="2902" s="1"/>
  <c r="AD10" i="2902"/>
  <c r="AE10" i="2902" s="1"/>
  <c r="AD9" i="2902"/>
  <c r="AD8" i="2902"/>
  <c r="AD7" i="2902"/>
  <c r="AE7" i="2902" s="1"/>
  <c r="Z13" i="2902"/>
  <c r="Z12" i="2902"/>
  <c r="Z10" i="2902"/>
  <c r="Z8" i="2902"/>
  <c r="AB3" i="2902"/>
  <c r="Y14" i="2902"/>
  <c r="Z14" i="2902" s="1"/>
  <c r="Y13" i="2902"/>
  <c r="Y12" i="2902"/>
  <c r="Y11" i="2902"/>
  <c r="Z11" i="2902" s="1"/>
  <c r="Q24" i="2902" s="1"/>
  <c r="Y10" i="2902"/>
  <c r="Y9" i="2902"/>
  <c r="Z9" i="2902" s="1"/>
  <c r="Y8" i="2902"/>
  <c r="Y7" i="2902"/>
  <c r="Z7" i="2902" s="1"/>
  <c r="U14" i="2902"/>
  <c r="U13" i="2902"/>
  <c r="U12" i="2902"/>
  <c r="U8" i="2902"/>
  <c r="W3" i="2902"/>
  <c r="T14" i="2902"/>
  <c r="T13" i="2902"/>
  <c r="T12" i="2902"/>
  <c r="T11" i="2902"/>
  <c r="U11" i="2902" s="1"/>
  <c r="P24" i="2902" s="1"/>
  <c r="T10" i="2902"/>
  <c r="U10" i="2902" s="1"/>
  <c r="T9" i="2902"/>
  <c r="U9" i="2902" s="1"/>
  <c r="T8" i="2902"/>
  <c r="T7" i="2902"/>
  <c r="U7" i="2902" s="1"/>
  <c r="R23" i="2902"/>
  <c r="Q23" i="2902"/>
  <c r="O14" i="2902"/>
  <c r="O13" i="2902"/>
  <c r="O12" i="2902"/>
  <c r="O11" i="2902"/>
  <c r="O10" i="2902"/>
  <c r="O9" i="2902"/>
  <c r="O8" i="2902"/>
  <c r="O7" i="2902"/>
  <c r="Q3" i="2902"/>
  <c r="G3" i="2902"/>
  <c r="U28" i="2901"/>
  <c r="T28" i="2901"/>
  <c r="S28" i="2901"/>
  <c r="R28" i="2901"/>
  <c r="Q28" i="2901"/>
  <c r="P28" i="2901"/>
  <c r="AT13" i="2901"/>
  <c r="AT11" i="2901"/>
  <c r="U24" i="2901" s="1"/>
  <c r="AT8" i="2901"/>
  <c r="AT7" i="2901"/>
  <c r="AV3" i="2901"/>
  <c r="AS14" i="2901"/>
  <c r="AT14" i="2901" s="1"/>
  <c r="AS13" i="2901"/>
  <c r="AS12" i="2901"/>
  <c r="AT12" i="2901" s="1"/>
  <c r="AS11" i="2901"/>
  <c r="AS10" i="2901"/>
  <c r="AT10" i="2901" s="1"/>
  <c r="AS9" i="2901"/>
  <c r="AT9" i="2901" s="1"/>
  <c r="AS8" i="2901"/>
  <c r="AS7" i="2901"/>
  <c r="AO11" i="2901"/>
  <c r="T24" i="2901" s="1"/>
  <c r="AO7" i="2901"/>
  <c r="AQ3" i="2901"/>
  <c r="AN14" i="2901"/>
  <c r="AO14" i="2901" s="1"/>
  <c r="AN13" i="2901"/>
  <c r="AO13" i="2901" s="1"/>
  <c r="AN12" i="2901"/>
  <c r="AO12" i="2901" s="1"/>
  <c r="AN11" i="2901"/>
  <c r="AN10" i="2901"/>
  <c r="AO10" i="2901" s="1"/>
  <c r="AN9" i="2901"/>
  <c r="AO9" i="2901" s="1"/>
  <c r="AN8" i="2901"/>
  <c r="AO8" i="2901" s="1"/>
  <c r="AN7" i="2901"/>
  <c r="AJ11" i="2901"/>
  <c r="S24" i="2901" s="1"/>
  <c r="AJ9" i="2901"/>
  <c r="AJ8" i="2901"/>
  <c r="AJ7" i="2901"/>
  <c r="AL3" i="2901"/>
  <c r="AI14" i="2901"/>
  <c r="AJ14" i="2901" s="1"/>
  <c r="AI13" i="2901"/>
  <c r="AJ13" i="2901" s="1"/>
  <c r="AI12" i="2901"/>
  <c r="AJ12" i="2901" s="1"/>
  <c r="AI11" i="2901"/>
  <c r="AI10" i="2901"/>
  <c r="AJ10" i="2901" s="1"/>
  <c r="AI9" i="2901"/>
  <c r="AI8" i="2901"/>
  <c r="AI7" i="2901"/>
  <c r="AE12" i="2901"/>
  <c r="AE11" i="2901"/>
  <c r="R24" i="2901" s="1"/>
  <c r="AE7" i="2901"/>
  <c r="AG3" i="2901"/>
  <c r="AD14" i="2901"/>
  <c r="AE14" i="2901" s="1"/>
  <c r="AD13" i="2901"/>
  <c r="AE13" i="2901" s="1"/>
  <c r="AD12" i="2901"/>
  <c r="AD11" i="2901"/>
  <c r="AD10" i="2901"/>
  <c r="AE10" i="2901" s="1"/>
  <c r="AD9" i="2901"/>
  <c r="AE9" i="2901" s="1"/>
  <c r="AD8" i="2901"/>
  <c r="AE8" i="2901" s="1"/>
  <c r="AD7" i="2901"/>
  <c r="Z13" i="2901"/>
  <c r="Z11" i="2901"/>
  <c r="Q24" i="2901" s="1"/>
  <c r="Z9" i="2901"/>
  <c r="Z8" i="2901"/>
  <c r="Z7" i="2901"/>
  <c r="AB3" i="2901"/>
  <c r="Y14" i="2901"/>
  <c r="Z14" i="2901" s="1"/>
  <c r="Y13" i="2901"/>
  <c r="Y12" i="2901"/>
  <c r="Z12" i="2901" s="1"/>
  <c r="Y11" i="2901"/>
  <c r="Y10" i="2901"/>
  <c r="Z10" i="2901" s="1"/>
  <c r="Y9" i="2901"/>
  <c r="Y8" i="2901"/>
  <c r="Y7" i="2901"/>
  <c r="P24" i="2901"/>
  <c r="U12" i="2901"/>
  <c r="U11" i="2901"/>
  <c r="U7" i="2901"/>
  <c r="W3" i="2901"/>
  <c r="T14" i="2901"/>
  <c r="U14" i="2901" s="1"/>
  <c r="T13" i="2901"/>
  <c r="U13" i="2901" s="1"/>
  <c r="T12" i="2901"/>
  <c r="T11" i="2901"/>
  <c r="T10" i="2901"/>
  <c r="U10" i="2901" s="1"/>
  <c r="T9" i="2901"/>
  <c r="U9" i="2901" s="1"/>
  <c r="T8" i="2901"/>
  <c r="U8" i="2901" s="1"/>
  <c r="T7" i="2901"/>
  <c r="T23" i="2901"/>
  <c r="S23" i="2901"/>
  <c r="R23" i="2901"/>
  <c r="P23" i="2901"/>
  <c r="N20" i="2901"/>
  <c r="O14" i="2901"/>
  <c r="O13" i="2901"/>
  <c r="O12" i="2901"/>
  <c r="O11" i="2901"/>
  <c r="O10" i="2901"/>
  <c r="O9" i="2901"/>
  <c r="O8" i="2901"/>
  <c r="O7" i="2901"/>
  <c r="Q3" i="2901"/>
  <c r="G3" i="2901"/>
  <c r="U23" i="2901" s="1"/>
  <c r="U28" i="2900"/>
  <c r="T28" i="2900"/>
  <c r="S28" i="2900"/>
  <c r="R28" i="2900"/>
  <c r="Q28" i="2900"/>
  <c r="P28" i="2900"/>
  <c r="AT14" i="2900"/>
  <c r="AT13" i="2900"/>
  <c r="AT10" i="2900"/>
  <c r="AT9" i="2900"/>
  <c r="AV3" i="2900"/>
  <c r="AS14" i="2900"/>
  <c r="AS13" i="2900"/>
  <c r="AS12" i="2900"/>
  <c r="AT12" i="2900" s="1"/>
  <c r="AS11" i="2900"/>
  <c r="AT11" i="2900" s="1"/>
  <c r="U24" i="2900" s="1"/>
  <c r="AS10" i="2900"/>
  <c r="AS9" i="2900"/>
  <c r="AS8" i="2900"/>
  <c r="AT8" i="2900" s="1"/>
  <c r="AS7" i="2900"/>
  <c r="AT7" i="2900" s="1"/>
  <c r="AV4" i="2900" s="1"/>
  <c r="AU13" i="2900" s="1"/>
  <c r="AV13" i="2900" s="1"/>
  <c r="AO13" i="2900"/>
  <c r="AO10" i="2900"/>
  <c r="AO9" i="2900"/>
  <c r="AQ3" i="2900"/>
  <c r="AN14" i="2900"/>
  <c r="AO14" i="2900" s="1"/>
  <c r="AN13" i="2900"/>
  <c r="AN12" i="2900"/>
  <c r="AO12" i="2900" s="1"/>
  <c r="AN11" i="2900"/>
  <c r="AO11" i="2900" s="1"/>
  <c r="T24" i="2900" s="1"/>
  <c r="AN10" i="2900"/>
  <c r="AN9" i="2900"/>
  <c r="AN8" i="2900"/>
  <c r="AO8" i="2900" s="1"/>
  <c r="AN7" i="2900"/>
  <c r="AO7" i="2900" s="1"/>
  <c r="AK13" i="2900"/>
  <c r="AL13" i="2900" s="1"/>
  <c r="AJ14" i="2900"/>
  <c r="AJ13" i="2900"/>
  <c r="AJ10" i="2900"/>
  <c r="AJ9" i="2900"/>
  <c r="AL3" i="2900"/>
  <c r="AI14" i="2900"/>
  <c r="AI13" i="2900"/>
  <c r="AI12" i="2900"/>
  <c r="AJ12" i="2900" s="1"/>
  <c r="AI11" i="2900"/>
  <c r="AJ11" i="2900" s="1"/>
  <c r="S24" i="2900" s="1"/>
  <c r="AI10" i="2900"/>
  <c r="AI9" i="2900"/>
  <c r="AI8" i="2900"/>
  <c r="AJ8" i="2900" s="1"/>
  <c r="AI7" i="2900"/>
  <c r="AJ7" i="2900" s="1"/>
  <c r="AL4" i="2900" s="1"/>
  <c r="AE13" i="2900"/>
  <c r="AE10" i="2900"/>
  <c r="AE9" i="2900"/>
  <c r="AG3" i="2900"/>
  <c r="AD14" i="2900"/>
  <c r="AE14" i="2900" s="1"/>
  <c r="AD13" i="2900"/>
  <c r="AD12" i="2900"/>
  <c r="AE12" i="2900" s="1"/>
  <c r="AD11" i="2900"/>
  <c r="AE11" i="2900" s="1"/>
  <c r="R24" i="2900" s="1"/>
  <c r="AD10" i="2900"/>
  <c r="AD9" i="2900"/>
  <c r="AD8" i="2900"/>
  <c r="AE8" i="2900" s="1"/>
  <c r="AD7" i="2900"/>
  <c r="AE7" i="2900" s="1"/>
  <c r="Z14" i="2900"/>
  <c r="Z13" i="2900"/>
  <c r="Z10" i="2900"/>
  <c r="Z9" i="2900"/>
  <c r="AB3" i="2900"/>
  <c r="Y14" i="2900"/>
  <c r="Y13" i="2900"/>
  <c r="Y12" i="2900"/>
  <c r="Z12" i="2900" s="1"/>
  <c r="Y11" i="2900"/>
  <c r="Z11" i="2900" s="1"/>
  <c r="Q24" i="2900" s="1"/>
  <c r="Y10" i="2900"/>
  <c r="Y9" i="2900"/>
  <c r="Y8" i="2900"/>
  <c r="Z8" i="2900" s="1"/>
  <c r="Y7" i="2900"/>
  <c r="Z7" i="2900" s="1"/>
  <c r="U13" i="2900"/>
  <c r="U10" i="2900"/>
  <c r="U9" i="2900"/>
  <c r="W3" i="2900"/>
  <c r="T14" i="2900"/>
  <c r="U14" i="2900" s="1"/>
  <c r="T13" i="2900"/>
  <c r="T12" i="2900"/>
  <c r="U12" i="2900" s="1"/>
  <c r="T11" i="2900"/>
  <c r="U11" i="2900" s="1"/>
  <c r="P24" i="2900" s="1"/>
  <c r="T10" i="2900"/>
  <c r="T9" i="2900"/>
  <c r="T8" i="2900"/>
  <c r="U8" i="2900" s="1"/>
  <c r="T7" i="2900"/>
  <c r="U7" i="2900" s="1"/>
  <c r="U23" i="2900"/>
  <c r="R23" i="2900"/>
  <c r="O14" i="2900"/>
  <c r="O13" i="2900"/>
  <c r="O12" i="2900"/>
  <c r="O11" i="2900"/>
  <c r="O10" i="2900"/>
  <c r="O9" i="2900"/>
  <c r="O8" i="2900"/>
  <c r="O7" i="2900"/>
  <c r="Q3" i="2900"/>
  <c r="G3" i="2900"/>
  <c r="U28" i="2899"/>
  <c r="T28" i="2899"/>
  <c r="S28" i="2899"/>
  <c r="R28" i="2899"/>
  <c r="Q28" i="2899"/>
  <c r="P28" i="2899"/>
  <c r="AT12" i="2899"/>
  <c r="AT8" i="2899"/>
  <c r="AV3" i="2899"/>
  <c r="AS14" i="2899"/>
  <c r="AT14" i="2899" s="1"/>
  <c r="AS13" i="2899"/>
  <c r="AT13" i="2899" s="1"/>
  <c r="AS12" i="2899"/>
  <c r="AS11" i="2899"/>
  <c r="AT11" i="2899" s="1"/>
  <c r="U24" i="2899" s="1"/>
  <c r="AS10" i="2899"/>
  <c r="AT10" i="2899" s="1"/>
  <c r="AS9" i="2899"/>
  <c r="AT9" i="2899" s="1"/>
  <c r="AS8" i="2899"/>
  <c r="AS7" i="2899"/>
  <c r="AT7" i="2899" s="1"/>
  <c r="T24" i="2899"/>
  <c r="AO12" i="2899"/>
  <c r="AO8" i="2899"/>
  <c r="AQ3" i="2899"/>
  <c r="AN14" i="2899"/>
  <c r="AO14" i="2899" s="1"/>
  <c r="AN13" i="2899"/>
  <c r="AO13" i="2899" s="1"/>
  <c r="AN12" i="2899"/>
  <c r="AN11" i="2899"/>
  <c r="AO11" i="2899" s="1"/>
  <c r="AN10" i="2899"/>
  <c r="AO10" i="2899" s="1"/>
  <c r="AN9" i="2899"/>
  <c r="AO9" i="2899" s="1"/>
  <c r="AN8" i="2899"/>
  <c r="AN7" i="2899"/>
  <c r="AO7" i="2899" s="1"/>
  <c r="AJ13" i="2899"/>
  <c r="AJ12" i="2899"/>
  <c r="AJ8" i="2899"/>
  <c r="AL3" i="2899"/>
  <c r="AI14" i="2899"/>
  <c r="AJ14" i="2899" s="1"/>
  <c r="AI13" i="2899"/>
  <c r="AI12" i="2899"/>
  <c r="AI11" i="2899"/>
  <c r="AJ11" i="2899" s="1"/>
  <c r="S24" i="2899" s="1"/>
  <c r="AI10" i="2899"/>
  <c r="AJ10" i="2899" s="1"/>
  <c r="AI9" i="2899"/>
  <c r="AJ9" i="2899" s="1"/>
  <c r="AI8" i="2899"/>
  <c r="AI7" i="2899"/>
  <c r="AJ7" i="2899" s="1"/>
  <c r="AE13" i="2899"/>
  <c r="AE12" i="2899"/>
  <c r="AE8" i="2899"/>
  <c r="AG3" i="2899"/>
  <c r="AD14" i="2899"/>
  <c r="AE14" i="2899" s="1"/>
  <c r="AD13" i="2899"/>
  <c r="AD12" i="2899"/>
  <c r="AD11" i="2899"/>
  <c r="AE11" i="2899" s="1"/>
  <c r="R24" i="2899" s="1"/>
  <c r="AD10" i="2899"/>
  <c r="AE10" i="2899" s="1"/>
  <c r="AD9" i="2899"/>
  <c r="AE9" i="2899" s="1"/>
  <c r="AD8" i="2899"/>
  <c r="AD7" i="2899"/>
  <c r="AE7" i="2899" s="1"/>
  <c r="Z12" i="2899"/>
  <c r="Z8" i="2899"/>
  <c r="AB3" i="2899"/>
  <c r="Y14" i="2899"/>
  <c r="Z14" i="2899" s="1"/>
  <c r="Y13" i="2899"/>
  <c r="Z13" i="2899" s="1"/>
  <c r="Y12" i="2899"/>
  <c r="Y11" i="2899"/>
  <c r="Z11" i="2899" s="1"/>
  <c r="Q24" i="2899" s="1"/>
  <c r="Y10" i="2899"/>
  <c r="Z10" i="2899" s="1"/>
  <c r="Y9" i="2899"/>
  <c r="Z9" i="2899" s="1"/>
  <c r="Y8" i="2899"/>
  <c r="Y7" i="2899"/>
  <c r="Z7" i="2899" s="1"/>
  <c r="P24" i="2899"/>
  <c r="U12" i="2899"/>
  <c r="U8" i="2899"/>
  <c r="W3" i="2899"/>
  <c r="T14" i="2899"/>
  <c r="U14" i="2899" s="1"/>
  <c r="T13" i="2899"/>
  <c r="U13" i="2899" s="1"/>
  <c r="T12" i="2899"/>
  <c r="T11" i="2899"/>
  <c r="U11" i="2899" s="1"/>
  <c r="T10" i="2899"/>
  <c r="U10" i="2899" s="1"/>
  <c r="T9" i="2899"/>
  <c r="U9" i="2899" s="1"/>
  <c r="T8" i="2899"/>
  <c r="T7" i="2899"/>
  <c r="U7" i="2899" s="1"/>
  <c r="U23" i="2899"/>
  <c r="T23" i="2899"/>
  <c r="Q23" i="2899"/>
  <c r="O14" i="2899"/>
  <c r="O13" i="2899"/>
  <c r="O12" i="2899"/>
  <c r="O11" i="2899"/>
  <c r="O10" i="2899"/>
  <c r="O9" i="2899"/>
  <c r="O8" i="2899"/>
  <c r="O7" i="2899"/>
  <c r="Q3" i="2899"/>
  <c r="G3" i="2899"/>
  <c r="U28" i="2898"/>
  <c r="T28" i="2898"/>
  <c r="S28" i="2898"/>
  <c r="R28" i="2898"/>
  <c r="Q28" i="2898"/>
  <c r="P28" i="2898"/>
  <c r="AT12" i="2898"/>
  <c r="AT11" i="2898"/>
  <c r="U24" i="2898" s="1"/>
  <c r="AT8" i="2898"/>
  <c r="AT7" i="2898"/>
  <c r="AV3" i="2898"/>
  <c r="AS14" i="2898"/>
  <c r="AT14" i="2898" s="1"/>
  <c r="AS13" i="2898"/>
  <c r="AT13" i="2898" s="1"/>
  <c r="AS12" i="2898"/>
  <c r="AS11" i="2898"/>
  <c r="AS10" i="2898"/>
  <c r="AT10" i="2898" s="1"/>
  <c r="AS9" i="2898"/>
  <c r="AT9" i="2898" s="1"/>
  <c r="AS8" i="2898"/>
  <c r="AS7" i="2898"/>
  <c r="AO11" i="2898"/>
  <c r="T24" i="2898" s="1"/>
  <c r="AO8" i="2898"/>
  <c r="AO7" i="2898"/>
  <c r="AQ3" i="2898"/>
  <c r="AN14" i="2898"/>
  <c r="AO14" i="2898" s="1"/>
  <c r="AN13" i="2898"/>
  <c r="AO13" i="2898" s="1"/>
  <c r="AN12" i="2898"/>
  <c r="AO12" i="2898" s="1"/>
  <c r="AN11" i="2898"/>
  <c r="AN10" i="2898"/>
  <c r="AO10" i="2898" s="1"/>
  <c r="AN9" i="2898"/>
  <c r="AO9" i="2898" s="1"/>
  <c r="AN8" i="2898"/>
  <c r="AN7" i="2898"/>
  <c r="S24" i="2898"/>
  <c r="AJ12" i="2898"/>
  <c r="AJ11" i="2898"/>
  <c r="AJ7" i="2898"/>
  <c r="AL3" i="2898"/>
  <c r="AI14" i="2898"/>
  <c r="AJ14" i="2898" s="1"/>
  <c r="AI13" i="2898"/>
  <c r="AJ13" i="2898" s="1"/>
  <c r="AI12" i="2898"/>
  <c r="AI11" i="2898"/>
  <c r="AI10" i="2898"/>
  <c r="AJ10" i="2898" s="1"/>
  <c r="AI9" i="2898"/>
  <c r="AJ9" i="2898" s="1"/>
  <c r="AI8" i="2898"/>
  <c r="AJ8" i="2898" s="1"/>
  <c r="AI7" i="2898"/>
  <c r="AE12" i="2898"/>
  <c r="AE11" i="2898"/>
  <c r="R24" i="2898" s="1"/>
  <c r="AE7" i="2898"/>
  <c r="AG3" i="2898"/>
  <c r="AD14" i="2898"/>
  <c r="AE14" i="2898" s="1"/>
  <c r="AD13" i="2898"/>
  <c r="AE13" i="2898" s="1"/>
  <c r="AD12" i="2898"/>
  <c r="AD11" i="2898"/>
  <c r="AD10" i="2898"/>
  <c r="AE10" i="2898" s="1"/>
  <c r="AD9" i="2898"/>
  <c r="AE9" i="2898" s="1"/>
  <c r="AD8" i="2898"/>
  <c r="AE8" i="2898" s="1"/>
  <c r="AD7" i="2898"/>
  <c r="Z12" i="2898"/>
  <c r="Z11" i="2898"/>
  <c r="Q24" i="2898" s="1"/>
  <c r="Z8" i="2898"/>
  <c r="Z7" i="2898"/>
  <c r="AB3" i="2898"/>
  <c r="Y14" i="2898"/>
  <c r="Z14" i="2898" s="1"/>
  <c r="Y13" i="2898"/>
  <c r="Z13" i="2898" s="1"/>
  <c r="Y12" i="2898"/>
  <c r="Y11" i="2898"/>
  <c r="Y10" i="2898"/>
  <c r="Z10" i="2898" s="1"/>
  <c r="Y9" i="2898"/>
  <c r="Z9" i="2898" s="1"/>
  <c r="Y8" i="2898"/>
  <c r="Y7" i="2898"/>
  <c r="U11" i="2898"/>
  <c r="P24" i="2898" s="1"/>
  <c r="U8" i="2898"/>
  <c r="U7" i="2898"/>
  <c r="W3" i="2898"/>
  <c r="T14" i="2898"/>
  <c r="U14" i="2898" s="1"/>
  <c r="T13" i="2898"/>
  <c r="U13" i="2898" s="1"/>
  <c r="T12" i="2898"/>
  <c r="U12" i="2898" s="1"/>
  <c r="T11" i="2898"/>
  <c r="T10" i="2898"/>
  <c r="U10" i="2898" s="1"/>
  <c r="T9" i="2898"/>
  <c r="U9" i="2898" s="1"/>
  <c r="T8" i="2898"/>
  <c r="T7" i="2898"/>
  <c r="T23" i="2898"/>
  <c r="S23" i="2898"/>
  <c r="P23" i="2898"/>
  <c r="N20" i="2898"/>
  <c r="O14" i="2898"/>
  <c r="O13" i="2898"/>
  <c r="P12" i="2898"/>
  <c r="Q12" i="2898" s="1"/>
  <c r="O12" i="2898"/>
  <c r="O11" i="2898"/>
  <c r="O10" i="2898"/>
  <c r="P10" i="2898" s="1"/>
  <c r="Q10" i="2898" s="1"/>
  <c r="O9" i="2898"/>
  <c r="P8" i="2898"/>
  <c r="Q8" i="2898" s="1"/>
  <c r="O8" i="2898"/>
  <c r="O7" i="2898"/>
  <c r="Q4" i="2898"/>
  <c r="P13" i="2898" s="1"/>
  <c r="Q13" i="2898" s="1"/>
  <c r="Q3" i="2898"/>
  <c r="G3" i="2898"/>
  <c r="R23" i="2898" s="1"/>
  <c r="U28" i="2897"/>
  <c r="T28" i="2897"/>
  <c r="S28" i="2897"/>
  <c r="R28" i="2897"/>
  <c r="Q28" i="2897"/>
  <c r="P28" i="2897"/>
  <c r="AT14" i="2897"/>
  <c r="AT11" i="2897"/>
  <c r="U24" i="2897" s="1"/>
  <c r="AT10" i="2897"/>
  <c r="AT7" i="2897"/>
  <c r="AV3" i="2897"/>
  <c r="AS14" i="2897"/>
  <c r="AS13" i="2897"/>
  <c r="AT13" i="2897" s="1"/>
  <c r="AS12" i="2897"/>
  <c r="AT12" i="2897" s="1"/>
  <c r="AS11" i="2897"/>
  <c r="AS10" i="2897"/>
  <c r="AS9" i="2897"/>
  <c r="AT9" i="2897" s="1"/>
  <c r="AS8" i="2897"/>
  <c r="AT8" i="2897" s="1"/>
  <c r="AS7" i="2897"/>
  <c r="AO14" i="2897"/>
  <c r="AO11" i="2897"/>
  <c r="T24" i="2897" s="1"/>
  <c r="AO10" i="2897"/>
  <c r="AQ3" i="2897"/>
  <c r="AN14" i="2897"/>
  <c r="AN13" i="2897"/>
  <c r="AO13" i="2897" s="1"/>
  <c r="AN12" i="2897"/>
  <c r="AO12" i="2897" s="1"/>
  <c r="AN11" i="2897"/>
  <c r="AN10" i="2897"/>
  <c r="AN9" i="2897"/>
  <c r="AO9" i="2897" s="1"/>
  <c r="AN8" i="2897"/>
  <c r="AO8" i="2897" s="1"/>
  <c r="AN7" i="2897"/>
  <c r="AO7" i="2897" s="1"/>
  <c r="AJ14" i="2897"/>
  <c r="AJ11" i="2897"/>
  <c r="S24" i="2897" s="1"/>
  <c r="AJ10" i="2897"/>
  <c r="AJ7" i="2897"/>
  <c r="AL3" i="2897"/>
  <c r="AI14" i="2897"/>
  <c r="AI13" i="2897"/>
  <c r="AJ13" i="2897" s="1"/>
  <c r="AI12" i="2897"/>
  <c r="AJ12" i="2897" s="1"/>
  <c r="AI11" i="2897"/>
  <c r="AI10" i="2897"/>
  <c r="AI9" i="2897"/>
  <c r="AJ9" i="2897" s="1"/>
  <c r="AI8" i="2897"/>
  <c r="AJ8" i="2897" s="1"/>
  <c r="AI7" i="2897"/>
  <c r="AE14" i="2897"/>
  <c r="AE11" i="2897"/>
  <c r="R24" i="2897" s="1"/>
  <c r="AE10" i="2897"/>
  <c r="AG3" i="2897"/>
  <c r="AD14" i="2897"/>
  <c r="AD13" i="2897"/>
  <c r="AE13" i="2897" s="1"/>
  <c r="AD12" i="2897"/>
  <c r="AE12" i="2897" s="1"/>
  <c r="AD11" i="2897"/>
  <c r="AD10" i="2897"/>
  <c r="AD9" i="2897"/>
  <c r="AE9" i="2897" s="1"/>
  <c r="AD8" i="2897"/>
  <c r="AE8" i="2897" s="1"/>
  <c r="AD7" i="2897"/>
  <c r="AE7" i="2897" s="1"/>
  <c r="Z14" i="2897"/>
  <c r="Z11" i="2897"/>
  <c r="Q24" i="2897" s="1"/>
  <c r="Z10" i="2897"/>
  <c r="Z7" i="2897"/>
  <c r="AB3" i="2897"/>
  <c r="Y14" i="2897"/>
  <c r="Y13" i="2897"/>
  <c r="Z13" i="2897" s="1"/>
  <c r="Y12" i="2897"/>
  <c r="Z12" i="2897" s="1"/>
  <c r="Y11" i="2897"/>
  <c r="Y10" i="2897"/>
  <c r="Y9" i="2897"/>
  <c r="Z9" i="2897" s="1"/>
  <c r="Y8" i="2897"/>
  <c r="Z8" i="2897" s="1"/>
  <c r="Y7" i="2897"/>
  <c r="U14" i="2897"/>
  <c r="U11" i="2897"/>
  <c r="P24" i="2897" s="1"/>
  <c r="U10" i="2897"/>
  <c r="W3" i="2897"/>
  <c r="T14" i="2897"/>
  <c r="T13" i="2897"/>
  <c r="U13" i="2897" s="1"/>
  <c r="T12" i="2897"/>
  <c r="U12" i="2897" s="1"/>
  <c r="T11" i="2897"/>
  <c r="T10" i="2897"/>
  <c r="T9" i="2897"/>
  <c r="U9" i="2897" s="1"/>
  <c r="T8" i="2897"/>
  <c r="U8" i="2897" s="1"/>
  <c r="T7" i="2897"/>
  <c r="U7" i="2897" s="1"/>
  <c r="O14" i="2897"/>
  <c r="P13" i="2897"/>
  <c r="Q13" i="2897" s="1"/>
  <c r="O13" i="2897"/>
  <c r="O12" i="2897"/>
  <c r="O11" i="2897"/>
  <c r="O10" i="2897"/>
  <c r="O9" i="2897"/>
  <c r="Q4" i="2897" s="1"/>
  <c r="P9" i="2897" s="1"/>
  <c r="Q9" i="2897" s="1"/>
  <c r="O8" i="2897"/>
  <c r="O7" i="2897"/>
  <c r="Q3" i="2897"/>
  <c r="G3" i="2897"/>
  <c r="U28" i="2896"/>
  <c r="T28" i="2896"/>
  <c r="S28" i="2896"/>
  <c r="R28" i="2896"/>
  <c r="Q28" i="2896"/>
  <c r="P28" i="2896"/>
  <c r="U24" i="2896"/>
  <c r="AT12" i="2896"/>
  <c r="AT11" i="2896"/>
  <c r="AT9" i="2896"/>
  <c r="AT8" i="2896"/>
  <c r="AT7" i="2896"/>
  <c r="AV3" i="2896"/>
  <c r="AS14" i="2896"/>
  <c r="AT14" i="2896" s="1"/>
  <c r="AS13" i="2896"/>
  <c r="AT13" i="2896" s="1"/>
  <c r="AS12" i="2896"/>
  <c r="AS11" i="2896"/>
  <c r="AS10" i="2896"/>
  <c r="AT10" i="2896" s="1"/>
  <c r="AS9" i="2896"/>
  <c r="AS8" i="2896"/>
  <c r="AS7" i="2896"/>
  <c r="T24" i="2896"/>
  <c r="AO12" i="2896"/>
  <c r="AO11" i="2896"/>
  <c r="AO8" i="2896"/>
  <c r="AO7" i="2896"/>
  <c r="AQ3" i="2896"/>
  <c r="AN14" i="2896"/>
  <c r="AO14" i="2896" s="1"/>
  <c r="AN13" i="2896"/>
  <c r="AO13" i="2896" s="1"/>
  <c r="AN12" i="2896"/>
  <c r="AN11" i="2896"/>
  <c r="AN10" i="2896"/>
  <c r="AO10" i="2896" s="1"/>
  <c r="AN9" i="2896"/>
  <c r="AO9" i="2896" s="1"/>
  <c r="AN8" i="2896"/>
  <c r="AN7" i="2896"/>
  <c r="S24" i="2896"/>
  <c r="AJ12" i="2896"/>
  <c r="AJ11" i="2896"/>
  <c r="AJ8" i="2896"/>
  <c r="AJ7" i="2896"/>
  <c r="AL3" i="2896"/>
  <c r="AI14" i="2896"/>
  <c r="AJ14" i="2896" s="1"/>
  <c r="AI13" i="2896"/>
  <c r="AJ13" i="2896" s="1"/>
  <c r="AI12" i="2896"/>
  <c r="AI11" i="2896"/>
  <c r="AI10" i="2896"/>
  <c r="AJ10" i="2896" s="1"/>
  <c r="AI9" i="2896"/>
  <c r="AJ9" i="2896" s="1"/>
  <c r="AI8" i="2896"/>
  <c r="AI7" i="2896"/>
  <c r="R24" i="2896"/>
  <c r="AE13" i="2896"/>
  <c r="AE12" i="2896"/>
  <c r="AE11" i="2896"/>
  <c r="AE8" i="2896"/>
  <c r="AE7" i="2896"/>
  <c r="AG3" i="2896"/>
  <c r="AD14" i="2896"/>
  <c r="AE14" i="2896" s="1"/>
  <c r="AD13" i="2896"/>
  <c r="AD12" i="2896"/>
  <c r="AD11" i="2896"/>
  <c r="AD10" i="2896"/>
  <c r="AE10" i="2896" s="1"/>
  <c r="AD9" i="2896"/>
  <c r="AE9" i="2896" s="1"/>
  <c r="AD8" i="2896"/>
  <c r="AD7" i="2896"/>
  <c r="Q24" i="2896"/>
  <c r="Z12" i="2896"/>
  <c r="Z11" i="2896"/>
  <c r="Z9" i="2896"/>
  <c r="Z8" i="2896"/>
  <c r="Z7" i="2896"/>
  <c r="AB3" i="2896"/>
  <c r="Y14" i="2896"/>
  <c r="Z14" i="2896" s="1"/>
  <c r="Y13" i="2896"/>
  <c r="Z13" i="2896" s="1"/>
  <c r="Y12" i="2896"/>
  <c r="Y11" i="2896"/>
  <c r="Y10" i="2896"/>
  <c r="Z10" i="2896" s="1"/>
  <c r="Y9" i="2896"/>
  <c r="Y8" i="2896"/>
  <c r="Y7" i="2896"/>
  <c r="P24" i="2896"/>
  <c r="U12" i="2896"/>
  <c r="U11" i="2896"/>
  <c r="U8" i="2896"/>
  <c r="U7" i="2896"/>
  <c r="W4" i="2896" s="1"/>
  <c r="W3" i="2896"/>
  <c r="T14" i="2896"/>
  <c r="U14" i="2896" s="1"/>
  <c r="T13" i="2896"/>
  <c r="U13" i="2896" s="1"/>
  <c r="T12" i="2896"/>
  <c r="T11" i="2896"/>
  <c r="T10" i="2896"/>
  <c r="U10" i="2896" s="1"/>
  <c r="T9" i="2896"/>
  <c r="U9" i="2896" s="1"/>
  <c r="T8" i="2896"/>
  <c r="T7" i="2896"/>
  <c r="O14" i="2896"/>
  <c r="O13" i="2896"/>
  <c r="O12" i="2896"/>
  <c r="O11" i="2896"/>
  <c r="O10" i="2896"/>
  <c r="O9" i="2896"/>
  <c r="O8" i="2896"/>
  <c r="O7" i="2896"/>
  <c r="Q3" i="2896"/>
  <c r="G3" i="2896"/>
  <c r="U28" i="2895"/>
  <c r="T28" i="2895"/>
  <c r="S28" i="2895"/>
  <c r="R28" i="2895"/>
  <c r="Q28" i="2895"/>
  <c r="P28" i="2895"/>
  <c r="U24" i="2895"/>
  <c r="AT14" i="2895"/>
  <c r="AT11" i="2895"/>
  <c r="AT10" i="2895"/>
  <c r="AT7" i="2895"/>
  <c r="AV3" i="2895"/>
  <c r="AS14" i="2895"/>
  <c r="AS13" i="2895"/>
  <c r="AT13" i="2895" s="1"/>
  <c r="AS12" i="2895"/>
  <c r="AT12" i="2895" s="1"/>
  <c r="AS11" i="2895"/>
  <c r="AS10" i="2895"/>
  <c r="AS9" i="2895"/>
  <c r="AT9" i="2895" s="1"/>
  <c r="AS8" i="2895"/>
  <c r="AT8" i="2895" s="1"/>
  <c r="AS7" i="2895"/>
  <c r="T24" i="2895"/>
  <c r="AO14" i="2895"/>
  <c r="AO11" i="2895"/>
  <c r="AO10" i="2895"/>
  <c r="AO7" i="2895"/>
  <c r="AQ3" i="2895"/>
  <c r="AN14" i="2895"/>
  <c r="AN13" i="2895"/>
  <c r="AO13" i="2895" s="1"/>
  <c r="AN12" i="2895"/>
  <c r="AO12" i="2895" s="1"/>
  <c r="AN11" i="2895"/>
  <c r="AN10" i="2895"/>
  <c r="AN9" i="2895"/>
  <c r="AO9" i="2895" s="1"/>
  <c r="AN8" i="2895"/>
  <c r="AO8" i="2895" s="1"/>
  <c r="AN7" i="2895"/>
  <c r="AJ14" i="2895"/>
  <c r="AJ11" i="2895"/>
  <c r="S24" i="2895" s="1"/>
  <c r="AJ10" i="2895"/>
  <c r="AJ7" i="2895"/>
  <c r="AL3" i="2895"/>
  <c r="AI14" i="2895"/>
  <c r="AI13" i="2895"/>
  <c r="AJ13" i="2895" s="1"/>
  <c r="AI12" i="2895"/>
  <c r="AJ12" i="2895" s="1"/>
  <c r="AI11" i="2895"/>
  <c r="AI10" i="2895"/>
  <c r="AI9" i="2895"/>
  <c r="AJ9" i="2895" s="1"/>
  <c r="AI8" i="2895"/>
  <c r="AJ8" i="2895" s="1"/>
  <c r="AI7" i="2895"/>
  <c r="AE14" i="2895"/>
  <c r="AE11" i="2895"/>
  <c r="R24" i="2895" s="1"/>
  <c r="AE10" i="2895"/>
  <c r="AE8" i="2895"/>
  <c r="AE7" i="2895"/>
  <c r="AG3" i="2895"/>
  <c r="AD14" i="2895"/>
  <c r="AD13" i="2895"/>
  <c r="AE13" i="2895" s="1"/>
  <c r="AD12" i="2895"/>
  <c r="AE12" i="2895" s="1"/>
  <c r="AD11" i="2895"/>
  <c r="AD10" i="2895"/>
  <c r="AD9" i="2895"/>
  <c r="AE9" i="2895" s="1"/>
  <c r="AD8" i="2895"/>
  <c r="AD7" i="2895"/>
  <c r="Q24" i="2895"/>
  <c r="Z14" i="2895"/>
  <c r="Z11" i="2895"/>
  <c r="Z10" i="2895"/>
  <c r="Z7" i="2895"/>
  <c r="AB3" i="2895"/>
  <c r="Y14" i="2895"/>
  <c r="Y13" i="2895"/>
  <c r="Z13" i="2895" s="1"/>
  <c r="Y12" i="2895"/>
  <c r="Z12" i="2895" s="1"/>
  <c r="Y11" i="2895"/>
  <c r="Y10" i="2895"/>
  <c r="Y9" i="2895"/>
  <c r="Z9" i="2895" s="1"/>
  <c r="Y8" i="2895"/>
  <c r="Z8" i="2895" s="1"/>
  <c r="Y7" i="2895"/>
  <c r="P24" i="2895"/>
  <c r="U14" i="2895"/>
  <c r="U12" i="2895"/>
  <c r="U11" i="2895"/>
  <c r="U10" i="2895"/>
  <c r="U7" i="2895"/>
  <c r="W3" i="2895"/>
  <c r="T14" i="2895"/>
  <c r="T13" i="2895"/>
  <c r="U13" i="2895" s="1"/>
  <c r="T12" i="2895"/>
  <c r="T11" i="2895"/>
  <c r="T10" i="2895"/>
  <c r="T9" i="2895"/>
  <c r="U9" i="2895" s="1"/>
  <c r="T8" i="2895"/>
  <c r="U8" i="2895" s="1"/>
  <c r="T7" i="2895"/>
  <c r="T23" i="2895"/>
  <c r="S23" i="2895"/>
  <c r="R23" i="2895"/>
  <c r="P23" i="2895"/>
  <c r="N20" i="2895"/>
  <c r="O14" i="2895"/>
  <c r="O13" i="2895"/>
  <c r="O12" i="2895"/>
  <c r="O11" i="2895"/>
  <c r="O10" i="2895"/>
  <c r="O9" i="2895"/>
  <c r="P8" i="2895"/>
  <c r="Q8" i="2895" s="1"/>
  <c r="O8" i="2895"/>
  <c r="O7" i="2895"/>
  <c r="Q4" i="2895"/>
  <c r="Q3" i="2895"/>
  <c r="G3" i="2895"/>
  <c r="U23" i="2895" s="1"/>
  <c r="U28" i="2894"/>
  <c r="T28" i="2894"/>
  <c r="S28" i="2894"/>
  <c r="R28" i="2894"/>
  <c r="Q28" i="2894"/>
  <c r="P28" i="2894"/>
  <c r="AT14" i="2894"/>
  <c r="AT13" i="2894"/>
  <c r="AT11" i="2894"/>
  <c r="U24" i="2894" s="1"/>
  <c r="AT10" i="2894"/>
  <c r="AT9" i="2894"/>
  <c r="AV3" i="2894"/>
  <c r="AS14" i="2894"/>
  <c r="AS13" i="2894"/>
  <c r="AS12" i="2894"/>
  <c r="AT12" i="2894" s="1"/>
  <c r="AS11" i="2894"/>
  <c r="AS10" i="2894"/>
  <c r="AS9" i="2894"/>
  <c r="AS8" i="2894"/>
  <c r="AT8" i="2894" s="1"/>
  <c r="AS7" i="2894"/>
  <c r="AT7" i="2894" s="1"/>
  <c r="AO14" i="2894"/>
  <c r="AO13" i="2894"/>
  <c r="AO10" i="2894"/>
  <c r="AO9" i="2894"/>
  <c r="AQ3" i="2894"/>
  <c r="AN14" i="2894"/>
  <c r="AN13" i="2894"/>
  <c r="AN12" i="2894"/>
  <c r="AO12" i="2894" s="1"/>
  <c r="AN11" i="2894"/>
  <c r="AO11" i="2894" s="1"/>
  <c r="T24" i="2894" s="1"/>
  <c r="AN10" i="2894"/>
  <c r="AN9" i="2894"/>
  <c r="AN8" i="2894"/>
  <c r="AO8" i="2894" s="1"/>
  <c r="AN7" i="2894"/>
  <c r="AO7" i="2894" s="1"/>
  <c r="AJ14" i="2894"/>
  <c r="AJ13" i="2894"/>
  <c r="AJ11" i="2894"/>
  <c r="S24" i="2894" s="1"/>
  <c r="AJ10" i="2894"/>
  <c r="AJ9" i="2894"/>
  <c r="AL3" i="2894"/>
  <c r="AI14" i="2894"/>
  <c r="AI13" i="2894"/>
  <c r="AI12" i="2894"/>
  <c r="AJ12" i="2894" s="1"/>
  <c r="AI11" i="2894"/>
  <c r="AI10" i="2894"/>
  <c r="AI9" i="2894"/>
  <c r="AI8" i="2894"/>
  <c r="AJ8" i="2894" s="1"/>
  <c r="AI7" i="2894"/>
  <c r="AJ7" i="2894" s="1"/>
  <c r="AE14" i="2894"/>
  <c r="AE13" i="2894"/>
  <c r="AE11" i="2894"/>
  <c r="R24" i="2894" s="1"/>
  <c r="AE10" i="2894"/>
  <c r="AE9" i="2894"/>
  <c r="AG3" i="2894"/>
  <c r="AD14" i="2894"/>
  <c r="AD13" i="2894"/>
  <c r="AD12" i="2894"/>
  <c r="AE12" i="2894" s="1"/>
  <c r="AD11" i="2894"/>
  <c r="AD10" i="2894"/>
  <c r="AD9" i="2894"/>
  <c r="AD8" i="2894"/>
  <c r="AE8" i="2894" s="1"/>
  <c r="AD7" i="2894"/>
  <c r="AE7" i="2894" s="1"/>
  <c r="Z14" i="2894"/>
  <c r="Z13" i="2894"/>
  <c r="Z11" i="2894"/>
  <c r="Q24" i="2894" s="1"/>
  <c r="Z10" i="2894"/>
  <c r="Z9" i="2894"/>
  <c r="AB3" i="2894"/>
  <c r="Y14" i="2894"/>
  <c r="Y13" i="2894"/>
  <c r="Y12" i="2894"/>
  <c r="Z12" i="2894" s="1"/>
  <c r="Y11" i="2894"/>
  <c r="Y10" i="2894"/>
  <c r="Y9" i="2894"/>
  <c r="Y8" i="2894"/>
  <c r="Z8" i="2894" s="1"/>
  <c r="Y7" i="2894"/>
  <c r="Z7" i="2894" s="1"/>
  <c r="U14" i="2894"/>
  <c r="U13" i="2894"/>
  <c r="U10" i="2894"/>
  <c r="U9" i="2894"/>
  <c r="W3" i="2894"/>
  <c r="T14" i="2894"/>
  <c r="T13" i="2894"/>
  <c r="T12" i="2894"/>
  <c r="U12" i="2894" s="1"/>
  <c r="T11" i="2894"/>
  <c r="U11" i="2894" s="1"/>
  <c r="P24" i="2894" s="1"/>
  <c r="T10" i="2894"/>
  <c r="T9" i="2894"/>
  <c r="T8" i="2894"/>
  <c r="U8" i="2894" s="1"/>
  <c r="T7" i="2894"/>
  <c r="U7" i="2894" s="1"/>
  <c r="S23" i="2894"/>
  <c r="R23" i="2894"/>
  <c r="N20" i="2894"/>
  <c r="O14" i="2894"/>
  <c r="O13" i="2894"/>
  <c r="O12" i="2894"/>
  <c r="O11" i="2894"/>
  <c r="O10" i="2894"/>
  <c r="O9" i="2894"/>
  <c r="O8" i="2894"/>
  <c r="O7" i="2894"/>
  <c r="Q3" i="2894"/>
  <c r="G3" i="2894"/>
  <c r="T23" i="2894" s="1"/>
  <c r="U28" i="2893"/>
  <c r="T28" i="2893"/>
  <c r="S28" i="2893"/>
  <c r="R28" i="2893"/>
  <c r="Q28" i="2893"/>
  <c r="P28" i="2893"/>
  <c r="AT14" i="2893"/>
  <c r="AT13" i="2893"/>
  <c r="AT12" i="2893"/>
  <c r="AT9" i="2893"/>
  <c r="AT8" i="2893"/>
  <c r="AV3" i="2893"/>
  <c r="AS14" i="2893"/>
  <c r="AS13" i="2893"/>
  <c r="AS12" i="2893"/>
  <c r="AS11" i="2893"/>
  <c r="AT11" i="2893" s="1"/>
  <c r="U24" i="2893" s="1"/>
  <c r="AS10" i="2893"/>
  <c r="AT10" i="2893" s="1"/>
  <c r="AS9" i="2893"/>
  <c r="AS8" i="2893"/>
  <c r="AS7" i="2893"/>
  <c r="AT7" i="2893" s="1"/>
  <c r="AO14" i="2893"/>
  <c r="AO13" i="2893"/>
  <c r="AO12" i="2893"/>
  <c r="AO9" i="2893"/>
  <c r="AO8" i="2893"/>
  <c r="AQ3" i="2893"/>
  <c r="AN14" i="2893"/>
  <c r="AN13" i="2893"/>
  <c r="AN12" i="2893"/>
  <c r="AN11" i="2893"/>
  <c r="AO11" i="2893" s="1"/>
  <c r="T24" i="2893" s="1"/>
  <c r="AN10" i="2893"/>
  <c r="AO10" i="2893" s="1"/>
  <c r="AN9" i="2893"/>
  <c r="AN8" i="2893"/>
  <c r="AN7" i="2893"/>
  <c r="AO7" i="2893" s="1"/>
  <c r="AJ14" i="2893"/>
  <c r="AJ13" i="2893"/>
  <c r="AJ12" i="2893"/>
  <c r="AJ9" i="2893"/>
  <c r="AJ8" i="2893"/>
  <c r="AL3" i="2893"/>
  <c r="AI14" i="2893"/>
  <c r="AI13" i="2893"/>
  <c r="AI12" i="2893"/>
  <c r="AI11" i="2893"/>
  <c r="AJ11" i="2893" s="1"/>
  <c r="S24" i="2893" s="1"/>
  <c r="AI10" i="2893"/>
  <c r="AJ10" i="2893" s="1"/>
  <c r="AI9" i="2893"/>
  <c r="AI8" i="2893"/>
  <c r="AI7" i="2893"/>
  <c r="AJ7" i="2893" s="1"/>
  <c r="AE14" i="2893"/>
  <c r="AE13" i="2893"/>
  <c r="AE12" i="2893"/>
  <c r="AE9" i="2893"/>
  <c r="AE8" i="2893"/>
  <c r="AG3" i="2893"/>
  <c r="AD14" i="2893"/>
  <c r="AD13" i="2893"/>
  <c r="AD12" i="2893"/>
  <c r="AD11" i="2893"/>
  <c r="AE11" i="2893" s="1"/>
  <c r="R24" i="2893" s="1"/>
  <c r="AD10" i="2893"/>
  <c r="AE10" i="2893" s="1"/>
  <c r="AD9" i="2893"/>
  <c r="AD8" i="2893"/>
  <c r="AD7" i="2893"/>
  <c r="AE7" i="2893" s="1"/>
  <c r="Z14" i="2893"/>
  <c r="Z13" i="2893"/>
  <c r="Z12" i="2893"/>
  <c r="Z9" i="2893"/>
  <c r="Z8" i="2893"/>
  <c r="AB3" i="2893"/>
  <c r="Y14" i="2893"/>
  <c r="Y13" i="2893"/>
  <c r="Y12" i="2893"/>
  <c r="Y11" i="2893"/>
  <c r="Z11" i="2893" s="1"/>
  <c r="Q24" i="2893" s="1"/>
  <c r="Y10" i="2893"/>
  <c r="Z10" i="2893" s="1"/>
  <c r="Y9" i="2893"/>
  <c r="Y8" i="2893"/>
  <c r="Y7" i="2893"/>
  <c r="Z7" i="2893" s="1"/>
  <c r="U14" i="2893"/>
  <c r="U13" i="2893"/>
  <c r="U12" i="2893"/>
  <c r="U9" i="2893"/>
  <c r="U8" i="2893"/>
  <c r="W3" i="2893"/>
  <c r="T14" i="2893"/>
  <c r="T13" i="2893"/>
  <c r="T12" i="2893"/>
  <c r="T11" i="2893"/>
  <c r="U11" i="2893" s="1"/>
  <c r="P24" i="2893" s="1"/>
  <c r="T10" i="2893"/>
  <c r="U10" i="2893" s="1"/>
  <c r="T9" i="2893"/>
  <c r="T8" i="2893"/>
  <c r="T7" i="2893"/>
  <c r="U7" i="2893" s="1"/>
  <c r="Q23" i="2893"/>
  <c r="O14" i="2893"/>
  <c r="O13" i="2893"/>
  <c r="O12" i="2893"/>
  <c r="O11" i="2893"/>
  <c r="O10" i="2893"/>
  <c r="O9" i="2893"/>
  <c r="O8" i="2893"/>
  <c r="O7" i="2893"/>
  <c r="Q3" i="2893"/>
  <c r="G3" i="2893"/>
  <c r="U28" i="2892"/>
  <c r="T28" i="2892"/>
  <c r="S28" i="2892"/>
  <c r="R28" i="2892"/>
  <c r="Q28" i="2892"/>
  <c r="P28" i="2892"/>
  <c r="U24" i="2892"/>
  <c r="AT12" i="2892"/>
  <c r="AT11" i="2892"/>
  <c r="AT9" i="2892"/>
  <c r="AT8" i="2892"/>
  <c r="AT7" i="2892"/>
  <c r="AV3" i="2892"/>
  <c r="AS14" i="2892"/>
  <c r="AT14" i="2892" s="1"/>
  <c r="AS13" i="2892"/>
  <c r="AT13" i="2892" s="1"/>
  <c r="AS12" i="2892"/>
  <c r="AS11" i="2892"/>
  <c r="AS10" i="2892"/>
  <c r="AT10" i="2892" s="1"/>
  <c r="AS9" i="2892"/>
  <c r="AS8" i="2892"/>
  <c r="AS7" i="2892"/>
  <c r="T24" i="2892"/>
  <c r="AO12" i="2892"/>
  <c r="AO11" i="2892"/>
  <c r="AO9" i="2892"/>
  <c r="AO8" i="2892"/>
  <c r="AO7" i="2892"/>
  <c r="AQ3" i="2892"/>
  <c r="AN14" i="2892"/>
  <c r="AO14" i="2892" s="1"/>
  <c r="AN13" i="2892"/>
  <c r="AO13" i="2892" s="1"/>
  <c r="AN12" i="2892"/>
  <c r="AN11" i="2892"/>
  <c r="AN10" i="2892"/>
  <c r="AO10" i="2892" s="1"/>
  <c r="AN9" i="2892"/>
  <c r="AN8" i="2892"/>
  <c r="AN7" i="2892"/>
  <c r="S24" i="2892"/>
  <c r="AJ12" i="2892"/>
  <c r="AJ11" i="2892"/>
  <c r="AJ8" i="2892"/>
  <c r="AJ7" i="2892"/>
  <c r="AL3" i="2892"/>
  <c r="AI14" i="2892"/>
  <c r="AJ14" i="2892" s="1"/>
  <c r="AI13" i="2892"/>
  <c r="AJ13" i="2892" s="1"/>
  <c r="AI12" i="2892"/>
  <c r="AI11" i="2892"/>
  <c r="AI10" i="2892"/>
  <c r="AJ10" i="2892" s="1"/>
  <c r="AI9" i="2892"/>
  <c r="AJ9" i="2892" s="1"/>
  <c r="AI8" i="2892"/>
  <c r="AI7" i="2892"/>
  <c r="R24" i="2892"/>
  <c r="AE12" i="2892"/>
  <c r="AE11" i="2892"/>
  <c r="AE8" i="2892"/>
  <c r="AE7" i="2892"/>
  <c r="AG3" i="2892"/>
  <c r="AD14" i="2892"/>
  <c r="AE14" i="2892" s="1"/>
  <c r="AD13" i="2892"/>
  <c r="AE13" i="2892" s="1"/>
  <c r="AD12" i="2892"/>
  <c r="AD11" i="2892"/>
  <c r="AD10" i="2892"/>
  <c r="AE10" i="2892" s="1"/>
  <c r="AD9" i="2892"/>
  <c r="AE9" i="2892" s="1"/>
  <c r="AD8" i="2892"/>
  <c r="AD7" i="2892"/>
  <c r="Q24" i="2892"/>
  <c r="Z13" i="2892"/>
  <c r="Z12" i="2892"/>
  <c r="Z11" i="2892"/>
  <c r="Z8" i="2892"/>
  <c r="Z7" i="2892"/>
  <c r="AB3" i="2892"/>
  <c r="Y14" i="2892"/>
  <c r="Z14" i="2892" s="1"/>
  <c r="Y13" i="2892"/>
  <c r="Y12" i="2892"/>
  <c r="Y11" i="2892"/>
  <c r="Y10" i="2892"/>
  <c r="Z10" i="2892" s="1"/>
  <c r="Y9" i="2892"/>
  <c r="Z9" i="2892" s="1"/>
  <c r="Y8" i="2892"/>
  <c r="Y7" i="2892"/>
  <c r="P24" i="2892"/>
  <c r="U12" i="2892"/>
  <c r="U11" i="2892"/>
  <c r="U9" i="2892"/>
  <c r="U8" i="2892"/>
  <c r="U7" i="2892"/>
  <c r="W3" i="2892"/>
  <c r="T14" i="2892"/>
  <c r="U14" i="2892" s="1"/>
  <c r="T13" i="2892"/>
  <c r="U13" i="2892" s="1"/>
  <c r="T12" i="2892"/>
  <c r="T11" i="2892"/>
  <c r="T10" i="2892"/>
  <c r="U10" i="2892" s="1"/>
  <c r="T9" i="2892"/>
  <c r="T8" i="2892"/>
  <c r="T7" i="2892"/>
  <c r="P23" i="2892"/>
  <c r="O14" i="2892"/>
  <c r="O13" i="2892"/>
  <c r="O12" i="2892"/>
  <c r="O11" i="2892"/>
  <c r="O10" i="2892"/>
  <c r="O9" i="2892"/>
  <c r="O8" i="2892"/>
  <c r="O7" i="2892"/>
  <c r="Q3" i="2892"/>
  <c r="G3" i="2892"/>
  <c r="U28" i="2891"/>
  <c r="T28" i="2891"/>
  <c r="S28" i="2891"/>
  <c r="R28" i="2891"/>
  <c r="Q28" i="2891"/>
  <c r="P28" i="2891"/>
  <c r="AT14" i="2891"/>
  <c r="AT11" i="2891"/>
  <c r="U24" i="2891" s="1"/>
  <c r="AT10" i="2891"/>
  <c r="AT8" i="2891"/>
  <c r="AT7" i="2891"/>
  <c r="AV3" i="2891"/>
  <c r="AS14" i="2891"/>
  <c r="AS13" i="2891"/>
  <c r="AT13" i="2891" s="1"/>
  <c r="AS12" i="2891"/>
  <c r="AT12" i="2891" s="1"/>
  <c r="AS11" i="2891"/>
  <c r="AS10" i="2891"/>
  <c r="AS9" i="2891"/>
  <c r="AT9" i="2891" s="1"/>
  <c r="AS8" i="2891"/>
  <c r="AS7" i="2891"/>
  <c r="T24" i="2891"/>
  <c r="AO14" i="2891"/>
  <c r="AO11" i="2891"/>
  <c r="AO10" i="2891"/>
  <c r="AO7" i="2891"/>
  <c r="AQ3" i="2891"/>
  <c r="AN14" i="2891"/>
  <c r="AN13" i="2891"/>
  <c r="AO13" i="2891" s="1"/>
  <c r="AN12" i="2891"/>
  <c r="AO12" i="2891" s="1"/>
  <c r="AN11" i="2891"/>
  <c r="AN10" i="2891"/>
  <c r="AN9" i="2891"/>
  <c r="AO9" i="2891" s="1"/>
  <c r="AN8" i="2891"/>
  <c r="AO8" i="2891" s="1"/>
  <c r="AN7" i="2891"/>
  <c r="S24" i="2891"/>
  <c r="AJ14" i="2891"/>
  <c r="AJ11" i="2891"/>
  <c r="AJ10" i="2891"/>
  <c r="AJ7" i="2891"/>
  <c r="AL3" i="2891"/>
  <c r="AI14" i="2891"/>
  <c r="AI13" i="2891"/>
  <c r="AJ13" i="2891" s="1"/>
  <c r="AI12" i="2891"/>
  <c r="AJ12" i="2891" s="1"/>
  <c r="AI11" i="2891"/>
  <c r="AI10" i="2891"/>
  <c r="AI9" i="2891"/>
  <c r="AJ9" i="2891" s="1"/>
  <c r="AI8" i="2891"/>
  <c r="AJ8" i="2891" s="1"/>
  <c r="AI7" i="2891"/>
  <c r="AE14" i="2891"/>
  <c r="AE11" i="2891"/>
  <c r="R24" i="2891" s="1"/>
  <c r="AE10" i="2891"/>
  <c r="AE7" i="2891"/>
  <c r="AG3" i="2891"/>
  <c r="AD14" i="2891"/>
  <c r="AD13" i="2891"/>
  <c r="AE13" i="2891" s="1"/>
  <c r="AD12" i="2891"/>
  <c r="AE12" i="2891" s="1"/>
  <c r="AD11" i="2891"/>
  <c r="AD10" i="2891"/>
  <c r="AD9" i="2891"/>
  <c r="AE9" i="2891" s="1"/>
  <c r="AD8" i="2891"/>
  <c r="AE8" i="2891" s="1"/>
  <c r="AD7" i="2891"/>
  <c r="Z14" i="2891"/>
  <c r="Z11" i="2891"/>
  <c r="Q24" i="2891" s="1"/>
  <c r="Z10" i="2891"/>
  <c r="Z8" i="2891"/>
  <c r="Z7" i="2891"/>
  <c r="AB3" i="2891"/>
  <c r="Y14" i="2891"/>
  <c r="Y13" i="2891"/>
  <c r="Z13" i="2891" s="1"/>
  <c r="Y12" i="2891"/>
  <c r="Z12" i="2891" s="1"/>
  <c r="Y11" i="2891"/>
  <c r="Y10" i="2891"/>
  <c r="Y9" i="2891"/>
  <c r="Z9" i="2891" s="1"/>
  <c r="Y8" i="2891"/>
  <c r="Y7" i="2891"/>
  <c r="U14" i="2891"/>
  <c r="U12" i="2891"/>
  <c r="U10" i="2891"/>
  <c r="U7" i="2891"/>
  <c r="W3" i="2891"/>
  <c r="T14" i="2891"/>
  <c r="T13" i="2891"/>
  <c r="U13" i="2891" s="1"/>
  <c r="T12" i="2891"/>
  <c r="T11" i="2891"/>
  <c r="U11" i="2891" s="1"/>
  <c r="P24" i="2891" s="1"/>
  <c r="T10" i="2891"/>
  <c r="T9" i="2891"/>
  <c r="U9" i="2891" s="1"/>
  <c r="T8" i="2891"/>
  <c r="U8" i="2891" s="1"/>
  <c r="T7" i="2891"/>
  <c r="T23" i="2891"/>
  <c r="S23" i="2891"/>
  <c r="R23" i="2891"/>
  <c r="P23" i="2891"/>
  <c r="N20" i="2891"/>
  <c r="O14" i="2891"/>
  <c r="O13" i="2891"/>
  <c r="O12" i="2891"/>
  <c r="O11" i="2891"/>
  <c r="O10" i="2891"/>
  <c r="O9" i="2891"/>
  <c r="O8" i="2891"/>
  <c r="O7" i="2891"/>
  <c r="Q3" i="2891"/>
  <c r="G3" i="2891"/>
  <c r="U23" i="2891" s="1"/>
  <c r="U28" i="2890"/>
  <c r="T28" i="2890"/>
  <c r="S28" i="2890"/>
  <c r="R28" i="2890"/>
  <c r="Q28" i="2890"/>
  <c r="P28" i="2890"/>
  <c r="AT14" i="2890"/>
  <c r="AT13" i="2890"/>
  <c r="AT10" i="2890"/>
  <c r="AT9" i="2890"/>
  <c r="AV4" i="2890" s="1"/>
  <c r="AV3" i="2890"/>
  <c r="AS14" i="2890"/>
  <c r="AS13" i="2890"/>
  <c r="AS12" i="2890"/>
  <c r="AT12" i="2890" s="1"/>
  <c r="AS11" i="2890"/>
  <c r="AT11" i="2890" s="1"/>
  <c r="U24" i="2890" s="1"/>
  <c r="AS10" i="2890"/>
  <c r="AS9" i="2890"/>
  <c r="AS8" i="2890"/>
  <c r="AT8" i="2890" s="1"/>
  <c r="AS7" i="2890"/>
  <c r="AT7" i="2890" s="1"/>
  <c r="AO13" i="2890"/>
  <c r="AO11" i="2890"/>
  <c r="T24" i="2890" s="1"/>
  <c r="AO10" i="2890"/>
  <c r="AO9" i="2890"/>
  <c r="AQ3" i="2890"/>
  <c r="AN14" i="2890"/>
  <c r="AO14" i="2890" s="1"/>
  <c r="AN13" i="2890"/>
  <c r="AN12" i="2890"/>
  <c r="AO12" i="2890" s="1"/>
  <c r="AN11" i="2890"/>
  <c r="AN10" i="2890"/>
  <c r="AN9" i="2890"/>
  <c r="AN8" i="2890"/>
  <c r="AO8" i="2890" s="1"/>
  <c r="AN7" i="2890"/>
  <c r="AO7" i="2890" s="1"/>
  <c r="AJ14" i="2890"/>
  <c r="AJ13" i="2890"/>
  <c r="AJ11" i="2890"/>
  <c r="S24" i="2890" s="1"/>
  <c r="AJ9" i="2890"/>
  <c r="AL3" i="2890"/>
  <c r="AI14" i="2890"/>
  <c r="AI13" i="2890"/>
  <c r="AI12" i="2890"/>
  <c r="AJ12" i="2890" s="1"/>
  <c r="AI11" i="2890"/>
  <c r="AI10" i="2890"/>
  <c r="AJ10" i="2890" s="1"/>
  <c r="AI9" i="2890"/>
  <c r="AI8" i="2890"/>
  <c r="AJ8" i="2890" s="1"/>
  <c r="AI7" i="2890"/>
  <c r="AJ7" i="2890" s="1"/>
  <c r="AE14" i="2890"/>
  <c r="AE13" i="2890"/>
  <c r="AE9" i="2890"/>
  <c r="AE7" i="2890"/>
  <c r="AG3" i="2890"/>
  <c r="AD14" i="2890"/>
  <c r="AD13" i="2890"/>
  <c r="AD12" i="2890"/>
  <c r="AE12" i="2890" s="1"/>
  <c r="AD11" i="2890"/>
  <c r="AE11" i="2890" s="1"/>
  <c r="R24" i="2890" s="1"/>
  <c r="AD10" i="2890"/>
  <c r="AE10" i="2890" s="1"/>
  <c r="AD9" i="2890"/>
  <c r="AD8" i="2890"/>
  <c r="AE8" i="2890" s="1"/>
  <c r="AD7" i="2890"/>
  <c r="AB4" i="2890"/>
  <c r="Z13" i="2890"/>
  <c r="Z10" i="2890"/>
  <c r="Z9" i="2890"/>
  <c r="AA9" i="2890" s="1"/>
  <c r="AB9" i="2890" s="1"/>
  <c r="AB3" i="2890"/>
  <c r="Y14" i="2890"/>
  <c r="Z14" i="2890" s="1"/>
  <c r="Y13" i="2890"/>
  <c r="Y12" i="2890"/>
  <c r="Z12" i="2890" s="1"/>
  <c r="Y11" i="2890"/>
  <c r="Z11" i="2890" s="1"/>
  <c r="Q24" i="2890" s="1"/>
  <c r="Y10" i="2890"/>
  <c r="Y9" i="2890"/>
  <c r="Y8" i="2890"/>
  <c r="Z8" i="2890" s="1"/>
  <c r="Y7" i="2890"/>
  <c r="Z7" i="2890" s="1"/>
  <c r="U13" i="2890"/>
  <c r="U11" i="2890"/>
  <c r="P24" i="2890" s="1"/>
  <c r="U10" i="2890"/>
  <c r="U9" i="2890"/>
  <c r="W3" i="2890"/>
  <c r="T14" i="2890"/>
  <c r="U14" i="2890" s="1"/>
  <c r="T13" i="2890"/>
  <c r="T12" i="2890"/>
  <c r="U12" i="2890" s="1"/>
  <c r="T11" i="2890"/>
  <c r="T10" i="2890"/>
  <c r="T9" i="2890"/>
  <c r="T8" i="2890"/>
  <c r="U8" i="2890" s="1"/>
  <c r="T7" i="2890"/>
  <c r="U7" i="2890" s="1"/>
  <c r="U23" i="2890"/>
  <c r="R23" i="2890"/>
  <c r="Q23" i="2890"/>
  <c r="N20" i="2890"/>
  <c r="O14" i="2890"/>
  <c r="O13" i="2890"/>
  <c r="O12" i="2890"/>
  <c r="O11" i="2890"/>
  <c r="O10" i="2890"/>
  <c r="O9" i="2890"/>
  <c r="O8" i="2890"/>
  <c r="O7" i="2890"/>
  <c r="Q3" i="2890"/>
  <c r="G3" i="2890"/>
  <c r="U28" i="2889"/>
  <c r="T28" i="2889"/>
  <c r="S28" i="2889"/>
  <c r="R28" i="2889"/>
  <c r="Q28" i="2889"/>
  <c r="P28" i="2889"/>
  <c r="AT14" i="2889"/>
  <c r="AT13" i="2889"/>
  <c r="AT12" i="2889"/>
  <c r="AT8" i="2889"/>
  <c r="AV3" i="2889"/>
  <c r="AS14" i="2889"/>
  <c r="AS13" i="2889"/>
  <c r="AS12" i="2889"/>
  <c r="AS11" i="2889"/>
  <c r="AT11" i="2889" s="1"/>
  <c r="U24" i="2889" s="1"/>
  <c r="AS10" i="2889"/>
  <c r="AT10" i="2889" s="1"/>
  <c r="AS9" i="2889"/>
  <c r="AT9" i="2889" s="1"/>
  <c r="AS8" i="2889"/>
  <c r="AS7" i="2889"/>
  <c r="AT7" i="2889" s="1"/>
  <c r="T24" i="2889"/>
  <c r="AO14" i="2889"/>
  <c r="AQ3" i="2889"/>
  <c r="AN14" i="2889"/>
  <c r="AN13" i="2889"/>
  <c r="AO13" i="2889" s="1"/>
  <c r="AN12" i="2889"/>
  <c r="AO12" i="2889" s="1"/>
  <c r="AN11" i="2889"/>
  <c r="AO11" i="2889" s="1"/>
  <c r="AN10" i="2889"/>
  <c r="AO10" i="2889" s="1"/>
  <c r="AN9" i="2889"/>
  <c r="AO9" i="2889" s="1"/>
  <c r="AN8" i="2889"/>
  <c r="AO8" i="2889" s="1"/>
  <c r="AN7" i="2889"/>
  <c r="AO7" i="2889" s="1"/>
  <c r="S24" i="2889"/>
  <c r="AJ11" i="2889"/>
  <c r="AJ7" i="2889"/>
  <c r="AL3" i="2889"/>
  <c r="AI14" i="2889"/>
  <c r="AJ14" i="2889" s="1"/>
  <c r="AI13" i="2889"/>
  <c r="AJ13" i="2889" s="1"/>
  <c r="AI12" i="2889"/>
  <c r="AJ12" i="2889" s="1"/>
  <c r="AI11" i="2889"/>
  <c r="AI10" i="2889"/>
  <c r="AJ10" i="2889" s="1"/>
  <c r="AI9" i="2889"/>
  <c r="AJ9" i="2889" s="1"/>
  <c r="AI8" i="2889"/>
  <c r="AJ8" i="2889" s="1"/>
  <c r="AI7" i="2889"/>
  <c r="AE12" i="2889"/>
  <c r="AE11" i="2889"/>
  <c r="R24" i="2889" s="1"/>
  <c r="AE7" i="2889"/>
  <c r="AG3" i="2889"/>
  <c r="AD14" i="2889"/>
  <c r="AE14" i="2889" s="1"/>
  <c r="AD13" i="2889"/>
  <c r="AE13" i="2889" s="1"/>
  <c r="AD12" i="2889"/>
  <c r="AD11" i="2889"/>
  <c r="AD10" i="2889"/>
  <c r="AE10" i="2889" s="1"/>
  <c r="AD9" i="2889"/>
  <c r="AE9" i="2889" s="1"/>
  <c r="AD8" i="2889"/>
  <c r="AE8" i="2889" s="1"/>
  <c r="AD7" i="2889"/>
  <c r="Z12" i="2889"/>
  <c r="Z11" i="2889"/>
  <c r="Q24" i="2889" s="1"/>
  <c r="Z8" i="2889"/>
  <c r="Z7" i="2889"/>
  <c r="AB3" i="2889"/>
  <c r="Y14" i="2889"/>
  <c r="Z14" i="2889" s="1"/>
  <c r="Y13" i="2889"/>
  <c r="Z13" i="2889" s="1"/>
  <c r="Y12" i="2889"/>
  <c r="Y11" i="2889"/>
  <c r="Y10" i="2889"/>
  <c r="Z10" i="2889" s="1"/>
  <c r="Y9" i="2889"/>
  <c r="Z9" i="2889" s="1"/>
  <c r="Y8" i="2889"/>
  <c r="Y7" i="2889"/>
  <c r="P24" i="2889"/>
  <c r="U11" i="2889"/>
  <c r="U7" i="2889"/>
  <c r="W3" i="2889"/>
  <c r="T14" i="2889"/>
  <c r="U14" i="2889" s="1"/>
  <c r="T13" i="2889"/>
  <c r="U13" i="2889" s="1"/>
  <c r="T12" i="2889"/>
  <c r="U12" i="2889" s="1"/>
  <c r="T11" i="2889"/>
  <c r="T10" i="2889"/>
  <c r="U10" i="2889" s="1"/>
  <c r="T9" i="2889"/>
  <c r="U9" i="2889" s="1"/>
  <c r="T8" i="2889"/>
  <c r="U8" i="2889" s="1"/>
  <c r="T7" i="2889"/>
  <c r="T23" i="2889"/>
  <c r="S23" i="2889"/>
  <c r="P23" i="2889"/>
  <c r="N20" i="2889"/>
  <c r="O14" i="2889"/>
  <c r="P14" i="2889" s="1"/>
  <c r="Q14" i="2889" s="1"/>
  <c r="O13" i="2889"/>
  <c r="P12" i="2889"/>
  <c r="Q12" i="2889" s="1"/>
  <c r="O12" i="2889"/>
  <c r="O11" i="2889"/>
  <c r="Q10" i="2889"/>
  <c r="O10" i="2889"/>
  <c r="P10" i="2889" s="1"/>
  <c r="O9" i="2889"/>
  <c r="P8" i="2889"/>
  <c r="Q8" i="2889" s="1"/>
  <c r="O8" i="2889"/>
  <c r="O7" i="2889"/>
  <c r="Q4" i="2889"/>
  <c r="Q3" i="2889"/>
  <c r="G3" i="2889"/>
  <c r="U23" i="2889" s="1"/>
  <c r="U28" i="2888"/>
  <c r="T28" i="2888"/>
  <c r="S28" i="2888"/>
  <c r="R28" i="2888"/>
  <c r="Q28" i="2888"/>
  <c r="P28" i="2888"/>
  <c r="AT14" i="2888"/>
  <c r="AT11" i="2888"/>
  <c r="U24" i="2888" s="1"/>
  <c r="AT10" i="2888"/>
  <c r="AT7" i="2888"/>
  <c r="AV3" i="2888"/>
  <c r="AS14" i="2888"/>
  <c r="AS13" i="2888"/>
  <c r="AT13" i="2888" s="1"/>
  <c r="AS12" i="2888"/>
  <c r="AT12" i="2888" s="1"/>
  <c r="AS11" i="2888"/>
  <c r="AS10" i="2888"/>
  <c r="AS9" i="2888"/>
  <c r="AT9" i="2888" s="1"/>
  <c r="AS8" i="2888"/>
  <c r="AT8" i="2888" s="1"/>
  <c r="AS7" i="2888"/>
  <c r="AO14" i="2888"/>
  <c r="AO10" i="2888"/>
  <c r="AQ3" i="2888"/>
  <c r="AN14" i="2888"/>
  <c r="AN13" i="2888"/>
  <c r="AO13" i="2888" s="1"/>
  <c r="AN12" i="2888"/>
  <c r="AO12" i="2888" s="1"/>
  <c r="AN11" i="2888"/>
  <c r="AO11" i="2888" s="1"/>
  <c r="T24" i="2888" s="1"/>
  <c r="AN10" i="2888"/>
  <c r="AN9" i="2888"/>
  <c r="AO9" i="2888" s="1"/>
  <c r="AN8" i="2888"/>
  <c r="AO8" i="2888" s="1"/>
  <c r="AN7" i="2888"/>
  <c r="AO7" i="2888" s="1"/>
  <c r="AJ14" i="2888"/>
  <c r="AJ11" i="2888"/>
  <c r="S24" i="2888" s="1"/>
  <c r="AJ10" i="2888"/>
  <c r="AJ7" i="2888"/>
  <c r="AL3" i="2888"/>
  <c r="AI14" i="2888"/>
  <c r="AI13" i="2888"/>
  <c r="AJ13" i="2888" s="1"/>
  <c r="AI12" i="2888"/>
  <c r="AJ12" i="2888" s="1"/>
  <c r="AI11" i="2888"/>
  <c r="AI10" i="2888"/>
  <c r="AI9" i="2888"/>
  <c r="AJ9" i="2888" s="1"/>
  <c r="AI8" i="2888"/>
  <c r="AJ8" i="2888" s="1"/>
  <c r="AI7" i="2888"/>
  <c r="AE14" i="2888"/>
  <c r="AE11" i="2888"/>
  <c r="R24" i="2888" s="1"/>
  <c r="AE10" i="2888"/>
  <c r="AG3" i="2888"/>
  <c r="AD14" i="2888"/>
  <c r="AD13" i="2888"/>
  <c r="AE13" i="2888" s="1"/>
  <c r="AD12" i="2888"/>
  <c r="AE12" i="2888" s="1"/>
  <c r="AD11" i="2888"/>
  <c r="AD10" i="2888"/>
  <c r="AD9" i="2888"/>
  <c r="AE9" i="2888" s="1"/>
  <c r="AD8" i="2888"/>
  <c r="AE8" i="2888" s="1"/>
  <c r="AD7" i="2888"/>
  <c r="AE7" i="2888" s="1"/>
  <c r="Z14" i="2888"/>
  <c r="Z11" i="2888"/>
  <c r="Q24" i="2888" s="1"/>
  <c r="Z10" i="2888"/>
  <c r="Z7" i="2888"/>
  <c r="AB3" i="2888"/>
  <c r="Y14" i="2888"/>
  <c r="Y13" i="2888"/>
  <c r="Z13" i="2888" s="1"/>
  <c r="Y12" i="2888"/>
  <c r="Z12" i="2888" s="1"/>
  <c r="Y11" i="2888"/>
  <c r="Y10" i="2888"/>
  <c r="Y9" i="2888"/>
  <c r="Z9" i="2888" s="1"/>
  <c r="Y8" i="2888"/>
  <c r="Z8" i="2888" s="1"/>
  <c r="Y7" i="2888"/>
  <c r="U14" i="2888"/>
  <c r="U10" i="2888"/>
  <c r="W3" i="2888"/>
  <c r="T14" i="2888"/>
  <c r="T13" i="2888"/>
  <c r="U13" i="2888" s="1"/>
  <c r="T12" i="2888"/>
  <c r="U12" i="2888" s="1"/>
  <c r="T11" i="2888"/>
  <c r="U11" i="2888" s="1"/>
  <c r="P24" i="2888" s="1"/>
  <c r="T10" i="2888"/>
  <c r="T9" i="2888"/>
  <c r="U9" i="2888" s="1"/>
  <c r="T8" i="2888"/>
  <c r="U8" i="2888" s="1"/>
  <c r="T7" i="2888"/>
  <c r="U7" i="2888" s="1"/>
  <c r="T23" i="2888"/>
  <c r="S23" i="2888"/>
  <c r="R23" i="2888"/>
  <c r="P23" i="2888"/>
  <c r="N20" i="2888"/>
  <c r="O14" i="2888"/>
  <c r="O13" i="2888"/>
  <c r="O12" i="2888"/>
  <c r="O11" i="2888"/>
  <c r="O10" i="2888"/>
  <c r="O9" i="2888"/>
  <c r="O8" i="2888"/>
  <c r="O7" i="2888"/>
  <c r="Q3" i="2888"/>
  <c r="G3" i="2888"/>
  <c r="U23" i="2888" s="1"/>
  <c r="U28" i="2887"/>
  <c r="T28" i="2887"/>
  <c r="S28" i="2887"/>
  <c r="R28" i="2887"/>
  <c r="Q28" i="2887"/>
  <c r="P28" i="2887"/>
  <c r="AT14" i="2887"/>
  <c r="AT13" i="2887"/>
  <c r="AT10" i="2887"/>
  <c r="AT9" i="2887"/>
  <c r="AV3" i="2887"/>
  <c r="AS14" i="2887"/>
  <c r="AS13" i="2887"/>
  <c r="AS12" i="2887"/>
  <c r="AT12" i="2887" s="1"/>
  <c r="AS11" i="2887"/>
  <c r="AT11" i="2887" s="1"/>
  <c r="U24" i="2887" s="1"/>
  <c r="AS10" i="2887"/>
  <c r="AS9" i="2887"/>
  <c r="AS8" i="2887"/>
  <c r="AT8" i="2887" s="1"/>
  <c r="AS7" i="2887"/>
  <c r="AT7" i="2887" s="1"/>
  <c r="AV4" i="2887" s="1"/>
  <c r="AU13" i="2887" s="1"/>
  <c r="AV13" i="2887" s="1"/>
  <c r="AO13" i="2887"/>
  <c r="AO9" i="2887"/>
  <c r="AQ3" i="2887"/>
  <c r="AN14" i="2887"/>
  <c r="AO14" i="2887" s="1"/>
  <c r="AN13" i="2887"/>
  <c r="AN12" i="2887"/>
  <c r="AO12" i="2887" s="1"/>
  <c r="AN11" i="2887"/>
  <c r="AO11" i="2887" s="1"/>
  <c r="T24" i="2887" s="1"/>
  <c r="AN10" i="2887"/>
  <c r="AO10" i="2887" s="1"/>
  <c r="AN9" i="2887"/>
  <c r="AN8" i="2887"/>
  <c r="AO8" i="2887" s="1"/>
  <c r="AN7" i="2887"/>
  <c r="AO7" i="2887" s="1"/>
  <c r="AJ14" i="2887"/>
  <c r="AJ13" i="2887"/>
  <c r="AJ10" i="2887"/>
  <c r="AJ9" i="2887"/>
  <c r="AL3" i="2887"/>
  <c r="AI14" i="2887"/>
  <c r="AI13" i="2887"/>
  <c r="AI12" i="2887"/>
  <c r="AJ12" i="2887" s="1"/>
  <c r="AI11" i="2887"/>
  <c r="AJ11" i="2887" s="1"/>
  <c r="S24" i="2887" s="1"/>
  <c r="AI10" i="2887"/>
  <c r="AI9" i="2887"/>
  <c r="AI8" i="2887"/>
  <c r="AJ8" i="2887" s="1"/>
  <c r="AI7" i="2887"/>
  <c r="AJ7" i="2887" s="1"/>
  <c r="AE13" i="2887"/>
  <c r="AE10" i="2887"/>
  <c r="AE9" i="2887"/>
  <c r="AG3" i="2887"/>
  <c r="AD14" i="2887"/>
  <c r="AE14" i="2887" s="1"/>
  <c r="AD13" i="2887"/>
  <c r="AD12" i="2887"/>
  <c r="AE12" i="2887" s="1"/>
  <c r="AD11" i="2887"/>
  <c r="AE11" i="2887" s="1"/>
  <c r="R24" i="2887" s="1"/>
  <c r="AD10" i="2887"/>
  <c r="AD9" i="2887"/>
  <c r="AD8" i="2887"/>
  <c r="AE8" i="2887" s="1"/>
  <c r="AD7" i="2887"/>
  <c r="AE7" i="2887" s="1"/>
  <c r="Z14" i="2887"/>
  <c r="Z13" i="2887"/>
  <c r="Z10" i="2887"/>
  <c r="Z9" i="2887"/>
  <c r="AB3" i="2887"/>
  <c r="Y14" i="2887"/>
  <c r="Y13" i="2887"/>
  <c r="Y12" i="2887"/>
  <c r="Z12" i="2887" s="1"/>
  <c r="Y11" i="2887"/>
  <c r="Z11" i="2887" s="1"/>
  <c r="Q24" i="2887" s="1"/>
  <c r="Y10" i="2887"/>
  <c r="Y9" i="2887"/>
  <c r="Y8" i="2887"/>
  <c r="Z8" i="2887" s="1"/>
  <c r="Y7" i="2887"/>
  <c r="Z7" i="2887" s="1"/>
  <c r="AB4" i="2887" s="1"/>
  <c r="AA13" i="2887" s="1"/>
  <c r="AB13" i="2887" s="1"/>
  <c r="U13" i="2887"/>
  <c r="U9" i="2887"/>
  <c r="W3" i="2887"/>
  <c r="T14" i="2887"/>
  <c r="U14" i="2887" s="1"/>
  <c r="T13" i="2887"/>
  <c r="T12" i="2887"/>
  <c r="U12" i="2887" s="1"/>
  <c r="T11" i="2887"/>
  <c r="U11" i="2887" s="1"/>
  <c r="P24" i="2887" s="1"/>
  <c r="T10" i="2887"/>
  <c r="U10" i="2887" s="1"/>
  <c r="T9" i="2887"/>
  <c r="T8" i="2887"/>
  <c r="U8" i="2887" s="1"/>
  <c r="T7" i="2887"/>
  <c r="U7" i="2887" s="1"/>
  <c r="U23" i="2887"/>
  <c r="R23" i="2887"/>
  <c r="O14" i="2887"/>
  <c r="O13" i="2887"/>
  <c r="O12" i="2887"/>
  <c r="O11" i="2887"/>
  <c r="O10" i="2887"/>
  <c r="O9" i="2887"/>
  <c r="O8" i="2887"/>
  <c r="O7" i="2887"/>
  <c r="Q3" i="2887"/>
  <c r="G3" i="2887"/>
  <c r="U28" i="2886"/>
  <c r="T28" i="2886"/>
  <c r="S28" i="2886"/>
  <c r="R28" i="2886"/>
  <c r="Q28" i="2886"/>
  <c r="P28" i="2886"/>
  <c r="AT12" i="2886"/>
  <c r="AT8" i="2886"/>
  <c r="AV3" i="2886"/>
  <c r="AS14" i="2886"/>
  <c r="AT14" i="2886" s="1"/>
  <c r="AS13" i="2886"/>
  <c r="AT13" i="2886" s="1"/>
  <c r="AS12" i="2886"/>
  <c r="AS11" i="2886"/>
  <c r="AT11" i="2886" s="1"/>
  <c r="U24" i="2886" s="1"/>
  <c r="AS10" i="2886"/>
  <c r="AT10" i="2886" s="1"/>
  <c r="AS9" i="2886"/>
  <c r="AT9" i="2886" s="1"/>
  <c r="AS8" i="2886"/>
  <c r="AS7" i="2886"/>
  <c r="AT7" i="2886" s="1"/>
  <c r="T24" i="2886"/>
  <c r="AO12" i="2886"/>
  <c r="AO8" i="2886"/>
  <c r="AQ3" i="2886"/>
  <c r="AN14" i="2886"/>
  <c r="AO14" i="2886" s="1"/>
  <c r="AN13" i="2886"/>
  <c r="AO13" i="2886" s="1"/>
  <c r="AN12" i="2886"/>
  <c r="AN11" i="2886"/>
  <c r="AO11" i="2886" s="1"/>
  <c r="AN10" i="2886"/>
  <c r="AO10" i="2886" s="1"/>
  <c r="AN9" i="2886"/>
  <c r="AO9" i="2886" s="1"/>
  <c r="AN8" i="2886"/>
  <c r="AN7" i="2886"/>
  <c r="AO7" i="2886" s="1"/>
  <c r="AJ13" i="2886"/>
  <c r="AJ12" i="2886"/>
  <c r="AJ8" i="2886"/>
  <c r="AL3" i="2886"/>
  <c r="AI14" i="2886"/>
  <c r="AJ14" i="2886" s="1"/>
  <c r="AI13" i="2886"/>
  <c r="AI12" i="2886"/>
  <c r="AI11" i="2886"/>
  <c r="AJ11" i="2886" s="1"/>
  <c r="S24" i="2886" s="1"/>
  <c r="AI10" i="2886"/>
  <c r="AJ10" i="2886" s="1"/>
  <c r="AI9" i="2886"/>
  <c r="AJ9" i="2886" s="1"/>
  <c r="AI8" i="2886"/>
  <c r="AI7" i="2886"/>
  <c r="AJ7" i="2886" s="1"/>
  <c r="AE13" i="2886"/>
  <c r="AE12" i="2886"/>
  <c r="AE8" i="2886"/>
  <c r="AG3" i="2886"/>
  <c r="AD14" i="2886"/>
  <c r="AE14" i="2886" s="1"/>
  <c r="AD13" i="2886"/>
  <c r="AD12" i="2886"/>
  <c r="AD11" i="2886"/>
  <c r="AE11" i="2886" s="1"/>
  <c r="R24" i="2886" s="1"/>
  <c r="AD10" i="2886"/>
  <c r="AE10" i="2886" s="1"/>
  <c r="AD9" i="2886"/>
  <c r="AE9" i="2886" s="1"/>
  <c r="AD8" i="2886"/>
  <c r="AD7" i="2886"/>
  <c r="AE7" i="2886" s="1"/>
  <c r="Z12" i="2886"/>
  <c r="Z8" i="2886"/>
  <c r="AB3" i="2886"/>
  <c r="Y14" i="2886"/>
  <c r="Z14" i="2886" s="1"/>
  <c r="Y13" i="2886"/>
  <c r="Z13" i="2886" s="1"/>
  <c r="Y12" i="2886"/>
  <c r="Y11" i="2886"/>
  <c r="Z11" i="2886" s="1"/>
  <c r="Q24" i="2886" s="1"/>
  <c r="Y10" i="2886"/>
  <c r="Z10" i="2886" s="1"/>
  <c r="Y9" i="2886"/>
  <c r="Z9" i="2886" s="1"/>
  <c r="Y8" i="2886"/>
  <c r="Y7" i="2886"/>
  <c r="Z7" i="2886" s="1"/>
  <c r="P24" i="2886"/>
  <c r="U12" i="2886"/>
  <c r="U8" i="2886"/>
  <c r="W3" i="2886"/>
  <c r="T14" i="2886"/>
  <c r="U14" i="2886" s="1"/>
  <c r="T13" i="2886"/>
  <c r="U13" i="2886" s="1"/>
  <c r="T12" i="2886"/>
  <c r="T11" i="2886"/>
  <c r="U11" i="2886" s="1"/>
  <c r="T10" i="2886"/>
  <c r="U10" i="2886" s="1"/>
  <c r="T9" i="2886"/>
  <c r="U9" i="2886" s="1"/>
  <c r="T8" i="2886"/>
  <c r="T7" i="2886"/>
  <c r="U7" i="2886" s="1"/>
  <c r="U23" i="2886"/>
  <c r="T23" i="2886"/>
  <c r="Q23" i="2886"/>
  <c r="O14" i="2886"/>
  <c r="O13" i="2886"/>
  <c r="O12" i="2886"/>
  <c r="O11" i="2886"/>
  <c r="O10" i="2886"/>
  <c r="O9" i="2886"/>
  <c r="O8" i="2886"/>
  <c r="O7" i="2886"/>
  <c r="Q3" i="2886"/>
  <c r="G3" i="2886"/>
  <c r="U28" i="2885"/>
  <c r="T28" i="2885"/>
  <c r="S28" i="2885"/>
  <c r="R28" i="2885"/>
  <c r="Q28" i="2885"/>
  <c r="P28" i="2885"/>
  <c r="AT12" i="2885"/>
  <c r="AT11" i="2885"/>
  <c r="U24" i="2885" s="1"/>
  <c r="AT8" i="2885"/>
  <c r="AT7" i="2885"/>
  <c r="AV3" i="2885"/>
  <c r="AS14" i="2885"/>
  <c r="AT14" i="2885" s="1"/>
  <c r="AS13" i="2885"/>
  <c r="AT13" i="2885" s="1"/>
  <c r="AS12" i="2885"/>
  <c r="AS11" i="2885"/>
  <c r="AS10" i="2885"/>
  <c r="AT10" i="2885" s="1"/>
  <c r="AS9" i="2885"/>
  <c r="AT9" i="2885" s="1"/>
  <c r="AS8" i="2885"/>
  <c r="AS7" i="2885"/>
  <c r="T24" i="2885"/>
  <c r="AO11" i="2885"/>
  <c r="AO7" i="2885"/>
  <c r="AQ3" i="2885"/>
  <c r="AN14" i="2885"/>
  <c r="AO14" i="2885" s="1"/>
  <c r="AN13" i="2885"/>
  <c r="AO13" i="2885" s="1"/>
  <c r="AN12" i="2885"/>
  <c r="AO12" i="2885" s="1"/>
  <c r="AN11" i="2885"/>
  <c r="AN10" i="2885"/>
  <c r="AO10" i="2885" s="1"/>
  <c r="AN9" i="2885"/>
  <c r="AO9" i="2885" s="1"/>
  <c r="AN8" i="2885"/>
  <c r="AO8" i="2885" s="1"/>
  <c r="AN7" i="2885"/>
  <c r="S24" i="2885"/>
  <c r="AJ12" i="2885"/>
  <c r="AJ11" i="2885"/>
  <c r="AJ7" i="2885"/>
  <c r="AL3" i="2885"/>
  <c r="AI14" i="2885"/>
  <c r="AJ14" i="2885" s="1"/>
  <c r="AI13" i="2885"/>
  <c r="AJ13" i="2885" s="1"/>
  <c r="AI12" i="2885"/>
  <c r="AI11" i="2885"/>
  <c r="AI10" i="2885"/>
  <c r="AJ10" i="2885" s="1"/>
  <c r="AI9" i="2885"/>
  <c r="AJ9" i="2885" s="1"/>
  <c r="AI8" i="2885"/>
  <c r="AJ8" i="2885" s="1"/>
  <c r="AI7" i="2885"/>
  <c r="AE12" i="2885"/>
  <c r="AE11" i="2885"/>
  <c r="R24" i="2885" s="1"/>
  <c r="AE7" i="2885"/>
  <c r="AG3" i="2885"/>
  <c r="AD14" i="2885"/>
  <c r="AE14" i="2885" s="1"/>
  <c r="AD13" i="2885"/>
  <c r="AE13" i="2885" s="1"/>
  <c r="AD12" i="2885"/>
  <c r="AD11" i="2885"/>
  <c r="AD10" i="2885"/>
  <c r="AE10" i="2885" s="1"/>
  <c r="AD9" i="2885"/>
  <c r="AE9" i="2885" s="1"/>
  <c r="AD8" i="2885"/>
  <c r="AE8" i="2885" s="1"/>
  <c r="AD7" i="2885"/>
  <c r="Q24" i="2885"/>
  <c r="Z12" i="2885"/>
  <c r="Z11" i="2885"/>
  <c r="Z8" i="2885"/>
  <c r="Z7" i="2885"/>
  <c r="AB3" i="2885"/>
  <c r="Y14" i="2885"/>
  <c r="Z14" i="2885" s="1"/>
  <c r="Y13" i="2885"/>
  <c r="Z13" i="2885" s="1"/>
  <c r="Y12" i="2885"/>
  <c r="Y11" i="2885"/>
  <c r="Y10" i="2885"/>
  <c r="Z10" i="2885" s="1"/>
  <c r="Y9" i="2885"/>
  <c r="Z9" i="2885" s="1"/>
  <c r="Y8" i="2885"/>
  <c r="Y7" i="2885"/>
  <c r="P24" i="2885"/>
  <c r="W4" i="2885"/>
  <c r="V14" i="2885" s="1"/>
  <c r="W14" i="2885" s="1"/>
  <c r="U11" i="2885"/>
  <c r="U8" i="2885"/>
  <c r="U7" i="2885"/>
  <c r="W3" i="2885"/>
  <c r="T14" i="2885"/>
  <c r="U14" i="2885" s="1"/>
  <c r="T13" i="2885"/>
  <c r="U13" i="2885" s="1"/>
  <c r="T12" i="2885"/>
  <c r="U12" i="2885" s="1"/>
  <c r="T11" i="2885"/>
  <c r="T10" i="2885"/>
  <c r="U10" i="2885" s="1"/>
  <c r="V10" i="2885" s="1"/>
  <c r="W10" i="2885" s="1"/>
  <c r="T9" i="2885"/>
  <c r="U9" i="2885" s="1"/>
  <c r="T8" i="2885"/>
  <c r="T7" i="2885"/>
  <c r="T23" i="2885"/>
  <c r="S23" i="2885"/>
  <c r="P23" i="2885"/>
  <c r="N20" i="2885"/>
  <c r="O14" i="2885"/>
  <c r="O13" i="2885"/>
  <c r="O12" i="2885"/>
  <c r="O11" i="2885"/>
  <c r="O10" i="2885"/>
  <c r="O9" i="2885"/>
  <c r="O8" i="2885"/>
  <c r="O7" i="2885"/>
  <c r="Q4" i="2885"/>
  <c r="Q3" i="2885"/>
  <c r="G3" i="2885"/>
  <c r="U23" i="2885" s="1"/>
  <c r="U28" i="2884"/>
  <c r="T28" i="2884"/>
  <c r="S28" i="2884"/>
  <c r="R28" i="2884"/>
  <c r="Q28" i="2884"/>
  <c r="P28" i="2884"/>
  <c r="AT14" i="2884"/>
  <c r="AT11" i="2884"/>
  <c r="U24" i="2884" s="1"/>
  <c r="AT10" i="2884"/>
  <c r="AT7" i="2884"/>
  <c r="AV3" i="2884"/>
  <c r="AS14" i="2884"/>
  <c r="AS13" i="2884"/>
  <c r="AT13" i="2884" s="1"/>
  <c r="AS12" i="2884"/>
  <c r="AT12" i="2884" s="1"/>
  <c r="AS11" i="2884"/>
  <c r="AS10" i="2884"/>
  <c r="AS9" i="2884"/>
  <c r="AT9" i="2884" s="1"/>
  <c r="AS8" i="2884"/>
  <c r="AT8" i="2884" s="1"/>
  <c r="AS7" i="2884"/>
  <c r="AO14" i="2884"/>
  <c r="AO11" i="2884"/>
  <c r="T24" i="2884" s="1"/>
  <c r="AO10" i="2884"/>
  <c r="AQ3" i="2884"/>
  <c r="AN14" i="2884"/>
  <c r="AN13" i="2884"/>
  <c r="AO13" i="2884" s="1"/>
  <c r="AN12" i="2884"/>
  <c r="AO12" i="2884" s="1"/>
  <c r="AN11" i="2884"/>
  <c r="AN10" i="2884"/>
  <c r="AN9" i="2884"/>
  <c r="AO9" i="2884" s="1"/>
  <c r="AN8" i="2884"/>
  <c r="AO8" i="2884" s="1"/>
  <c r="AN7" i="2884"/>
  <c r="AO7" i="2884" s="1"/>
  <c r="AJ14" i="2884"/>
  <c r="AJ11" i="2884"/>
  <c r="S24" i="2884" s="1"/>
  <c r="AJ10" i="2884"/>
  <c r="AJ7" i="2884"/>
  <c r="AL3" i="2884"/>
  <c r="AI14" i="2884"/>
  <c r="AI13" i="2884"/>
  <c r="AJ13" i="2884" s="1"/>
  <c r="AI12" i="2884"/>
  <c r="AJ12" i="2884" s="1"/>
  <c r="AI11" i="2884"/>
  <c r="AI10" i="2884"/>
  <c r="AI9" i="2884"/>
  <c r="AJ9" i="2884" s="1"/>
  <c r="AI8" i="2884"/>
  <c r="AJ8" i="2884" s="1"/>
  <c r="AI7" i="2884"/>
  <c r="AE14" i="2884"/>
  <c r="AE10" i="2884"/>
  <c r="AG3" i="2884"/>
  <c r="AD14" i="2884"/>
  <c r="AD13" i="2884"/>
  <c r="AE13" i="2884" s="1"/>
  <c r="AD12" i="2884"/>
  <c r="AE12" i="2884" s="1"/>
  <c r="AD11" i="2884"/>
  <c r="AE11" i="2884" s="1"/>
  <c r="R24" i="2884" s="1"/>
  <c r="AD10" i="2884"/>
  <c r="AD9" i="2884"/>
  <c r="AE9" i="2884" s="1"/>
  <c r="AD8" i="2884"/>
  <c r="AE8" i="2884" s="1"/>
  <c r="AD7" i="2884"/>
  <c r="AE7" i="2884" s="1"/>
  <c r="Z14" i="2884"/>
  <c r="Z11" i="2884"/>
  <c r="Q24" i="2884" s="1"/>
  <c r="Z10" i="2884"/>
  <c r="Z7" i="2884"/>
  <c r="AB3" i="2884"/>
  <c r="Y14" i="2884"/>
  <c r="Y13" i="2884"/>
  <c r="Z13" i="2884" s="1"/>
  <c r="Y12" i="2884"/>
  <c r="Z12" i="2884" s="1"/>
  <c r="Y11" i="2884"/>
  <c r="Y10" i="2884"/>
  <c r="Y9" i="2884"/>
  <c r="Z9" i="2884" s="1"/>
  <c r="Y8" i="2884"/>
  <c r="Z8" i="2884" s="1"/>
  <c r="Y7" i="2884"/>
  <c r="U14" i="2884"/>
  <c r="U11" i="2884"/>
  <c r="P24" i="2884" s="1"/>
  <c r="U10" i="2884"/>
  <c r="W3" i="2884"/>
  <c r="T14" i="2884"/>
  <c r="T13" i="2884"/>
  <c r="U13" i="2884" s="1"/>
  <c r="T12" i="2884"/>
  <c r="U12" i="2884" s="1"/>
  <c r="T11" i="2884"/>
  <c r="T10" i="2884"/>
  <c r="T9" i="2884"/>
  <c r="U9" i="2884" s="1"/>
  <c r="T8" i="2884"/>
  <c r="U8" i="2884" s="1"/>
  <c r="T7" i="2884"/>
  <c r="U7" i="2884" s="1"/>
  <c r="S23" i="2884"/>
  <c r="R23" i="2884"/>
  <c r="N20" i="2884"/>
  <c r="O14" i="2884"/>
  <c r="O13" i="2884"/>
  <c r="O12" i="2884"/>
  <c r="O11" i="2884"/>
  <c r="O10" i="2884"/>
  <c r="O9" i="2884"/>
  <c r="O8" i="2884"/>
  <c r="O7" i="2884"/>
  <c r="Q3" i="2884"/>
  <c r="G3" i="2884"/>
  <c r="T23" i="2884" s="1"/>
  <c r="U28" i="2883"/>
  <c r="T28" i="2883"/>
  <c r="S28" i="2883"/>
  <c r="R28" i="2883"/>
  <c r="Q28" i="2883"/>
  <c r="P28" i="2883"/>
  <c r="AT13" i="2883"/>
  <c r="AT9" i="2883"/>
  <c r="AV3" i="2883"/>
  <c r="AS14" i="2883"/>
  <c r="AT14" i="2883" s="1"/>
  <c r="AS13" i="2883"/>
  <c r="AS12" i="2883"/>
  <c r="AT12" i="2883" s="1"/>
  <c r="AS11" i="2883"/>
  <c r="AT11" i="2883" s="1"/>
  <c r="U24" i="2883" s="1"/>
  <c r="AS10" i="2883"/>
  <c r="AT10" i="2883" s="1"/>
  <c r="AS9" i="2883"/>
  <c r="AS8" i="2883"/>
  <c r="AT8" i="2883" s="1"/>
  <c r="AS7" i="2883"/>
  <c r="AT7" i="2883" s="1"/>
  <c r="AO14" i="2883"/>
  <c r="AO13" i="2883"/>
  <c r="AO10" i="2883"/>
  <c r="AO9" i="2883"/>
  <c r="AQ3" i="2883"/>
  <c r="AN14" i="2883"/>
  <c r="AN13" i="2883"/>
  <c r="AN12" i="2883"/>
  <c r="AO12" i="2883" s="1"/>
  <c r="AN11" i="2883"/>
  <c r="AO11" i="2883" s="1"/>
  <c r="T24" i="2883" s="1"/>
  <c r="AN10" i="2883"/>
  <c r="AN9" i="2883"/>
  <c r="AN8" i="2883"/>
  <c r="AO8" i="2883" s="1"/>
  <c r="AN7" i="2883"/>
  <c r="AO7" i="2883" s="1"/>
  <c r="AJ13" i="2883"/>
  <c r="AJ10" i="2883"/>
  <c r="AJ9" i="2883"/>
  <c r="AL3" i="2883"/>
  <c r="AI14" i="2883"/>
  <c r="AJ14" i="2883" s="1"/>
  <c r="AI13" i="2883"/>
  <c r="AI12" i="2883"/>
  <c r="AJ12" i="2883" s="1"/>
  <c r="AI11" i="2883"/>
  <c r="AJ11" i="2883" s="1"/>
  <c r="S24" i="2883" s="1"/>
  <c r="AI10" i="2883"/>
  <c r="AI9" i="2883"/>
  <c r="AI8" i="2883"/>
  <c r="AJ8" i="2883" s="1"/>
  <c r="AI7" i="2883"/>
  <c r="AJ7" i="2883" s="1"/>
  <c r="AE14" i="2883"/>
  <c r="AE13" i="2883"/>
  <c r="AE10" i="2883"/>
  <c r="AE9" i="2883"/>
  <c r="AG3" i="2883"/>
  <c r="AD14" i="2883"/>
  <c r="AD13" i="2883"/>
  <c r="AD12" i="2883"/>
  <c r="AE12" i="2883" s="1"/>
  <c r="AD11" i="2883"/>
  <c r="AE11" i="2883" s="1"/>
  <c r="R24" i="2883" s="1"/>
  <c r="AD10" i="2883"/>
  <c r="AD9" i="2883"/>
  <c r="AD8" i="2883"/>
  <c r="AE8" i="2883" s="1"/>
  <c r="AD7" i="2883"/>
  <c r="AE7" i="2883" s="1"/>
  <c r="AG4" i="2883" s="1"/>
  <c r="AF13" i="2883" s="1"/>
  <c r="AG13" i="2883" s="1"/>
  <c r="Z13" i="2883"/>
  <c r="Z9" i="2883"/>
  <c r="AB3" i="2883"/>
  <c r="Y14" i="2883"/>
  <c r="Z14" i="2883" s="1"/>
  <c r="Y13" i="2883"/>
  <c r="Y12" i="2883"/>
  <c r="Z12" i="2883" s="1"/>
  <c r="Y11" i="2883"/>
  <c r="Z11" i="2883" s="1"/>
  <c r="Q24" i="2883" s="1"/>
  <c r="Y10" i="2883"/>
  <c r="Z10" i="2883" s="1"/>
  <c r="Y9" i="2883"/>
  <c r="Y8" i="2883"/>
  <c r="Z8" i="2883" s="1"/>
  <c r="Y7" i="2883"/>
  <c r="Z7" i="2883" s="1"/>
  <c r="U14" i="2883"/>
  <c r="U13" i="2883"/>
  <c r="U10" i="2883"/>
  <c r="U9" i="2883"/>
  <c r="W3" i="2883"/>
  <c r="T14" i="2883"/>
  <c r="T13" i="2883"/>
  <c r="T12" i="2883"/>
  <c r="U12" i="2883" s="1"/>
  <c r="T11" i="2883"/>
  <c r="U11" i="2883" s="1"/>
  <c r="P24" i="2883" s="1"/>
  <c r="T10" i="2883"/>
  <c r="T9" i="2883"/>
  <c r="T8" i="2883"/>
  <c r="U8" i="2883" s="1"/>
  <c r="T7" i="2883"/>
  <c r="U7" i="2883" s="1"/>
  <c r="O14" i="2883"/>
  <c r="O13" i="2883"/>
  <c r="O12" i="2883"/>
  <c r="O11" i="2883"/>
  <c r="O10" i="2883"/>
  <c r="O9" i="2883"/>
  <c r="O8" i="2883"/>
  <c r="O7" i="2883"/>
  <c r="Q3" i="2883"/>
  <c r="G3" i="2883"/>
  <c r="Q23" i="2883" s="1"/>
  <c r="U28" i="2882"/>
  <c r="T28" i="2882"/>
  <c r="S28" i="2882"/>
  <c r="R28" i="2882"/>
  <c r="Q28" i="2882"/>
  <c r="P28" i="2882"/>
  <c r="AT13" i="2882"/>
  <c r="AT12" i="2882"/>
  <c r="AT8" i="2882"/>
  <c r="AV3" i="2882"/>
  <c r="AS14" i="2882"/>
  <c r="AT14" i="2882" s="1"/>
  <c r="AS13" i="2882"/>
  <c r="AS12" i="2882"/>
  <c r="AS11" i="2882"/>
  <c r="AT11" i="2882" s="1"/>
  <c r="U24" i="2882" s="1"/>
  <c r="AS10" i="2882"/>
  <c r="AT10" i="2882" s="1"/>
  <c r="AS9" i="2882"/>
  <c r="AT9" i="2882" s="1"/>
  <c r="AS8" i="2882"/>
  <c r="AS7" i="2882"/>
  <c r="AT7" i="2882" s="1"/>
  <c r="AO13" i="2882"/>
  <c r="AO12" i="2882"/>
  <c r="AO8" i="2882"/>
  <c r="AQ3" i="2882"/>
  <c r="AN14" i="2882"/>
  <c r="AO14" i="2882" s="1"/>
  <c r="AN13" i="2882"/>
  <c r="AN12" i="2882"/>
  <c r="AN11" i="2882"/>
  <c r="AO11" i="2882" s="1"/>
  <c r="T24" i="2882" s="1"/>
  <c r="AN10" i="2882"/>
  <c r="AO10" i="2882" s="1"/>
  <c r="AN9" i="2882"/>
  <c r="AO9" i="2882" s="1"/>
  <c r="AN8" i="2882"/>
  <c r="AN7" i="2882"/>
  <c r="AO7" i="2882" s="1"/>
  <c r="AJ12" i="2882"/>
  <c r="AJ8" i="2882"/>
  <c r="AL3" i="2882"/>
  <c r="AI14" i="2882"/>
  <c r="AJ14" i="2882" s="1"/>
  <c r="AI13" i="2882"/>
  <c r="AJ13" i="2882" s="1"/>
  <c r="AI12" i="2882"/>
  <c r="AI11" i="2882"/>
  <c r="AJ11" i="2882" s="1"/>
  <c r="S24" i="2882" s="1"/>
  <c r="AI10" i="2882"/>
  <c r="AJ10" i="2882" s="1"/>
  <c r="AI9" i="2882"/>
  <c r="AJ9" i="2882" s="1"/>
  <c r="AI8" i="2882"/>
  <c r="AI7" i="2882"/>
  <c r="AJ7" i="2882" s="1"/>
  <c r="R24" i="2882"/>
  <c r="AE12" i="2882"/>
  <c r="AE8" i="2882"/>
  <c r="AG3" i="2882"/>
  <c r="AD14" i="2882"/>
  <c r="AE14" i="2882" s="1"/>
  <c r="AD13" i="2882"/>
  <c r="AE13" i="2882" s="1"/>
  <c r="AD12" i="2882"/>
  <c r="AD11" i="2882"/>
  <c r="AE11" i="2882" s="1"/>
  <c r="AD10" i="2882"/>
  <c r="AE10" i="2882" s="1"/>
  <c r="AD9" i="2882"/>
  <c r="AE9" i="2882" s="1"/>
  <c r="AD8" i="2882"/>
  <c r="AD7" i="2882"/>
  <c r="AE7" i="2882" s="1"/>
  <c r="Z13" i="2882"/>
  <c r="Z12" i="2882"/>
  <c r="Z8" i="2882"/>
  <c r="AB3" i="2882"/>
  <c r="Y14" i="2882"/>
  <c r="Z14" i="2882" s="1"/>
  <c r="Y13" i="2882"/>
  <c r="Y12" i="2882"/>
  <c r="Y11" i="2882"/>
  <c r="Z11" i="2882" s="1"/>
  <c r="Q24" i="2882" s="1"/>
  <c r="Y10" i="2882"/>
  <c r="Z10" i="2882" s="1"/>
  <c r="Y9" i="2882"/>
  <c r="Z9" i="2882" s="1"/>
  <c r="Y8" i="2882"/>
  <c r="Y7" i="2882"/>
  <c r="Z7" i="2882" s="1"/>
  <c r="U13" i="2882"/>
  <c r="U12" i="2882"/>
  <c r="U8" i="2882"/>
  <c r="W3" i="2882"/>
  <c r="T14" i="2882"/>
  <c r="U14" i="2882" s="1"/>
  <c r="T13" i="2882"/>
  <c r="T12" i="2882"/>
  <c r="T11" i="2882"/>
  <c r="U11" i="2882" s="1"/>
  <c r="P24" i="2882" s="1"/>
  <c r="T10" i="2882"/>
  <c r="U10" i="2882" s="1"/>
  <c r="T9" i="2882"/>
  <c r="U9" i="2882" s="1"/>
  <c r="T8" i="2882"/>
  <c r="T7" i="2882"/>
  <c r="U7" i="2882" s="1"/>
  <c r="O14" i="2882"/>
  <c r="O13" i="2882"/>
  <c r="O12" i="2882"/>
  <c r="O11" i="2882"/>
  <c r="O10" i="2882"/>
  <c r="O9" i="2882"/>
  <c r="O8" i="2882"/>
  <c r="O7" i="2882"/>
  <c r="Q3" i="2882"/>
  <c r="G3" i="2882"/>
  <c r="P23" i="2882" s="1"/>
  <c r="U28" i="2881"/>
  <c r="T28" i="2881"/>
  <c r="S28" i="2881"/>
  <c r="R28" i="2881"/>
  <c r="Q28" i="2881"/>
  <c r="P28" i="2881"/>
  <c r="U24" i="2881"/>
  <c r="AT11" i="2881"/>
  <c r="AT8" i="2881"/>
  <c r="AT7" i="2881"/>
  <c r="AV3" i="2881"/>
  <c r="AS14" i="2881"/>
  <c r="AT14" i="2881" s="1"/>
  <c r="AS13" i="2881"/>
  <c r="AT13" i="2881" s="1"/>
  <c r="AS12" i="2881"/>
  <c r="AT12" i="2881" s="1"/>
  <c r="AS11" i="2881"/>
  <c r="AS10" i="2881"/>
  <c r="AT10" i="2881" s="1"/>
  <c r="AS9" i="2881"/>
  <c r="AT9" i="2881" s="1"/>
  <c r="AS8" i="2881"/>
  <c r="AS7" i="2881"/>
  <c r="AO11" i="2881"/>
  <c r="T24" i="2881" s="1"/>
  <c r="AO7" i="2881"/>
  <c r="AQ3" i="2881"/>
  <c r="AN14" i="2881"/>
  <c r="AO14" i="2881" s="1"/>
  <c r="AN13" i="2881"/>
  <c r="AO13" i="2881" s="1"/>
  <c r="AN12" i="2881"/>
  <c r="AO12" i="2881" s="1"/>
  <c r="AN11" i="2881"/>
  <c r="AN10" i="2881"/>
  <c r="AO10" i="2881" s="1"/>
  <c r="AN9" i="2881"/>
  <c r="AO9" i="2881" s="1"/>
  <c r="AN8" i="2881"/>
  <c r="AO8" i="2881" s="1"/>
  <c r="AN7" i="2881"/>
  <c r="S24" i="2881"/>
  <c r="AJ12" i="2881"/>
  <c r="AJ11" i="2881"/>
  <c r="AJ8" i="2881"/>
  <c r="AJ7" i="2881"/>
  <c r="AL3" i="2881"/>
  <c r="AI14" i="2881"/>
  <c r="AJ14" i="2881" s="1"/>
  <c r="AI13" i="2881"/>
  <c r="AJ13" i="2881" s="1"/>
  <c r="AI12" i="2881"/>
  <c r="AI11" i="2881"/>
  <c r="AI10" i="2881"/>
  <c r="AJ10" i="2881" s="1"/>
  <c r="AI9" i="2881"/>
  <c r="AJ9" i="2881" s="1"/>
  <c r="AI8" i="2881"/>
  <c r="AI7" i="2881"/>
  <c r="R24" i="2881"/>
  <c r="AE11" i="2881"/>
  <c r="AE7" i="2881"/>
  <c r="AG3" i="2881"/>
  <c r="AD14" i="2881"/>
  <c r="AE14" i="2881" s="1"/>
  <c r="AD13" i="2881"/>
  <c r="AE13" i="2881" s="1"/>
  <c r="AD12" i="2881"/>
  <c r="AE12" i="2881" s="1"/>
  <c r="AD11" i="2881"/>
  <c r="AD10" i="2881"/>
  <c r="AE10" i="2881" s="1"/>
  <c r="AD9" i="2881"/>
  <c r="AE9" i="2881" s="1"/>
  <c r="AD8" i="2881"/>
  <c r="AE8" i="2881" s="1"/>
  <c r="AD7" i="2881"/>
  <c r="Q24" i="2881"/>
  <c r="Z11" i="2881"/>
  <c r="Z8" i="2881"/>
  <c r="Z7" i="2881"/>
  <c r="AB3" i="2881"/>
  <c r="Y14" i="2881"/>
  <c r="Z14" i="2881" s="1"/>
  <c r="Y13" i="2881"/>
  <c r="Z13" i="2881" s="1"/>
  <c r="Y12" i="2881"/>
  <c r="Z12" i="2881" s="1"/>
  <c r="Y11" i="2881"/>
  <c r="Y10" i="2881"/>
  <c r="Z10" i="2881" s="1"/>
  <c r="Y9" i="2881"/>
  <c r="Z9" i="2881" s="1"/>
  <c r="Y8" i="2881"/>
  <c r="Y7" i="2881"/>
  <c r="U11" i="2881"/>
  <c r="P24" i="2881" s="1"/>
  <c r="U7" i="2881"/>
  <c r="W3" i="2881"/>
  <c r="T14" i="2881"/>
  <c r="U14" i="2881" s="1"/>
  <c r="T13" i="2881"/>
  <c r="U13" i="2881" s="1"/>
  <c r="T12" i="2881"/>
  <c r="U12" i="2881" s="1"/>
  <c r="T11" i="2881"/>
  <c r="T10" i="2881"/>
  <c r="U10" i="2881" s="1"/>
  <c r="T9" i="2881"/>
  <c r="U9" i="2881" s="1"/>
  <c r="T8" i="2881"/>
  <c r="U8" i="2881" s="1"/>
  <c r="T7" i="2881"/>
  <c r="T23" i="2881"/>
  <c r="S23" i="2881"/>
  <c r="P23" i="2881"/>
  <c r="N20" i="2881"/>
  <c r="O14" i="2881"/>
  <c r="P14" i="2881" s="1"/>
  <c r="Q14" i="2881" s="1"/>
  <c r="O13" i="2881"/>
  <c r="P12" i="2881"/>
  <c r="Q12" i="2881" s="1"/>
  <c r="O12" i="2881"/>
  <c r="O11" i="2881"/>
  <c r="O10" i="2881"/>
  <c r="P10" i="2881" s="1"/>
  <c r="Q10" i="2881" s="1"/>
  <c r="O9" i="2881"/>
  <c r="P8" i="2881"/>
  <c r="Q8" i="2881" s="1"/>
  <c r="O8" i="2881"/>
  <c r="O7" i="2881"/>
  <c r="Q4" i="2881"/>
  <c r="P13" i="2881" s="1"/>
  <c r="Q13" i="2881" s="1"/>
  <c r="Q3" i="2881"/>
  <c r="G3" i="2881"/>
  <c r="U23" i="2881" s="1"/>
  <c r="U28" i="2880"/>
  <c r="T28" i="2880"/>
  <c r="S28" i="2880"/>
  <c r="R28" i="2880"/>
  <c r="Q28" i="2880"/>
  <c r="P28" i="2880"/>
  <c r="AT14" i="2880"/>
  <c r="AT10" i="2880"/>
  <c r="AT7" i="2880"/>
  <c r="AV3" i="2880"/>
  <c r="AS14" i="2880"/>
  <c r="AS13" i="2880"/>
  <c r="AT13" i="2880" s="1"/>
  <c r="AS12" i="2880"/>
  <c r="AT12" i="2880" s="1"/>
  <c r="AS11" i="2880"/>
  <c r="AT11" i="2880" s="1"/>
  <c r="U24" i="2880" s="1"/>
  <c r="AS10" i="2880"/>
  <c r="AS9" i="2880"/>
  <c r="AT9" i="2880" s="1"/>
  <c r="AS8" i="2880"/>
  <c r="AT8" i="2880" s="1"/>
  <c r="AS7" i="2880"/>
  <c r="AO14" i="2880"/>
  <c r="AO11" i="2880"/>
  <c r="T24" i="2880" s="1"/>
  <c r="AO10" i="2880"/>
  <c r="AQ3" i="2880"/>
  <c r="AN14" i="2880"/>
  <c r="AN13" i="2880"/>
  <c r="AO13" i="2880" s="1"/>
  <c r="AN12" i="2880"/>
  <c r="AO12" i="2880" s="1"/>
  <c r="AN11" i="2880"/>
  <c r="AN10" i="2880"/>
  <c r="AN9" i="2880"/>
  <c r="AO9" i="2880" s="1"/>
  <c r="AN8" i="2880"/>
  <c r="AO8" i="2880" s="1"/>
  <c r="AN7" i="2880"/>
  <c r="AO7" i="2880" s="1"/>
  <c r="AJ14" i="2880"/>
  <c r="AJ10" i="2880"/>
  <c r="AJ7" i="2880"/>
  <c r="AL3" i="2880"/>
  <c r="AI14" i="2880"/>
  <c r="AI13" i="2880"/>
  <c r="AJ13" i="2880" s="1"/>
  <c r="AI12" i="2880"/>
  <c r="AJ12" i="2880" s="1"/>
  <c r="AI11" i="2880"/>
  <c r="AJ11" i="2880" s="1"/>
  <c r="S24" i="2880" s="1"/>
  <c r="AI10" i="2880"/>
  <c r="AI9" i="2880"/>
  <c r="AJ9" i="2880" s="1"/>
  <c r="AI8" i="2880"/>
  <c r="AJ8" i="2880" s="1"/>
  <c r="AI7" i="2880"/>
  <c r="AE13" i="2880"/>
  <c r="AE12" i="2880"/>
  <c r="AE9" i="2880"/>
  <c r="AE8" i="2880"/>
  <c r="AG3" i="2880"/>
  <c r="AD14" i="2880"/>
  <c r="AE14" i="2880" s="1"/>
  <c r="AD13" i="2880"/>
  <c r="AD12" i="2880"/>
  <c r="AD11" i="2880"/>
  <c r="AE11" i="2880" s="1"/>
  <c r="R24" i="2880" s="1"/>
  <c r="AD10" i="2880"/>
  <c r="AE10" i="2880" s="1"/>
  <c r="AD9" i="2880"/>
  <c r="AD8" i="2880"/>
  <c r="AD7" i="2880"/>
  <c r="AE7" i="2880" s="1"/>
  <c r="Z13" i="2880"/>
  <c r="Z12" i="2880"/>
  <c r="Z9" i="2880"/>
  <c r="Z8" i="2880"/>
  <c r="AB3" i="2880"/>
  <c r="Y14" i="2880"/>
  <c r="Z14" i="2880" s="1"/>
  <c r="Y13" i="2880"/>
  <c r="Y12" i="2880"/>
  <c r="Y11" i="2880"/>
  <c r="Z11" i="2880" s="1"/>
  <c r="Q24" i="2880" s="1"/>
  <c r="Y10" i="2880"/>
  <c r="Z10" i="2880" s="1"/>
  <c r="Y9" i="2880"/>
  <c r="Y8" i="2880"/>
  <c r="Y7" i="2880"/>
  <c r="Z7" i="2880" s="1"/>
  <c r="U13" i="2880"/>
  <c r="U12" i="2880"/>
  <c r="U9" i="2880"/>
  <c r="U8" i="2880"/>
  <c r="W3" i="2880"/>
  <c r="T14" i="2880"/>
  <c r="U14" i="2880" s="1"/>
  <c r="T13" i="2880"/>
  <c r="T12" i="2880"/>
  <c r="T11" i="2880"/>
  <c r="U11" i="2880" s="1"/>
  <c r="P24" i="2880" s="1"/>
  <c r="T10" i="2880"/>
  <c r="U10" i="2880" s="1"/>
  <c r="T9" i="2880"/>
  <c r="T8" i="2880"/>
  <c r="T7" i="2880"/>
  <c r="U7" i="2880" s="1"/>
  <c r="O14" i="2880"/>
  <c r="O13" i="2880"/>
  <c r="O12" i="2880"/>
  <c r="O11" i="2880"/>
  <c r="O10" i="2880"/>
  <c r="O9" i="2880"/>
  <c r="O8" i="2880"/>
  <c r="O7" i="2880"/>
  <c r="Q4" i="2880" s="1"/>
  <c r="Q3" i="2880"/>
  <c r="G3" i="2880"/>
  <c r="T23" i="2880" s="1"/>
  <c r="N5" i="2910" l="1"/>
  <c r="M5" i="2910"/>
  <c r="L5" i="2910"/>
  <c r="K6" i="2910"/>
  <c r="K5" i="2910"/>
  <c r="P12" i="2880"/>
  <c r="Q12" i="2880" s="1"/>
  <c r="P8" i="2880"/>
  <c r="Q8" i="2880" s="1"/>
  <c r="P7" i="2880"/>
  <c r="P11" i="2880"/>
  <c r="Q11" i="2880" s="1"/>
  <c r="W4" i="2880"/>
  <c r="V7" i="2880"/>
  <c r="AA10" i="2880"/>
  <c r="AB10" i="2880" s="1"/>
  <c r="AK8" i="2880"/>
  <c r="AL8" i="2880" s="1"/>
  <c r="AK8" i="2884"/>
  <c r="AL8" i="2884" s="1"/>
  <c r="AF12" i="2886"/>
  <c r="AG12" i="2886" s="1"/>
  <c r="P13" i="2894"/>
  <c r="Q13" i="2894" s="1"/>
  <c r="AB4" i="2880"/>
  <c r="AA7" i="2880" s="1"/>
  <c r="AF10" i="2880"/>
  <c r="AG10" i="2880" s="1"/>
  <c r="AK13" i="2880"/>
  <c r="AL13" i="2880" s="1"/>
  <c r="AU9" i="2885"/>
  <c r="AV9" i="2885" s="1"/>
  <c r="V9" i="2886"/>
  <c r="W9" i="2886" s="1"/>
  <c r="AU10" i="2886"/>
  <c r="AV10" i="2886" s="1"/>
  <c r="AA8" i="2888"/>
  <c r="AB8" i="2888" s="1"/>
  <c r="AU13" i="2890"/>
  <c r="AV13" i="2890" s="1"/>
  <c r="AU12" i="2890"/>
  <c r="AV12" i="2890" s="1"/>
  <c r="AF13" i="2892"/>
  <c r="AG13" i="2892" s="1"/>
  <c r="P9" i="2880"/>
  <c r="Q9" i="2880" s="1"/>
  <c r="P13" i="2880"/>
  <c r="Q13" i="2880" s="1"/>
  <c r="V9" i="2880"/>
  <c r="W9" i="2880" s="1"/>
  <c r="AF7" i="2880"/>
  <c r="AG4" i="2880"/>
  <c r="AF8" i="2880" s="1"/>
  <c r="AG8" i="2880" s="1"/>
  <c r="AA12" i="2881"/>
  <c r="AB12" i="2881" s="1"/>
  <c r="AA9" i="2885"/>
  <c r="AB9" i="2885" s="1"/>
  <c r="AU8" i="2888"/>
  <c r="AV8" i="2888" s="1"/>
  <c r="AF8" i="2890"/>
  <c r="AG8" i="2890" s="1"/>
  <c r="AU9" i="2904"/>
  <c r="AV9" i="2904" s="1"/>
  <c r="V13" i="2880"/>
  <c r="W13" i="2880" s="1"/>
  <c r="AA14" i="2880"/>
  <c r="AB14" i="2880" s="1"/>
  <c r="AP9" i="2886"/>
  <c r="AQ9" i="2886" s="1"/>
  <c r="AK12" i="2889"/>
  <c r="AL12" i="2889" s="1"/>
  <c r="AA13" i="2880"/>
  <c r="AB13" i="2880" s="1"/>
  <c r="AF14" i="2880"/>
  <c r="AG14" i="2880" s="1"/>
  <c r="AK9" i="2880"/>
  <c r="AL9" i="2880" s="1"/>
  <c r="P10" i="2880"/>
  <c r="Q10" i="2880" s="1"/>
  <c r="P14" i="2880"/>
  <c r="Q14" i="2880" s="1"/>
  <c r="V10" i="2880"/>
  <c r="W10" i="2880" s="1"/>
  <c r="V14" i="2880"/>
  <c r="W14" i="2880" s="1"/>
  <c r="AA9" i="2880"/>
  <c r="AB9" i="2880" s="1"/>
  <c r="AQ4" i="2880"/>
  <c r="AP14" i="2880" s="1"/>
  <c r="AQ14" i="2880" s="1"/>
  <c r="AP14" i="2881"/>
  <c r="AQ14" i="2881" s="1"/>
  <c r="AP12" i="2895"/>
  <c r="AQ12" i="2895" s="1"/>
  <c r="U23" i="2880"/>
  <c r="V7" i="2881"/>
  <c r="AP8" i="2881"/>
  <c r="AQ8" i="2881" s="1"/>
  <c r="AP7" i="2881"/>
  <c r="W4" i="2882"/>
  <c r="V9" i="2882" s="1"/>
  <c r="W9" i="2882" s="1"/>
  <c r="V7" i="2882"/>
  <c r="AB4" i="2882"/>
  <c r="AA12" i="2882" s="1"/>
  <c r="AB12" i="2882" s="1"/>
  <c r="P14" i="2883"/>
  <c r="Q14" i="2883" s="1"/>
  <c r="V12" i="2883"/>
  <c r="W12" i="2883" s="1"/>
  <c r="AA9" i="2884"/>
  <c r="AB9" i="2884" s="1"/>
  <c r="AU10" i="2885"/>
  <c r="AV10" i="2885" s="1"/>
  <c r="AU14" i="2885"/>
  <c r="AV14" i="2885" s="1"/>
  <c r="AK9" i="2886"/>
  <c r="AL9" i="2886" s="1"/>
  <c r="AK9" i="2887"/>
  <c r="AL9" i="2887" s="1"/>
  <c r="AK13" i="2888"/>
  <c r="AL13" i="2888" s="1"/>
  <c r="AP7" i="2888"/>
  <c r="AQ4" i="2888"/>
  <c r="AP8" i="2888" s="1"/>
  <c r="AQ8" i="2888" s="1"/>
  <c r="AA14" i="2889"/>
  <c r="AB14" i="2889" s="1"/>
  <c r="AF8" i="2889"/>
  <c r="AG8" i="2889" s="1"/>
  <c r="AA13" i="2890"/>
  <c r="AB13" i="2890" s="1"/>
  <c r="AA12" i="2890"/>
  <c r="AB12" i="2890" s="1"/>
  <c r="AU8" i="2890"/>
  <c r="AV8" i="2890" s="1"/>
  <c r="AK8" i="2891"/>
  <c r="AL8" i="2891" s="1"/>
  <c r="AK7" i="2891"/>
  <c r="AL4" i="2891"/>
  <c r="P9" i="2893"/>
  <c r="Q9" i="2893" s="1"/>
  <c r="AQ4" i="2895"/>
  <c r="AP7" i="2895" s="1"/>
  <c r="AA12" i="2896"/>
  <c r="AB12" i="2896" s="1"/>
  <c r="AA8" i="2900"/>
  <c r="AB8" i="2900" s="1"/>
  <c r="AA8" i="2882"/>
  <c r="AB8" i="2882" s="1"/>
  <c r="AU8" i="2882"/>
  <c r="AV8" i="2882" s="1"/>
  <c r="AK10" i="2883"/>
  <c r="AL10" i="2883" s="1"/>
  <c r="AK12" i="2884"/>
  <c r="AL12" i="2884" s="1"/>
  <c r="AP14" i="2884"/>
  <c r="AQ14" i="2884" s="1"/>
  <c r="AL4" i="2885"/>
  <c r="P11" i="2886"/>
  <c r="Q11" i="2886" s="1"/>
  <c r="AF13" i="2886"/>
  <c r="AG13" i="2886" s="1"/>
  <c r="AA14" i="2887"/>
  <c r="AB14" i="2887" s="1"/>
  <c r="P8" i="2888"/>
  <c r="Q8" i="2888" s="1"/>
  <c r="Q4" i="2888"/>
  <c r="P13" i="2888" s="1"/>
  <c r="Q13" i="2888" s="1"/>
  <c r="AA12" i="2888"/>
  <c r="AB12" i="2888" s="1"/>
  <c r="AA7" i="2888"/>
  <c r="AB4" i="2888"/>
  <c r="AA14" i="2888" s="1"/>
  <c r="AB14" i="2888" s="1"/>
  <c r="AU12" i="2888"/>
  <c r="AV12" i="2888" s="1"/>
  <c r="AU7" i="2888"/>
  <c r="AV4" i="2888"/>
  <c r="AU14" i="2888" s="1"/>
  <c r="AV14" i="2888" s="1"/>
  <c r="AA8" i="2890"/>
  <c r="AB8" i="2890" s="1"/>
  <c r="AG4" i="2890"/>
  <c r="AF14" i="2890" s="1"/>
  <c r="AG14" i="2890" s="1"/>
  <c r="AF7" i="2890"/>
  <c r="AF12" i="2892"/>
  <c r="AG12" i="2892" s="1"/>
  <c r="AK7" i="2894"/>
  <c r="AL4" i="2894"/>
  <c r="AQ4" i="2894"/>
  <c r="AP7" i="2894" s="1"/>
  <c r="AF9" i="2895"/>
  <c r="AG9" i="2895" s="1"/>
  <c r="AU12" i="2895"/>
  <c r="AV12" i="2895" s="1"/>
  <c r="AA13" i="2896"/>
  <c r="AB13" i="2896" s="1"/>
  <c r="AP9" i="2898"/>
  <c r="AQ9" i="2898" s="1"/>
  <c r="AP8" i="2898"/>
  <c r="AQ8" i="2898" s="1"/>
  <c r="AQ4" i="2898"/>
  <c r="AP14" i="2898" s="1"/>
  <c r="AQ14" i="2898" s="1"/>
  <c r="AK10" i="2901"/>
  <c r="AL10" i="2901" s="1"/>
  <c r="AK14" i="2901"/>
  <c r="AL14" i="2901" s="1"/>
  <c r="AL4" i="2901"/>
  <c r="AK9" i="2901" s="1"/>
  <c r="AL9" i="2901" s="1"/>
  <c r="AB4" i="2903"/>
  <c r="AU7" i="2903"/>
  <c r="AV4" i="2903"/>
  <c r="V12" i="2904"/>
  <c r="W12" i="2904" s="1"/>
  <c r="AF8" i="2904"/>
  <c r="AG8" i="2904" s="1"/>
  <c r="N20" i="2880"/>
  <c r="S23" i="2880"/>
  <c r="P7" i="2881"/>
  <c r="P9" i="2881"/>
  <c r="Q9" i="2881" s="1"/>
  <c r="P11" i="2881"/>
  <c r="Q11" i="2881" s="1"/>
  <c r="AA9" i="2882"/>
  <c r="AB9" i="2882" s="1"/>
  <c r="AU9" i="2882"/>
  <c r="AV9" i="2882" s="1"/>
  <c r="P10" i="2883"/>
  <c r="Q10" i="2883" s="1"/>
  <c r="AF8" i="2883"/>
  <c r="AG8" i="2883" s="1"/>
  <c r="AF12" i="2883"/>
  <c r="AG12" i="2883" s="1"/>
  <c r="AF9" i="2883"/>
  <c r="AG9" i="2883" s="1"/>
  <c r="AF7" i="2883"/>
  <c r="AK13" i="2883"/>
  <c r="AL13" i="2883" s="1"/>
  <c r="V7" i="2884"/>
  <c r="W4" i="2884"/>
  <c r="AK9" i="2884"/>
  <c r="AL9" i="2884" s="1"/>
  <c r="AK13" i="2884"/>
  <c r="AL13" i="2884" s="1"/>
  <c r="AK10" i="2884"/>
  <c r="AL10" i="2884" s="1"/>
  <c r="AQ4" i="2884"/>
  <c r="AP7" i="2884" s="1"/>
  <c r="V12" i="2885"/>
  <c r="W12" i="2885" s="1"/>
  <c r="V7" i="2885"/>
  <c r="AK8" i="2885"/>
  <c r="AL8" i="2885" s="1"/>
  <c r="AK7" i="2885"/>
  <c r="AP10" i="2885"/>
  <c r="AQ10" i="2885" s="1"/>
  <c r="P14" i="2886"/>
  <c r="Q14" i="2886" s="1"/>
  <c r="AG4" i="2886"/>
  <c r="AF14" i="2886" s="1"/>
  <c r="AG14" i="2886" s="1"/>
  <c r="AF7" i="2886"/>
  <c r="AL4" i="2886"/>
  <c r="AK12" i="2886" s="1"/>
  <c r="AL12" i="2886" s="1"/>
  <c r="AP10" i="2886"/>
  <c r="AQ10" i="2886" s="1"/>
  <c r="AP12" i="2886"/>
  <c r="AQ12" i="2886" s="1"/>
  <c r="AA8" i="2887"/>
  <c r="AB8" i="2887" s="1"/>
  <c r="AA12" i="2887"/>
  <c r="AB12" i="2887" s="1"/>
  <c r="AA9" i="2887"/>
  <c r="AB9" i="2887" s="1"/>
  <c r="AA7" i="2887"/>
  <c r="AU8" i="2887"/>
  <c r="AV8" i="2887" s="1"/>
  <c r="AU12" i="2887"/>
  <c r="AV12" i="2887" s="1"/>
  <c r="AU9" i="2887"/>
  <c r="AV9" i="2887" s="1"/>
  <c r="AU7" i="2887"/>
  <c r="P9" i="2888"/>
  <c r="Q9" i="2888" s="1"/>
  <c r="AA9" i="2888"/>
  <c r="AB9" i="2888" s="1"/>
  <c r="AA13" i="2888"/>
  <c r="AB13" i="2888" s="1"/>
  <c r="AA10" i="2888"/>
  <c r="AB10" i="2888" s="1"/>
  <c r="AG4" i="2888"/>
  <c r="AU9" i="2888"/>
  <c r="AV9" i="2888" s="1"/>
  <c r="AU13" i="2888"/>
  <c r="AV13" i="2888" s="1"/>
  <c r="AU10" i="2888"/>
  <c r="AV10" i="2888" s="1"/>
  <c r="P13" i="2889"/>
  <c r="Q13" i="2889" s="1"/>
  <c r="P9" i="2889"/>
  <c r="Q9" i="2889" s="1"/>
  <c r="AF14" i="2889"/>
  <c r="AG14" i="2889" s="1"/>
  <c r="AF12" i="2889"/>
  <c r="AG12" i="2889" s="1"/>
  <c r="AA10" i="2890"/>
  <c r="AB10" i="2890" s="1"/>
  <c r="AA9" i="2892"/>
  <c r="AB9" i="2892" s="1"/>
  <c r="AA8" i="2892"/>
  <c r="AB8" i="2892" s="1"/>
  <c r="AG4" i="2892"/>
  <c r="AF8" i="2892" s="1"/>
  <c r="AG8" i="2892" s="1"/>
  <c r="AP9" i="2892"/>
  <c r="AQ9" i="2892" s="1"/>
  <c r="AB4" i="2893"/>
  <c r="AA7" i="2893" s="1"/>
  <c r="AA13" i="2893"/>
  <c r="AB13" i="2893" s="1"/>
  <c r="AL4" i="2893"/>
  <c r="AV4" i="2893"/>
  <c r="AU7" i="2893"/>
  <c r="AG4" i="2894"/>
  <c r="AU10" i="2894"/>
  <c r="AV10" i="2894" s="1"/>
  <c r="AV4" i="2894"/>
  <c r="W4" i="2895"/>
  <c r="V8" i="2895" s="1"/>
  <c r="W8" i="2895" s="1"/>
  <c r="AF9" i="2896"/>
  <c r="AG9" i="2896" s="1"/>
  <c r="AF8" i="2896"/>
  <c r="AG8" i="2896" s="1"/>
  <c r="AL4" i="2896"/>
  <c r="AU14" i="2896"/>
  <c r="AV14" i="2896" s="1"/>
  <c r="AU9" i="2896"/>
  <c r="AV9" i="2896" s="1"/>
  <c r="V7" i="2897"/>
  <c r="W4" i="2897"/>
  <c r="AA9" i="2897"/>
  <c r="AB9" i="2897" s="1"/>
  <c r="P14" i="2902"/>
  <c r="Q14" i="2902" s="1"/>
  <c r="V9" i="2904"/>
  <c r="W9" i="2904" s="1"/>
  <c r="AB4" i="2905"/>
  <c r="AP8" i="2905"/>
  <c r="AQ8" i="2905" s="1"/>
  <c r="AQ4" i="2905"/>
  <c r="AP7" i="2905" s="1"/>
  <c r="AP14" i="2905"/>
  <c r="AQ14" i="2905" s="1"/>
  <c r="AF10" i="2906"/>
  <c r="AG10" i="2906" s="1"/>
  <c r="AF14" i="2906"/>
  <c r="AG14" i="2906" s="1"/>
  <c r="Q23" i="2880"/>
  <c r="AK12" i="2880"/>
  <c r="AL12" i="2880" s="1"/>
  <c r="AL4" i="2880"/>
  <c r="AK14" i="2880" s="1"/>
  <c r="AL14" i="2880" s="1"/>
  <c r="AV4" i="2880"/>
  <c r="AU14" i="2880" s="1"/>
  <c r="AV14" i="2880" s="1"/>
  <c r="V8" i="2881"/>
  <c r="W8" i="2881" s="1"/>
  <c r="AQ4" i="2882"/>
  <c r="AV4" i="2882"/>
  <c r="AU12" i="2882" s="1"/>
  <c r="AV12" i="2882" s="1"/>
  <c r="AU7" i="2882"/>
  <c r="V8" i="2883"/>
  <c r="W8" i="2883" s="1"/>
  <c r="AP12" i="2883"/>
  <c r="AQ12" i="2883" s="1"/>
  <c r="AP9" i="2883"/>
  <c r="AQ9" i="2883" s="1"/>
  <c r="AA13" i="2884"/>
  <c r="AB13" i="2884" s="1"/>
  <c r="AF7" i="2884"/>
  <c r="AG4" i="2884"/>
  <c r="AF8" i="2884" s="1"/>
  <c r="AG8" i="2884" s="1"/>
  <c r="P13" i="2885"/>
  <c r="Q13" i="2885" s="1"/>
  <c r="P9" i="2885"/>
  <c r="Q9" i="2885" s="1"/>
  <c r="P10" i="2886"/>
  <c r="Q10" i="2886" s="1"/>
  <c r="AA12" i="2886"/>
  <c r="AB12" i="2886" s="1"/>
  <c r="V14" i="2887"/>
  <c r="W14" i="2887" s="1"/>
  <c r="AK12" i="2887"/>
  <c r="AL12" i="2887" s="1"/>
  <c r="W4" i="2888"/>
  <c r="AK9" i="2888"/>
  <c r="AL9" i="2888" s="1"/>
  <c r="AK10" i="2888"/>
  <c r="AL10" i="2888" s="1"/>
  <c r="AA10" i="2889"/>
  <c r="AB10" i="2889" s="1"/>
  <c r="AK8" i="2889"/>
  <c r="AL8" i="2889" s="1"/>
  <c r="AU9" i="2890"/>
  <c r="AV9" i="2890" s="1"/>
  <c r="AG4" i="2891"/>
  <c r="AF12" i="2891" s="1"/>
  <c r="AG12" i="2891" s="1"/>
  <c r="AK12" i="2891"/>
  <c r="AL12" i="2891" s="1"/>
  <c r="AU10" i="2892"/>
  <c r="AV10" i="2892" s="1"/>
  <c r="AU14" i="2892"/>
  <c r="AV14" i="2892" s="1"/>
  <c r="W4" i="2894"/>
  <c r="V7" i="2894" s="1"/>
  <c r="AP8" i="2895"/>
  <c r="AQ8" i="2895" s="1"/>
  <c r="V10" i="2896"/>
  <c r="W10" i="2896" s="1"/>
  <c r="V7" i="2896"/>
  <c r="AP13" i="2896"/>
  <c r="AQ13" i="2896" s="1"/>
  <c r="R23" i="2880"/>
  <c r="AU10" i="2880"/>
  <c r="AV10" i="2880" s="1"/>
  <c r="P9" i="2883"/>
  <c r="Q9" i="2883" s="1"/>
  <c r="Q4" i="2883"/>
  <c r="AF14" i="2883"/>
  <c r="AG14" i="2883" s="1"/>
  <c r="Q4" i="2884"/>
  <c r="AK7" i="2884"/>
  <c r="AL4" i="2884"/>
  <c r="AK14" i="2884" s="1"/>
  <c r="AL14" i="2884" s="1"/>
  <c r="P10" i="2885"/>
  <c r="Q10" i="2885" s="1"/>
  <c r="P12" i="2885"/>
  <c r="Q12" i="2885" s="1"/>
  <c r="AP13" i="2885"/>
  <c r="AQ13" i="2885" s="1"/>
  <c r="V13" i="2886"/>
  <c r="W13" i="2886" s="1"/>
  <c r="AF10" i="2887"/>
  <c r="AG10" i="2887" s="1"/>
  <c r="AU14" i="2887"/>
  <c r="AV14" i="2887" s="1"/>
  <c r="AL4" i="2890"/>
  <c r="AK10" i="2890" s="1"/>
  <c r="AL10" i="2890" s="1"/>
  <c r="AA10" i="2893"/>
  <c r="AB10" i="2893" s="1"/>
  <c r="AK10" i="2893"/>
  <c r="AL10" i="2893" s="1"/>
  <c r="AB4" i="2894"/>
  <c r="AA10" i="2894" s="1"/>
  <c r="AB10" i="2894" s="1"/>
  <c r="V12" i="2895"/>
  <c r="W12" i="2895" s="1"/>
  <c r="AF13" i="2895"/>
  <c r="AG13" i="2895" s="1"/>
  <c r="AG4" i="2895"/>
  <c r="AK12" i="2895"/>
  <c r="AL12" i="2895" s="1"/>
  <c r="AU8" i="2895"/>
  <c r="AV8" i="2895" s="1"/>
  <c r="AV4" i="2895"/>
  <c r="AF14" i="2897"/>
  <c r="AG14" i="2897" s="1"/>
  <c r="AK13" i="2897"/>
  <c r="AL13" i="2897" s="1"/>
  <c r="AP13" i="2898"/>
  <c r="AQ13" i="2898" s="1"/>
  <c r="P23" i="2880"/>
  <c r="AF12" i="2880"/>
  <c r="AG12" i="2880" s="1"/>
  <c r="AP10" i="2880"/>
  <c r="AQ10" i="2880" s="1"/>
  <c r="W4" i="2881"/>
  <c r="V14" i="2881" s="1"/>
  <c r="W14" i="2881" s="1"/>
  <c r="AB4" i="2881"/>
  <c r="AA8" i="2881" s="1"/>
  <c r="AB8" i="2881" s="1"/>
  <c r="AG4" i="2881"/>
  <c r="AF14" i="2881" s="1"/>
  <c r="AG14" i="2881" s="1"/>
  <c r="AQ4" i="2881"/>
  <c r="AV4" i="2881"/>
  <c r="AU12" i="2881" s="1"/>
  <c r="AV12" i="2881" s="1"/>
  <c r="R23" i="2882"/>
  <c r="S23" i="2882"/>
  <c r="N20" i="2882"/>
  <c r="T23" i="2882"/>
  <c r="Q23" i="2882"/>
  <c r="U23" i="2882"/>
  <c r="V14" i="2882"/>
  <c r="W14" i="2882" s="1"/>
  <c r="V13" i="2882"/>
  <c r="W13" i="2882" s="1"/>
  <c r="AA10" i="2882"/>
  <c r="AB10" i="2882" s="1"/>
  <c r="AA13" i="2882"/>
  <c r="AB13" i="2882" s="1"/>
  <c r="AP14" i="2882"/>
  <c r="AQ14" i="2882" s="1"/>
  <c r="AU10" i="2882"/>
  <c r="AV10" i="2882" s="1"/>
  <c r="AU13" i="2882"/>
  <c r="AV13" i="2882" s="1"/>
  <c r="S23" i="2883"/>
  <c r="N20" i="2883"/>
  <c r="T23" i="2883"/>
  <c r="P23" i="2883"/>
  <c r="U23" i="2883"/>
  <c r="R23" i="2883"/>
  <c r="P13" i="2883"/>
  <c r="Q13" i="2883" s="1"/>
  <c r="W4" i="2883"/>
  <c r="V14" i="2883"/>
  <c r="W14" i="2883" s="1"/>
  <c r="AQ4" i="2883"/>
  <c r="AP8" i="2883" s="1"/>
  <c r="AQ8" i="2883" s="1"/>
  <c r="V8" i="2884"/>
  <c r="W8" i="2884" s="1"/>
  <c r="AA12" i="2884"/>
  <c r="AB12" i="2884" s="1"/>
  <c r="AA7" i="2884"/>
  <c r="AB4" i="2884"/>
  <c r="AF14" i="2884"/>
  <c r="AG14" i="2884" s="1"/>
  <c r="AP8" i="2884"/>
  <c r="AQ8" i="2884" s="1"/>
  <c r="AV4" i="2884"/>
  <c r="P8" i="2885"/>
  <c r="Q8" i="2885" s="1"/>
  <c r="P14" i="2885"/>
  <c r="Q14" i="2885" s="1"/>
  <c r="V9" i="2885"/>
  <c r="W9" i="2885" s="1"/>
  <c r="V13" i="2885"/>
  <c r="W13" i="2885" s="1"/>
  <c r="V8" i="2885"/>
  <c r="W8" i="2885" s="1"/>
  <c r="AK9" i="2885"/>
  <c r="AL9" i="2885" s="1"/>
  <c r="AQ4" i="2885"/>
  <c r="AP14" i="2885" s="1"/>
  <c r="AQ14" i="2885" s="1"/>
  <c r="AU13" i="2885"/>
  <c r="AV13" i="2885" s="1"/>
  <c r="AU8" i="2885"/>
  <c r="AV8" i="2885" s="1"/>
  <c r="Q4" i="2886"/>
  <c r="P7" i="2886" s="1"/>
  <c r="AA13" i="2886"/>
  <c r="AB13" i="2886" s="1"/>
  <c r="AK8" i="2886"/>
  <c r="AL8" i="2886" s="1"/>
  <c r="AL4" i="2887"/>
  <c r="AK14" i="2887"/>
  <c r="AL14" i="2887" s="1"/>
  <c r="P12" i="2888"/>
  <c r="Q12" i="2888" s="1"/>
  <c r="AK12" i="2888"/>
  <c r="AL12" i="2888" s="1"/>
  <c r="AK7" i="2888"/>
  <c r="AL4" i="2888"/>
  <c r="AP14" i="2888"/>
  <c r="AQ14" i="2888" s="1"/>
  <c r="W4" i="2889"/>
  <c r="V14" i="2889" s="1"/>
  <c r="W14" i="2889" s="1"/>
  <c r="AL4" i="2889"/>
  <c r="AP13" i="2889"/>
  <c r="AQ13" i="2889" s="1"/>
  <c r="P10" i="2890"/>
  <c r="Q10" i="2890" s="1"/>
  <c r="W4" i="2890"/>
  <c r="AA14" i="2890"/>
  <c r="AB14" i="2890" s="1"/>
  <c r="AQ4" i="2890"/>
  <c r="AP8" i="2890" s="1"/>
  <c r="AQ8" i="2890" s="1"/>
  <c r="AU7" i="2890"/>
  <c r="AU14" i="2890"/>
  <c r="AV14" i="2890" s="1"/>
  <c r="Q4" i="2891"/>
  <c r="AF9" i="2892"/>
  <c r="AG9" i="2892" s="1"/>
  <c r="AU13" i="2892"/>
  <c r="AV13" i="2892" s="1"/>
  <c r="P14" i="2893"/>
  <c r="Q14" i="2893" s="1"/>
  <c r="AB4" i="2895"/>
  <c r="AA12" i="2895" s="1"/>
  <c r="AB12" i="2895" s="1"/>
  <c r="R23" i="2896"/>
  <c r="S23" i="2896"/>
  <c r="N20" i="2896"/>
  <c r="T23" i="2896"/>
  <c r="U23" i="2896"/>
  <c r="Q23" i="2896"/>
  <c r="P23" i="2896"/>
  <c r="V12" i="2896"/>
  <c r="W12" i="2896" s="1"/>
  <c r="AK9" i="2896"/>
  <c r="AL9" i="2896" s="1"/>
  <c r="AK8" i="2896"/>
  <c r="AL8" i="2896" s="1"/>
  <c r="P9" i="2901"/>
  <c r="Q9" i="2901" s="1"/>
  <c r="Q4" i="2902"/>
  <c r="P7" i="2902" s="1"/>
  <c r="AU13" i="2904"/>
  <c r="AV13" i="2904" s="1"/>
  <c r="AU7" i="2905"/>
  <c r="AV4" i="2905"/>
  <c r="AU14" i="2905" s="1"/>
  <c r="AV14" i="2905" s="1"/>
  <c r="AA8" i="2906"/>
  <c r="AB8" i="2906" s="1"/>
  <c r="AA12" i="2906"/>
  <c r="AB12" i="2906" s="1"/>
  <c r="AA7" i="2906"/>
  <c r="AB4" i="2906"/>
  <c r="P10" i="2882"/>
  <c r="Q10" i="2882" s="1"/>
  <c r="P14" i="2882"/>
  <c r="Q14" i="2882" s="1"/>
  <c r="AL4" i="2882"/>
  <c r="AP8" i="2882"/>
  <c r="AQ8" i="2882" s="1"/>
  <c r="P8" i="2883"/>
  <c r="Q8" i="2883" s="1"/>
  <c r="P12" i="2883"/>
  <c r="Q12" i="2883" s="1"/>
  <c r="V10" i="2883"/>
  <c r="W10" i="2883" s="1"/>
  <c r="AB4" i="2883"/>
  <c r="AF10" i="2883"/>
  <c r="AG10" i="2883" s="1"/>
  <c r="AL4" i="2883"/>
  <c r="AP10" i="2883"/>
  <c r="AQ10" i="2883" s="1"/>
  <c r="AV4" i="2883"/>
  <c r="AU13" i="2883" s="1"/>
  <c r="AV13" i="2883" s="1"/>
  <c r="V12" i="2884"/>
  <c r="W12" i="2884" s="1"/>
  <c r="AP12" i="2884"/>
  <c r="AQ12" i="2884" s="1"/>
  <c r="P7" i="2885"/>
  <c r="P11" i="2885"/>
  <c r="Q11" i="2885" s="1"/>
  <c r="AG4" i="2885"/>
  <c r="AF9" i="2885" s="1"/>
  <c r="AG9" i="2885" s="1"/>
  <c r="AK13" i="2885"/>
  <c r="AL13" i="2885" s="1"/>
  <c r="P9" i="2886"/>
  <c r="Q9" i="2886" s="1"/>
  <c r="P13" i="2886"/>
  <c r="Q13" i="2886" s="1"/>
  <c r="AB4" i="2886"/>
  <c r="AA7" i="2886" s="1"/>
  <c r="AF8" i="2886"/>
  <c r="AG8" i="2886" s="1"/>
  <c r="AP14" i="2886"/>
  <c r="AQ14" i="2886" s="1"/>
  <c r="AV4" i="2886"/>
  <c r="AU7" i="2886" s="1"/>
  <c r="Q4" i="2887"/>
  <c r="P13" i="2887"/>
  <c r="Q13" i="2887" s="1"/>
  <c r="W4" i="2887"/>
  <c r="V10" i="2887" s="1"/>
  <c r="W10" i="2887" s="1"/>
  <c r="AA10" i="2887"/>
  <c r="AB10" i="2887" s="1"/>
  <c r="AG4" i="2887"/>
  <c r="AF13" i="2887" s="1"/>
  <c r="AG13" i="2887" s="1"/>
  <c r="AK10" i="2887"/>
  <c r="AL10" i="2887" s="1"/>
  <c r="AQ4" i="2887"/>
  <c r="AP7" i="2887" s="1"/>
  <c r="AU10" i="2887"/>
  <c r="AV10" i="2887" s="1"/>
  <c r="V12" i="2888"/>
  <c r="W12" i="2888" s="1"/>
  <c r="AF12" i="2888"/>
  <c r="AG12" i="2888" s="1"/>
  <c r="AP12" i="2888"/>
  <c r="AQ12" i="2888" s="1"/>
  <c r="P7" i="2889"/>
  <c r="P11" i="2889"/>
  <c r="Q11" i="2889" s="1"/>
  <c r="AA12" i="2889"/>
  <c r="AB12" i="2889" s="1"/>
  <c r="AF7" i="2889"/>
  <c r="AG4" i="2889"/>
  <c r="AK13" i="2889"/>
  <c r="AL13" i="2889" s="1"/>
  <c r="AF10" i="2890"/>
  <c r="AG10" i="2890" s="1"/>
  <c r="AF13" i="2890"/>
  <c r="AG13" i="2890" s="1"/>
  <c r="AU10" i="2890"/>
  <c r="AV10" i="2890" s="1"/>
  <c r="V7" i="2891"/>
  <c r="W4" i="2891"/>
  <c r="V12" i="2891" s="1"/>
  <c r="W12" i="2891" s="1"/>
  <c r="AF13" i="2891"/>
  <c r="AG13" i="2891" s="1"/>
  <c r="AU12" i="2891"/>
  <c r="AV12" i="2891" s="1"/>
  <c r="R23" i="2892"/>
  <c r="S23" i="2892"/>
  <c r="N20" i="2892"/>
  <c r="Q23" i="2892"/>
  <c r="T23" i="2892"/>
  <c r="U23" i="2892"/>
  <c r="AA14" i="2892"/>
  <c r="AB14" i="2892" s="1"/>
  <c r="AK12" i="2892"/>
  <c r="AL12" i="2892" s="1"/>
  <c r="V10" i="2893"/>
  <c r="W10" i="2893" s="1"/>
  <c r="AF7" i="2894"/>
  <c r="AP10" i="2894"/>
  <c r="AQ10" i="2894" s="1"/>
  <c r="P14" i="2895"/>
  <c r="Q14" i="2895" s="1"/>
  <c r="P10" i="2895"/>
  <c r="Q10" i="2895" s="1"/>
  <c r="P13" i="2895"/>
  <c r="Q13" i="2895" s="1"/>
  <c r="P9" i="2895"/>
  <c r="Q9" i="2895" s="1"/>
  <c r="AK7" i="2895"/>
  <c r="AL4" i="2895"/>
  <c r="V9" i="2896"/>
  <c r="W9" i="2896" s="1"/>
  <c r="V13" i="2896"/>
  <c r="W13" i="2896" s="1"/>
  <c r="AA14" i="2896"/>
  <c r="AB14" i="2896" s="1"/>
  <c r="AA9" i="2896"/>
  <c r="AB9" i="2896" s="1"/>
  <c r="AF10" i="2896"/>
  <c r="AG10" i="2896" s="1"/>
  <c r="AP12" i="2896"/>
  <c r="AQ12" i="2896" s="1"/>
  <c r="AU12" i="2896"/>
  <c r="AV12" i="2896" s="1"/>
  <c r="V9" i="2898"/>
  <c r="W9" i="2898" s="1"/>
  <c r="V13" i="2898"/>
  <c r="W13" i="2898" s="1"/>
  <c r="V8" i="2898"/>
  <c r="W8" i="2898" s="1"/>
  <c r="W4" i="2898"/>
  <c r="AU13" i="2898"/>
  <c r="AV13" i="2898" s="1"/>
  <c r="AF10" i="2899"/>
  <c r="AG10" i="2899" s="1"/>
  <c r="AF14" i="2899"/>
  <c r="AG14" i="2899" s="1"/>
  <c r="AF13" i="2899"/>
  <c r="AG13" i="2899" s="1"/>
  <c r="AP7" i="2900"/>
  <c r="AK14" i="2902"/>
  <c r="AL14" i="2902" s="1"/>
  <c r="P13" i="2909"/>
  <c r="Q13" i="2909" s="1"/>
  <c r="Q4" i="2909"/>
  <c r="AL4" i="2881"/>
  <c r="AK12" i="2881" s="1"/>
  <c r="AL12" i="2881" s="1"/>
  <c r="AP13" i="2881"/>
  <c r="AQ13" i="2881" s="1"/>
  <c r="Q4" i="2882"/>
  <c r="AA14" i="2882"/>
  <c r="AB14" i="2882" s="1"/>
  <c r="AG4" i="2882"/>
  <c r="AF7" i="2882" s="1"/>
  <c r="AU14" i="2882"/>
  <c r="AV14" i="2882" s="1"/>
  <c r="AA7" i="2883"/>
  <c r="AK9" i="2883"/>
  <c r="AL9" i="2883" s="1"/>
  <c r="AK7" i="2883"/>
  <c r="AU7" i="2883"/>
  <c r="V10" i="2884"/>
  <c r="W10" i="2884" s="1"/>
  <c r="AF10" i="2884"/>
  <c r="AG10" i="2884" s="1"/>
  <c r="AB4" i="2885"/>
  <c r="AA13" i="2885" s="1"/>
  <c r="AB13" i="2885" s="1"/>
  <c r="AF13" i="2885"/>
  <c r="AG13" i="2885" s="1"/>
  <c r="AU7" i="2885"/>
  <c r="AV4" i="2885"/>
  <c r="AU12" i="2885" s="1"/>
  <c r="AV12" i="2885" s="1"/>
  <c r="R23" i="2886"/>
  <c r="S23" i="2886"/>
  <c r="N20" i="2886"/>
  <c r="P23" i="2886"/>
  <c r="W4" i="2886"/>
  <c r="V7" i="2886" s="1"/>
  <c r="AA8" i="2886"/>
  <c r="AB8" i="2886" s="1"/>
  <c r="AK14" i="2886"/>
  <c r="AL14" i="2886" s="1"/>
  <c r="AQ4" i="2886"/>
  <c r="AP7" i="2886" s="1"/>
  <c r="AU8" i="2886"/>
  <c r="AV8" i="2886" s="1"/>
  <c r="S23" i="2887"/>
  <c r="N20" i="2887"/>
  <c r="T23" i="2887"/>
  <c r="P23" i="2887"/>
  <c r="Q23" i="2887"/>
  <c r="V9" i="2887"/>
  <c r="W9" i="2887" s="1"/>
  <c r="AF9" i="2887"/>
  <c r="AG9" i="2887" s="1"/>
  <c r="AF7" i="2887"/>
  <c r="AP9" i="2887"/>
  <c r="AQ9" i="2887" s="1"/>
  <c r="P7" i="2888"/>
  <c r="P11" i="2888"/>
  <c r="Q11" i="2888" s="1"/>
  <c r="AP10" i="2888"/>
  <c r="AQ10" i="2888" s="1"/>
  <c r="AA7" i="2889"/>
  <c r="AB4" i="2889"/>
  <c r="AA13" i="2889" s="1"/>
  <c r="AB13" i="2889" s="1"/>
  <c r="AF13" i="2889"/>
  <c r="AG13" i="2889" s="1"/>
  <c r="AV4" i="2889"/>
  <c r="AU12" i="2889" s="1"/>
  <c r="AV12" i="2889" s="1"/>
  <c r="Q4" i="2890"/>
  <c r="P13" i="2890" s="1"/>
  <c r="Q13" i="2890" s="1"/>
  <c r="AA7" i="2890"/>
  <c r="V13" i="2891"/>
  <c r="W13" i="2891" s="1"/>
  <c r="AA9" i="2891"/>
  <c r="AB9" i="2891" s="1"/>
  <c r="AB4" i="2891"/>
  <c r="AP8" i="2891"/>
  <c r="AQ8" i="2891" s="1"/>
  <c r="AP12" i="2891"/>
  <c r="AQ12" i="2891" s="1"/>
  <c r="AQ4" i="2891"/>
  <c r="AU9" i="2891"/>
  <c r="AV9" i="2891" s="1"/>
  <c r="AU13" i="2891"/>
  <c r="AV13" i="2891" s="1"/>
  <c r="AU8" i="2891"/>
  <c r="AV8" i="2891" s="1"/>
  <c r="AV4" i="2891"/>
  <c r="AL4" i="2892"/>
  <c r="AP13" i="2892"/>
  <c r="AQ13" i="2892" s="1"/>
  <c r="S23" i="2893"/>
  <c r="N20" i="2893"/>
  <c r="T23" i="2893"/>
  <c r="P23" i="2893"/>
  <c r="R23" i="2893"/>
  <c r="U23" i="2893"/>
  <c r="P13" i="2893"/>
  <c r="Q13" i="2893" s="1"/>
  <c r="W4" i="2893"/>
  <c r="V7" i="2893" s="1"/>
  <c r="V13" i="2893"/>
  <c r="W13" i="2893" s="1"/>
  <c r="AG4" i="2893"/>
  <c r="AQ4" i="2893"/>
  <c r="AP7" i="2893"/>
  <c r="Q4" i="2894"/>
  <c r="AA7" i="2894"/>
  <c r="AK10" i="2894"/>
  <c r="AL10" i="2894" s="1"/>
  <c r="AU7" i="2894"/>
  <c r="P12" i="2895"/>
  <c r="Q12" i="2895" s="1"/>
  <c r="AF12" i="2895"/>
  <c r="AG12" i="2895" s="1"/>
  <c r="AK13" i="2895"/>
  <c r="AL13" i="2895" s="1"/>
  <c r="AQ4" i="2896"/>
  <c r="AU13" i="2896"/>
  <c r="AV13" i="2896" s="1"/>
  <c r="U23" i="2897"/>
  <c r="Q23" i="2897"/>
  <c r="T23" i="2897"/>
  <c r="P23" i="2897"/>
  <c r="R23" i="2897"/>
  <c r="N20" i="2897"/>
  <c r="S23" i="2897"/>
  <c r="V14" i="2897"/>
  <c r="W14" i="2897" s="1"/>
  <c r="V10" i="2898"/>
  <c r="W10" i="2898" s="1"/>
  <c r="V14" i="2898"/>
  <c r="W14" i="2898" s="1"/>
  <c r="AL4" i="2899"/>
  <c r="AK12" i="2899" s="1"/>
  <c r="AL12" i="2899" s="1"/>
  <c r="AK7" i="2899"/>
  <c r="AP13" i="2899"/>
  <c r="AQ13" i="2899" s="1"/>
  <c r="AF13" i="2902"/>
  <c r="AG13" i="2902" s="1"/>
  <c r="AP13" i="2902"/>
  <c r="AQ13" i="2902" s="1"/>
  <c r="W4" i="2907"/>
  <c r="V14" i="2907" s="1"/>
  <c r="W14" i="2907" s="1"/>
  <c r="R23" i="2881"/>
  <c r="Q23" i="2884"/>
  <c r="U23" i="2884"/>
  <c r="R23" i="2885"/>
  <c r="Q23" i="2888"/>
  <c r="R23" i="2889"/>
  <c r="AQ4" i="2889"/>
  <c r="AP9" i="2889" s="1"/>
  <c r="AQ9" i="2889" s="1"/>
  <c r="AP7" i="2889"/>
  <c r="T23" i="2890"/>
  <c r="P23" i="2890"/>
  <c r="P12" i="2890"/>
  <c r="Q12" i="2890" s="1"/>
  <c r="S23" i="2890"/>
  <c r="AP13" i="2891"/>
  <c r="AQ13" i="2891" s="1"/>
  <c r="AU7" i="2891"/>
  <c r="Q4" i="2892"/>
  <c r="P10" i="2892" s="1"/>
  <c r="Q10" i="2892" s="1"/>
  <c r="AB4" i="2892"/>
  <c r="AK14" i="2892"/>
  <c r="AL14" i="2892" s="1"/>
  <c r="AP8" i="2892"/>
  <c r="AQ8" i="2892" s="1"/>
  <c r="AV4" i="2892"/>
  <c r="Q4" i="2893"/>
  <c r="P8" i="2894"/>
  <c r="Q8" i="2894" s="1"/>
  <c r="P12" i="2894"/>
  <c r="Q12" i="2894" s="1"/>
  <c r="AF7" i="2895"/>
  <c r="AU13" i="2895"/>
  <c r="AV13" i="2895" s="1"/>
  <c r="V14" i="2896"/>
  <c r="W14" i="2896" s="1"/>
  <c r="AA8" i="2896"/>
  <c r="AB8" i="2896" s="1"/>
  <c r="AG4" i="2896"/>
  <c r="AP14" i="2896"/>
  <c r="AQ14" i="2896" s="1"/>
  <c r="AU8" i="2896"/>
  <c r="AV8" i="2896" s="1"/>
  <c r="P7" i="2897"/>
  <c r="AA10" i="2897"/>
  <c r="AB10" i="2897" s="1"/>
  <c r="AP7" i="2897"/>
  <c r="AQ4" i="2897"/>
  <c r="AP10" i="2897" s="1"/>
  <c r="AQ10" i="2897" s="1"/>
  <c r="AK10" i="2899"/>
  <c r="AL10" i="2899" s="1"/>
  <c r="AK13" i="2899"/>
  <c r="AL13" i="2899" s="1"/>
  <c r="AB4" i="2900"/>
  <c r="AA14" i="2900"/>
  <c r="AB14" i="2900" s="1"/>
  <c r="AU8" i="2900"/>
  <c r="AV8" i="2900" s="1"/>
  <c r="AU12" i="2900"/>
  <c r="AV12" i="2900" s="1"/>
  <c r="AU9" i="2900"/>
  <c r="AV9" i="2900" s="1"/>
  <c r="AU7" i="2900"/>
  <c r="P8" i="2901"/>
  <c r="Q8" i="2901" s="1"/>
  <c r="Q4" i="2901"/>
  <c r="P11" i="2901" s="1"/>
  <c r="Q11" i="2901" s="1"/>
  <c r="AP9" i="2901"/>
  <c r="AQ9" i="2901" s="1"/>
  <c r="AP13" i="2901"/>
  <c r="AQ13" i="2901" s="1"/>
  <c r="AF12" i="2903"/>
  <c r="AG12" i="2903" s="1"/>
  <c r="AF7" i="2903"/>
  <c r="AG4" i="2903"/>
  <c r="AF8" i="2903" s="1"/>
  <c r="AG8" i="2903" s="1"/>
  <c r="P8" i="2904"/>
  <c r="Q8" i="2904" s="1"/>
  <c r="Q23" i="2881"/>
  <c r="P23" i="2884"/>
  <c r="Q23" i="2885"/>
  <c r="Q23" i="2889"/>
  <c r="AK13" i="2891"/>
  <c r="AL13" i="2891" s="1"/>
  <c r="AP7" i="2891"/>
  <c r="W4" i="2892"/>
  <c r="V7" i="2892" s="1"/>
  <c r="AF14" i="2892"/>
  <c r="AG14" i="2892" s="1"/>
  <c r="AQ4" i="2892"/>
  <c r="AP7" i="2892" s="1"/>
  <c r="V9" i="2893"/>
  <c r="W9" i="2893" s="1"/>
  <c r="V14" i="2893"/>
  <c r="W14" i="2893" s="1"/>
  <c r="AA9" i="2893"/>
  <c r="AB9" i="2893" s="1"/>
  <c r="AA14" i="2893"/>
  <c r="AB14" i="2893" s="1"/>
  <c r="AF9" i="2893"/>
  <c r="AG9" i="2893" s="1"/>
  <c r="AP9" i="2893"/>
  <c r="AQ9" i="2893" s="1"/>
  <c r="AU14" i="2893"/>
  <c r="AV14" i="2893" s="1"/>
  <c r="V12" i="2894"/>
  <c r="W12" i="2894" s="1"/>
  <c r="AK12" i="2894"/>
  <c r="AL12" i="2894" s="1"/>
  <c r="AP12" i="2894"/>
  <c r="AQ12" i="2894" s="1"/>
  <c r="AU12" i="2894"/>
  <c r="AV12" i="2894" s="1"/>
  <c r="P7" i="2895"/>
  <c r="P11" i="2895"/>
  <c r="Q11" i="2895" s="1"/>
  <c r="V13" i="2895"/>
  <c r="W13" i="2895" s="1"/>
  <c r="AU7" i="2895"/>
  <c r="Q4" i="2896"/>
  <c r="V8" i="2896"/>
  <c r="W8" i="2896" s="1"/>
  <c r="AB4" i="2896"/>
  <c r="AA7" i="2896" s="1"/>
  <c r="AK14" i="2896"/>
  <c r="AL14" i="2896" s="1"/>
  <c r="AP8" i="2896"/>
  <c r="AQ8" i="2896" s="1"/>
  <c r="AV4" i="2896"/>
  <c r="AU7" i="2896" s="1"/>
  <c r="P11" i="2897"/>
  <c r="Q11" i="2897" s="1"/>
  <c r="P14" i="2897"/>
  <c r="Q14" i="2897" s="1"/>
  <c r="P10" i="2897"/>
  <c r="Q10" i="2897" s="1"/>
  <c r="AF7" i="2897"/>
  <c r="AG4" i="2897"/>
  <c r="AP14" i="2897"/>
  <c r="AQ14" i="2897" s="1"/>
  <c r="AG4" i="2898"/>
  <c r="AF7" i="2898" s="1"/>
  <c r="AP10" i="2898"/>
  <c r="AQ10" i="2898" s="1"/>
  <c r="P11" i="2899"/>
  <c r="Q11" i="2899" s="1"/>
  <c r="AA9" i="2899"/>
  <c r="AB9" i="2899" s="1"/>
  <c r="AG4" i="2899"/>
  <c r="AF12" i="2899" s="1"/>
  <c r="AG12" i="2899" s="1"/>
  <c r="AF7" i="2899"/>
  <c r="AP10" i="2899"/>
  <c r="AQ10" i="2899" s="1"/>
  <c r="AU14" i="2900"/>
  <c r="AV14" i="2900" s="1"/>
  <c r="AU13" i="2901"/>
  <c r="AV13" i="2901" s="1"/>
  <c r="V13" i="2904"/>
  <c r="W13" i="2904" s="1"/>
  <c r="Q23" i="2894"/>
  <c r="U23" i="2894"/>
  <c r="V8" i="2897"/>
  <c r="W8" i="2897" s="1"/>
  <c r="V12" i="2897"/>
  <c r="W12" i="2897" s="1"/>
  <c r="AA12" i="2897"/>
  <c r="AB12" i="2897" s="1"/>
  <c r="AA7" i="2897"/>
  <c r="AB4" i="2897"/>
  <c r="AA13" i="2897" s="1"/>
  <c r="AB13" i="2897" s="1"/>
  <c r="AF8" i="2897"/>
  <c r="AG8" i="2897" s="1"/>
  <c r="AF12" i="2897"/>
  <c r="AG12" i="2897" s="1"/>
  <c r="AK12" i="2897"/>
  <c r="AL12" i="2897" s="1"/>
  <c r="AK7" i="2897"/>
  <c r="AL4" i="2897"/>
  <c r="AP8" i="2897"/>
  <c r="AQ8" i="2897" s="1"/>
  <c r="AP12" i="2897"/>
  <c r="AQ12" i="2897" s="1"/>
  <c r="AV4" i="2897"/>
  <c r="AU9" i="2897" s="1"/>
  <c r="AV9" i="2897" s="1"/>
  <c r="P7" i="2898"/>
  <c r="P9" i="2898"/>
  <c r="Q9" i="2898" s="1"/>
  <c r="P14" i="2898"/>
  <c r="Q14" i="2898" s="1"/>
  <c r="V12" i="2898"/>
  <c r="W12" i="2898" s="1"/>
  <c r="V7" i="2898"/>
  <c r="AP12" i="2898"/>
  <c r="AQ12" i="2898" s="1"/>
  <c r="AP7" i="2898"/>
  <c r="P10" i="2899"/>
  <c r="Q10" i="2899" s="1"/>
  <c r="AA14" i="2899"/>
  <c r="AB14" i="2899" s="1"/>
  <c r="AF9" i="2899"/>
  <c r="AG9" i="2899" s="1"/>
  <c r="AK9" i="2899"/>
  <c r="AL9" i="2899" s="1"/>
  <c r="AU12" i="2899"/>
  <c r="AV12" i="2899" s="1"/>
  <c r="V14" i="2900"/>
  <c r="W14" i="2900" s="1"/>
  <c r="AK8" i="2900"/>
  <c r="AL8" i="2900" s="1"/>
  <c r="AK12" i="2900"/>
  <c r="AL12" i="2900" s="1"/>
  <c r="AK9" i="2900"/>
  <c r="AL9" i="2900" s="1"/>
  <c r="AK7" i="2900"/>
  <c r="AP13" i="2900"/>
  <c r="AQ13" i="2900" s="1"/>
  <c r="P13" i="2901"/>
  <c r="Q13" i="2901" s="1"/>
  <c r="AK13" i="2901"/>
  <c r="AL13" i="2901" s="1"/>
  <c r="AK8" i="2901"/>
  <c r="AL8" i="2901" s="1"/>
  <c r="AP8" i="2901"/>
  <c r="AQ8" i="2901" s="1"/>
  <c r="AQ4" i="2901"/>
  <c r="AU9" i="2901"/>
  <c r="AV9" i="2901" s="1"/>
  <c r="AU8" i="2901"/>
  <c r="AV8" i="2901" s="1"/>
  <c r="P11" i="2902"/>
  <c r="Q11" i="2902" s="1"/>
  <c r="AF10" i="2902"/>
  <c r="AG10" i="2902" s="1"/>
  <c r="AK7" i="2903"/>
  <c r="AL4" i="2903"/>
  <c r="AK14" i="2903" s="1"/>
  <c r="AL14" i="2903" s="1"/>
  <c r="AU8" i="2903"/>
  <c r="AV8" i="2903" s="1"/>
  <c r="AU12" i="2903"/>
  <c r="AV12" i="2903" s="1"/>
  <c r="P7" i="2904"/>
  <c r="Q4" i="2904"/>
  <c r="V8" i="2905"/>
  <c r="W8" i="2905" s="1"/>
  <c r="V12" i="2905"/>
  <c r="W12" i="2905" s="1"/>
  <c r="V7" i="2905"/>
  <c r="W4" i="2905"/>
  <c r="Q4" i="2906"/>
  <c r="V9" i="2906"/>
  <c r="W9" i="2906" s="1"/>
  <c r="AA13" i="2908"/>
  <c r="AB13" i="2908" s="1"/>
  <c r="Q23" i="2891"/>
  <c r="P23" i="2894"/>
  <c r="Q23" i="2895"/>
  <c r="P8" i="2897"/>
  <c r="Q8" i="2897" s="1"/>
  <c r="P12" i="2897"/>
  <c r="Q12" i="2897" s="1"/>
  <c r="P11" i="2898"/>
  <c r="Q11" i="2898" s="1"/>
  <c r="AL4" i="2898"/>
  <c r="AK8" i="2898" s="1"/>
  <c r="AL8" i="2898" s="1"/>
  <c r="Q4" i="2899"/>
  <c r="P7" i="2899"/>
  <c r="AA13" i="2899"/>
  <c r="AB13" i="2899" s="1"/>
  <c r="AK8" i="2899"/>
  <c r="AL8" i="2899" s="1"/>
  <c r="V10" i="2900"/>
  <c r="W10" i="2900" s="1"/>
  <c r="AK14" i="2900"/>
  <c r="AL14" i="2900" s="1"/>
  <c r="AP10" i="2900"/>
  <c r="AQ10" i="2900" s="1"/>
  <c r="P12" i="2901"/>
  <c r="Q12" i="2901" s="1"/>
  <c r="AA14" i="2901"/>
  <c r="AB14" i="2901" s="1"/>
  <c r="AU12" i="2901"/>
  <c r="AV12" i="2901" s="1"/>
  <c r="AU7" i="2901"/>
  <c r="AV4" i="2901"/>
  <c r="AU10" i="2901" s="1"/>
  <c r="AV10" i="2901" s="1"/>
  <c r="P10" i="2902"/>
  <c r="Q10" i="2902" s="1"/>
  <c r="V10" i="2902"/>
  <c r="W10" i="2902" s="1"/>
  <c r="AK9" i="2902"/>
  <c r="AL9" i="2902" s="1"/>
  <c r="V7" i="2903"/>
  <c r="W4" i="2903"/>
  <c r="AQ4" i="2903"/>
  <c r="AP14" i="2903" s="1"/>
  <c r="AQ14" i="2903" s="1"/>
  <c r="AK8" i="2905"/>
  <c r="AL8" i="2905" s="1"/>
  <c r="AK12" i="2905"/>
  <c r="AL12" i="2905" s="1"/>
  <c r="AK7" i="2905"/>
  <c r="AL4" i="2905"/>
  <c r="V8" i="2906"/>
  <c r="W8" i="2906" s="1"/>
  <c r="V12" i="2906"/>
  <c r="W12" i="2906" s="1"/>
  <c r="V7" i="2906"/>
  <c r="W4" i="2906"/>
  <c r="P13" i="2908"/>
  <c r="Q13" i="2908" s="1"/>
  <c r="V10" i="2897"/>
  <c r="W10" i="2897" s="1"/>
  <c r="AF10" i="2897"/>
  <c r="AG10" i="2897" s="1"/>
  <c r="AB4" i="2898"/>
  <c r="AA13" i="2898" s="1"/>
  <c r="AB13" i="2898" s="1"/>
  <c r="AV4" i="2898"/>
  <c r="AU7" i="2898" s="1"/>
  <c r="S23" i="2899"/>
  <c r="N20" i="2899"/>
  <c r="R23" i="2899"/>
  <c r="P23" i="2899"/>
  <c r="W4" i="2899"/>
  <c r="V7" i="2899" s="1"/>
  <c r="AA8" i="2899"/>
  <c r="AB8" i="2899" s="1"/>
  <c r="AK14" i="2899"/>
  <c r="AL14" i="2899" s="1"/>
  <c r="AQ4" i="2899"/>
  <c r="AP7" i="2899" s="1"/>
  <c r="AU8" i="2899"/>
  <c r="AV8" i="2899" s="1"/>
  <c r="T23" i="2900"/>
  <c r="P23" i="2900"/>
  <c r="S23" i="2900"/>
  <c r="N20" i="2900"/>
  <c r="Q23" i="2900"/>
  <c r="AP9" i="2900"/>
  <c r="AQ9" i="2900" s="1"/>
  <c r="P7" i="2901"/>
  <c r="AA8" i="2901"/>
  <c r="AB8" i="2901" s="1"/>
  <c r="AB4" i="2901"/>
  <c r="AA9" i="2901" s="1"/>
  <c r="AB9" i="2901" s="1"/>
  <c r="AG4" i="2901"/>
  <c r="AK12" i="2901"/>
  <c r="AL12" i="2901" s="1"/>
  <c r="AK7" i="2901"/>
  <c r="P13" i="2902"/>
  <c r="Q13" i="2902" s="1"/>
  <c r="V14" i="2903"/>
  <c r="W14" i="2903" s="1"/>
  <c r="AK12" i="2903"/>
  <c r="AL12" i="2903" s="1"/>
  <c r="P12" i="2904"/>
  <c r="Q12" i="2904" s="1"/>
  <c r="V7" i="2904"/>
  <c r="W4" i="2904"/>
  <c r="AG4" i="2905"/>
  <c r="AL4" i="2906"/>
  <c r="AP8" i="2906"/>
  <c r="AQ8" i="2906" s="1"/>
  <c r="AF8" i="2907"/>
  <c r="AG8" i="2907" s="1"/>
  <c r="AF12" i="2907"/>
  <c r="AG12" i="2907" s="1"/>
  <c r="AG4" i="2907"/>
  <c r="AF14" i="2907" s="1"/>
  <c r="AG14" i="2907" s="1"/>
  <c r="P9" i="2899"/>
  <c r="Q9" i="2899" s="1"/>
  <c r="P13" i="2899"/>
  <c r="Q13" i="2899" s="1"/>
  <c r="AB4" i="2899"/>
  <c r="AF8" i="2899"/>
  <c r="AG8" i="2899" s="1"/>
  <c r="AP14" i="2899"/>
  <c r="AQ14" i="2899" s="1"/>
  <c r="AV4" i="2899"/>
  <c r="AU9" i="2899" s="1"/>
  <c r="AV9" i="2899" s="1"/>
  <c r="Q4" i="2900"/>
  <c r="P13" i="2900"/>
  <c r="Q13" i="2900" s="1"/>
  <c r="W4" i="2900"/>
  <c r="V9" i="2900" s="1"/>
  <c r="W9" i="2900" s="1"/>
  <c r="AA10" i="2900"/>
  <c r="AB10" i="2900" s="1"/>
  <c r="AG4" i="2900"/>
  <c r="AK10" i="2900"/>
  <c r="AL10" i="2900" s="1"/>
  <c r="AQ4" i="2900"/>
  <c r="AP14" i="2900" s="1"/>
  <c r="AQ14" i="2900" s="1"/>
  <c r="AU10" i="2900"/>
  <c r="AV10" i="2900" s="1"/>
  <c r="W4" i="2901"/>
  <c r="V14" i="2901" s="1"/>
  <c r="W14" i="2901" s="1"/>
  <c r="AA12" i="2901"/>
  <c r="AB12" i="2901" s="1"/>
  <c r="AA7" i="2901"/>
  <c r="AA13" i="2901"/>
  <c r="AB13" i="2901" s="1"/>
  <c r="AP10" i="2901"/>
  <c r="AQ10" i="2901" s="1"/>
  <c r="AU14" i="2901"/>
  <c r="AV14" i="2901" s="1"/>
  <c r="W4" i="2902"/>
  <c r="V9" i="2902" s="1"/>
  <c r="W9" i="2902" s="1"/>
  <c r="AB4" i="2902"/>
  <c r="AA10" i="2902" s="1"/>
  <c r="AB10" i="2902" s="1"/>
  <c r="V12" i="2903"/>
  <c r="W12" i="2903" s="1"/>
  <c r="AU14" i="2903"/>
  <c r="AV14" i="2903" s="1"/>
  <c r="P11" i="2904"/>
  <c r="Q11" i="2904" s="1"/>
  <c r="AB4" i="2904"/>
  <c r="AA10" i="2904" s="1"/>
  <c r="AB10" i="2904" s="1"/>
  <c r="AU14" i="2904"/>
  <c r="AV14" i="2904" s="1"/>
  <c r="U23" i="2905"/>
  <c r="Q23" i="2905"/>
  <c r="T23" i="2905"/>
  <c r="P23" i="2905"/>
  <c r="S23" i="2905"/>
  <c r="R23" i="2905"/>
  <c r="N20" i="2905"/>
  <c r="AK12" i="2907"/>
  <c r="AL12" i="2907" s="1"/>
  <c r="AK7" i="2907"/>
  <c r="Q23" i="2898"/>
  <c r="U23" i="2898"/>
  <c r="S23" i="2902"/>
  <c r="N20" i="2902"/>
  <c r="P9" i="2902"/>
  <c r="Q9" i="2902" s="1"/>
  <c r="T23" i="2902"/>
  <c r="V14" i="2902"/>
  <c r="W14" i="2902" s="1"/>
  <c r="AA13" i="2904"/>
  <c r="AB13" i="2904" s="1"/>
  <c r="AQ4" i="2904"/>
  <c r="AP13" i="2904" s="1"/>
  <c r="AQ13" i="2904" s="1"/>
  <c r="AK14" i="2905"/>
  <c r="AL14" i="2905" s="1"/>
  <c r="V13" i="2906"/>
  <c r="W13" i="2906" s="1"/>
  <c r="AP7" i="2906"/>
  <c r="AQ4" i="2906"/>
  <c r="P12" i="2907"/>
  <c r="Q12" i="2907" s="1"/>
  <c r="AA7" i="2907"/>
  <c r="AB4" i="2907"/>
  <c r="AA14" i="2907" s="1"/>
  <c r="AB14" i="2907" s="1"/>
  <c r="AK9" i="2907"/>
  <c r="AL9" i="2907" s="1"/>
  <c r="AK13" i="2907"/>
  <c r="AL13" i="2907" s="1"/>
  <c r="AK8" i="2907"/>
  <c r="AL8" i="2907" s="1"/>
  <c r="AB4" i="2908"/>
  <c r="AA12" i="2908" s="1"/>
  <c r="AB12" i="2908" s="1"/>
  <c r="AA7" i="2908"/>
  <c r="AP9" i="2908"/>
  <c r="AQ9" i="2908" s="1"/>
  <c r="Q23" i="2901"/>
  <c r="P23" i="2902"/>
  <c r="U23" i="2902"/>
  <c r="AG4" i="2902"/>
  <c r="AF9" i="2902" s="1"/>
  <c r="AG9" i="2902" s="1"/>
  <c r="AL4" i="2902"/>
  <c r="AQ4" i="2902"/>
  <c r="AV4" i="2902"/>
  <c r="Q4" i="2903"/>
  <c r="P12" i="2903" s="1"/>
  <c r="Q12" i="2903" s="1"/>
  <c r="V10" i="2903"/>
  <c r="W10" i="2903" s="1"/>
  <c r="AF10" i="2903"/>
  <c r="AG10" i="2903" s="1"/>
  <c r="AK10" i="2903"/>
  <c r="AL10" i="2903" s="1"/>
  <c r="AU10" i="2903"/>
  <c r="AV10" i="2903" s="1"/>
  <c r="AL4" i="2904"/>
  <c r="AK13" i="2904" s="1"/>
  <c r="AL13" i="2904" s="1"/>
  <c r="AU8" i="2904"/>
  <c r="AV8" i="2904" s="1"/>
  <c r="Q4" i="2905"/>
  <c r="P12" i="2905" s="1"/>
  <c r="Q12" i="2905" s="1"/>
  <c r="AA12" i="2905"/>
  <c r="AB12" i="2905" s="1"/>
  <c r="AF14" i="2905"/>
  <c r="AG14" i="2905" s="1"/>
  <c r="AU12" i="2905"/>
  <c r="AV12" i="2905" s="1"/>
  <c r="AF12" i="2906"/>
  <c r="AG12" i="2906" s="1"/>
  <c r="AK12" i="2906"/>
  <c r="AL12" i="2906" s="1"/>
  <c r="AP13" i="2906"/>
  <c r="AQ13" i="2906" s="1"/>
  <c r="AP8" i="2907"/>
  <c r="AQ8" i="2907" s="1"/>
  <c r="AP12" i="2907"/>
  <c r="AQ12" i="2907" s="1"/>
  <c r="AQ4" i="2907"/>
  <c r="AP14" i="2907" s="1"/>
  <c r="AQ14" i="2907" s="1"/>
  <c r="AP7" i="2907"/>
  <c r="AK9" i="2908"/>
  <c r="AL9" i="2908" s="1"/>
  <c r="AK13" i="2908"/>
  <c r="AL13" i="2908" s="1"/>
  <c r="P23" i="2903"/>
  <c r="T23" i="2903"/>
  <c r="Q23" i="2904"/>
  <c r="AV4" i="2904"/>
  <c r="AU12" i="2904" s="1"/>
  <c r="AV12" i="2904" s="1"/>
  <c r="AU7" i="2904"/>
  <c r="AA13" i="2906"/>
  <c r="AB13" i="2906" s="1"/>
  <c r="AF7" i="2906"/>
  <c r="Q4" i="2907"/>
  <c r="P8" i="2907" s="1"/>
  <c r="Q8" i="2907" s="1"/>
  <c r="AF9" i="2907"/>
  <c r="AG9" i="2907" s="1"/>
  <c r="AF13" i="2907"/>
  <c r="AG13" i="2907" s="1"/>
  <c r="AF9" i="2908"/>
  <c r="AG9" i="2908" s="1"/>
  <c r="AF13" i="2908"/>
  <c r="AG13" i="2908" s="1"/>
  <c r="AU12" i="2908"/>
  <c r="AV12" i="2908" s="1"/>
  <c r="AK9" i="2909"/>
  <c r="AL9" i="2909" s="1"/>
  <c r="AK13" i="2909"/>
  <c r="AL13" i="2909" s="1"/>
  <c r="Q23" i="2903"/>
  <c r="AA14" i="2904"/>
  <c r="AB14" i="2904" s="1"/>
  <c r="AG4" i="2904"/>
  <c r="AF9" i="2904" s="1"/>
  <c r="AG9" i="2904" s="1"/>
  <c r="P8" i="2905"/>
  <c r="Q8" i="2905" s="1"/>
  <c r="V10" i="2905"/>
  <c r="W10" i="2905" s="1"/>
  <c r="AK10" i="2905"/>
  <c r="AL10" i="2905" s="1"/>
  <c r="AP10" i="2905"/>
  <c r="AQ10" i="2905" s="1"/>
  <c r="AU10" i="2905"/>
  <c r="AV10" i="2905" s="1"/>
  <c r="AF13" i="2906"/>
  <c r="AG13" i="2906" s="1"/>
  <c r="AF8" i="2906"/>
  <c r="AG8" i="2906" s="1"/>
  <c r="AK7" i="2906"/>
  <c r="Q4" i="2908"/>
  <c r="P7" i="2908"/>
  <c r="AF10" i="2908"/>
  <c r="AG10" i="2908" s="1"/>
  <c r="AU14" i="2908"/>
  <c r="AV14" i="2908" s="1"/>
  <c r="AU13" i="2908"/>
  <c r="AV13" i="2908" s="1"/>
  <c r="V10" i="2909"/>
  <c r="W10" i="2909" s="1"/>
  <c r="W4" i="2909"/>
  <c r="AB4" i="2909"/>
  <c r="Q23" i="2906"/>
  <c r="AF10" i="2907"/>
  <c r="AG10" i="2907" s="1"/>
  <c r="AK14" i="2907"/>
  <c r="AL14" i="2907" s="1"/>
  <c r="AP9" i="2907"/>
  <c r="AQ9" i="2907" s="1"/>
  <c r="AP13" i="2907"/>
  <c r="AQ13" i="2907" s="1"/>
  <c r="AV4" i="2907"/>
  <c r="AU10" i="2907" s="1"/>
  <c r="AV10" i="2907" s="1"/>
  <c r="P14" i="2908"/>
  <c r="Q14" i="2908" s="1"/>
  <c r="V14" i="2908"/>
  <c r="W14" i="2908" s="1"/>
  <c r="AA8" i="2908"/>
  <c r="AB8" i="2908" s="1"/>
  <c r="AG4" i="2908"/>
  <c r="AF12" i="2908" s="1"/>
  <c r="AG12" i="2908" s="1"/>
  <c r="AK14" i="2908"/>
  <c r="AL14" i="2908" s="1"/>
  <c r="R24" i="2909"/>
  <c r="AG4" i="2909"/>
  <c r="AF10" i="2909" s="1"/>
  <c r="AG10" i="2909" s="1"/>
  <c r="AV4" i="2906"/>
  <c r="AU12" i="2906" s="1"/>
  <c r="AV12" i="2906" s="1"/>
  <c r="AP10" i="2907"/>
  <c r="AQ10" i="2907" s="1"/>
  <c r="AU14" i="2907"/>
  <c r="AV14" i="2907" s="1"/>
  <c r="W4" i="2908"/>
  <c r="V13" i="2908" s="1"/>
  <c r="W13" i="2908" s="1"/>
  <c r="AF8" i="2908"/>
  <c r="AG8" i="2908" s="1"/>
  <c r="AP13" i="2908"/>
  <c r="AQ13" i="2908" s="1"/>
  <c r="P8" i="2909"/>
  <c r="Q8" i="2909" s="1"/>
  <c r="AF8" i="2909"/>
  <c r="AG8" i="2909" s="1"/>
  <c r="AK8" i="2909"/>
  <c r="AL8" i="2909" s="1"/>
  <c r="AK14" i="2909"/>
  <c r="AL14" i="2909" s="1"/>
  <c r="AV4" i="2909"/>
  <c r="AU7" i="2909" s="1"/>
  <c r="P23" i="2907"/>
  <c r="T23" i="2907"/>
  <c r="S23" i="2908"/>
  <c r="N20" i="2908"/>
  <c r="P9" i="2908"/>
  <c r="Q9" i="2908" s="1"/>
  <c r="T23" i="2908"/>
  <c r="AA9" i="2908"/>
  <c r="AB9" i="2908" s="1"/>
  <c r="AQ4" i="2908"/>
  <c r="AP8" i="2908" s="1"/>
  <c r="AQ8" i="2908" s="1"/>
  <c r="AP7" i="2908"/>
  <c r="AV4" i="2908"/>
  <c r="AU8" i="2908" s="1"/>
  <c r="AV8" i="2908" s="1"/>
  <c r="AK10" i="2909"/>
  <c r="AL10" i="2909" s="1"/>
  <c r="Q23" i="2907"/>
  <c r="P23" i="2908"/>
  <c r="U23" i="2908"/>
  <c r="AA14" i="2908"/>
  <c r="AB14" i="2908" s="1"/>
  <c r="AP14" i="2908"/>
  <c r="AQ14" i="2908" s="1"/>
  <c r="P10" i="2909"/>
  <c r="Q10" i="2909" s="1"/>
  <c r="V8" i="2909"/>
  <c r="W8" i="2909" s="1"/>
  <c r="AQ4" i="2909"/>
  <c r="AP10" i="2909" s="1"/>
  <c r="AQ10" i="2909" s="1"/>
  <c r="AL4" i="2908"/>
  <c r="AK7" i="2908" s="1"/>
  <c r="U23" i="2909"/>
  <c r="Q23" i="2909"/>
  <c r="T23" i="2909"/>
  <c r="P23" i="2909"/>
  <c r="P12" i="2909"/>
  <c r="Q12" i="2909" s="1"/>
  <c r="N20" i="2909"/>
  <c r="V12" i="2909"/>
  <c r="W12" i="2909" s="1"/>
  <c r="V7" i="2909"/>
  <c r="AA7" i="2909"/>
  <c r="AF12" i="2909"/>
  <c r="AG12" i="2909" s="1"/>
  <c r="AK12" i="2909"/>
  <c r="AL12" i="2909" s="1"/>
  <c r="AK7" i="2909"/>
  <c r="AQ7" i="2887" l="1"/>
  <c r="W7" i="2894"/>
  <c r="AB7" i="2880"/>
  <c r="AG7" i="2898"/>
  <c r="Q7" i="2886"/>
  <c r="AQ7" i="2894"/>
  <c r="AQ15" i="2894" s="1"/>
  <c r="AQ16" i="2894" s="1"/>
  <c r="AP15" i="2894"/>
  <c r="Q7" i="2902"/>
  <c r="AQ7" i="2905"/>
  <c r="W7" i="2893"/>
  <c r="AQ7" i="2884"/>
  <c r="AK15" i="2908"/>
  <c r="AL7" i="2908"/>
  <c r="AL15" i="2908" s="1"/>
  <c r="AL16" i="2908" s="1"/>
  <c r="AV7" i="2909"/>
  <c r="AV7" i="2898"/>
  <c r="AB7" i="2893"/>
  <c r="AQ7" i="2895"/>
  <c r="AL7" i="2909"/>
  <c r="AL15" i="2909" s="1"/>
  <c r="AL16" i="2909" s="1"/>
  <c r="AK15" i="2909"/>
  <c r="AB7" i="2909"/>
  <c r="AP15" i="2908"/>
  <c r="AQ7" i="2908"/>
  <c r="AQ15" i="2908" s="1"/>
  <c r="AQ16" i="2908" s="1"/>
  <c r="AA9" i="2909"/>
  <c r="AB9" i="2909" s="1"/>
  <c r="AA14" i="2909"/>
  <c r="AB14" i="2909" s="1"/>
  <c r="AA13" i="2909"/>
  <c r="AB13" i="2909" s="1"/>
  <c r="AL7" i="2906"/>
  <c r="AL15" i="2906" s="1"/>
  <c r="AL16" i="2906" s="1"/>
  <c r="AK15" i="2906"/>
  <c r="AU8" i="2902"/>
  <c r="AV8" i="2902" s="1"/>
  <c r="AU7" i="2902"/>
  <c r="AU13" i="2902"/>
  <c r="AV13" i="2902" s="1"/>
  <c r="AU12" i="2902"/>
  <c r="AV12" i="2902" s="1"/>
  <c r="AU10" i="2902"/>
  <c r="AV10" i="2902" s="1"/>
  <c r="AK14" i="2906"/>
  <c r="AL14" i="2906" s="1"/>
  <c r="AK10" i="2906"/>
  <c r="AL10" i="2906" s="1"/>
  <c r="AF13" i="2905"/>
  <c r="AG13" i="2905" s="1"/>
  <c r="AF9" i="2905"/>
  <c r="AG9" i="2905" s="1"/>
  <c r="AF8" i="2905"/>
  <c r="AG8" i="2905" s="1"/>
  <c r="W7" i="2904"/>
  <c r="AF14" i="2901"/>
  <c r="AG14" i="2901" s="1"/>
  <c r="AF12" i="2901"/>
  <c r="AG12" i="2901" s="1"/>
  <c r="V13" i="2901"/>
  <c r="W13" i="2901" s="1"/>
  <c r="W7" i="2899"/>
  <c r="P14" i="2906"/>
  <c r="Q14" i="2906" s="1"/>
  <c r="P10" i="2906"/>
  <c r="Q10" i="2906" s="1"/>
  <c r="P12" i="2906"/>
  <c r="Q12" i="2906" s="1"/>
  <c r="P13" i="2906"/>
  <c r="Q13" i="2906" s="1"/>
  <c r="P9" i="2906"/>
  <c r="Q9" i="2906" s="1"/>
  <c r="V8" i="2899"/>
  <c r="W8" i="2899" s="1"/>
  <c r="W7" i="2898"/>
  <c r="W15" i="2898" s="1"/>
  <c r="W16" i="2898" s="1"/>
  <c r="V15" i="2898"/>
  <c r="P13" i="2896"/>
  <c r="Q13" i="2896" s="1"/>
  <c r="P9" i="2896"/>
  <c r="Q9" i="2896" s="1"/>
  <c r="P12" i="2896"/>
  <c r="Q12" i="2896" s="1"/>
  <c r="P8" i="2896"/>
  <c r="Q8" i="2896" s="1"/>
  <c r="W7" i="2892"/>
  <c r="AK9" i="2904"/>
  <c r="AL9" i="2904" s="1"/>
  <c r="AQ7" i="2893"/>
  <c r="AF12" i="2893"/>
  <c r="AG12" i="2893" s="1"/>
  <c r="AF8" i="2893"/>
  <c r="AG8" i="2893" s="1"/>
  <c r="AV7" i="2883"/>
  <c r="AA15" i="2883"/>
  <c r="AB7" i="2883"/>
  <c r="AF10" i="2893"/>
  <c r="AG10" i="2893" s="1"/>
  <c r="V14" i="2892"/>
  <c r="W14" i="2892" s="1"/>
  <c r="W7" i="2891"/>
  <c r="AU10" i="2889"/>
  <c r="AV10" i="2889" s="1"/>
  <c r="Q7" i="2885"/>
  <c r="Q15" i="2885" s="1"/>
  <c r="Q16" i="2885" s="1"/>
  <c r="P15" i="2885"/>
  <c r="AA8" i="2883"/>
  <c r="AB8" i="2883" s="1"/>
  <c r="AA12" i="2883"/>
  <c r="AB12" i="2883" s="1"/>
  <c r="P14" i="2891"/>
  <c r="Q14" i="2891" s="1"/>
  <c r="P10" i="2891"/>
  <c r="Q10" i="2891" s="1"/>
  <c r="P9" i="2891"/>
  <c r="Q9" i="2891" s="1"/>
  <c r="V13" i="2890"/>
  <c r="W13" i="2890" s="1"/>
  <c r="V12" i="2890"/>
  <c r="W12" i="2890" s="1"/>
  <c r="V7" i="2890"/>
  <c r="P14" i="2884"/>
  <c r="Q14" i="2884" s="1"/>
  <c r="P10" i="2884"/>
  <c r="Q10" i="2884" s="1"/>
  <c r="P13" i="2884"/>
  <c r="Q13" i="2884" s="1"/>
  <c r="AA10" i="2898"/>
  <c r="AB10" i="2898" s="1"/>
  <c r="AP10" i="2882"/>
  <c r="AQ10" i="2882" s="1"/>
  <c r="AP12" i="2882"/>
  <c r="AQ12" i="2882" s="1"/>
  <c r="AU9" i="2881"/>
  <c r="AV9" i="2881" s="1"/>
  <c r="AK8" i="2893"/>
  <c r="AL8" i="2893" s="1"/>
  <c r="AK12" i="2893"/>
  <c r="AL12" i="2893" s="1"/>
  <c r="AK9" i="2890"/>
  <c r="AL9" i="2890" s="1"/>
  <c r="AF13" i="2888"/>
  <c r="AG13" i="2888" s="1"/>
  <c r="AF9" i="2888"/>
  <c r="AG9" i="2888" s="1"/>
  <c r="AA15" i="2887"/>
  <c r="AB7" i="2887"/>
  <c r="AB15" i="2887" s="1"/>
  <c r="AB16" i="2887" s="1"/>
  <c r="AF8" i="2885"/>
  <c r="AG8" i="2885" s="1"/>
  <c r="P7" i="2884"/>
  <c r="AK14" i="2881"/>
  <c r="AL14" i="2881" s="1"/>
  <c r="Q7" i="2881"/>
  <c r="Q15" i="2881" s="1"/>
  <c r="Q16" i="2881" s="1"/>
  <c r="P15" i="2881"/>
  <c r="AA13" i="2903"/>
  <c r="AB13" i="2903" s="1"/>
  <c r="AA9" i="2903"/>
  <c r="AB9" i="2903" s="1"/>
  <c r="AL7" i="2894"/>
  <c r="AV7" i="2888"/>
  <c r="AV15" i="2888" s="1"/>
  <c r="AV16" i="2888" s="1"/>
  <c r="AU15" i="2888"/>
  <c r="AB7" i="2888"/>
  <c r="AB15" i="2888" s="1"/>
  <c r="AB16" i="2888" s="1"/>
  <c r="AA15" i="2888"/>
  <c r="AK13" i="2881"/>
  <c r="AL13" i="2881" s="1"/>
  <c r="AF14" i="2885"/>
  <c r="AG14" i="2885" s="1"/>
  <c r="AQ7" i="2881"/>
  <c r="AK9" i="2881"/>
  <c r="AL9" i="2881" s="1"/>
  <c r="AA12" i="2909"/>
  <c r="AB12" i="2909" s="1"/>
  <c r="AU14" i="2909"/>
  <c r="AV14" i="2909" s="1"/>
  <c r="AA10" i="2909"/>
  <c r="AB10" i="2909" s="1"/>
  <c r="Q7" i="2908"/>
  <c r="AU12" i="2907"/>
  <c r="AV12" i="2907" s="1"/>
  <c r="AU15" i="2904"/>
  <c r="AV7" i="2904"/>
  <c r="AV15" i="2904" s="1"/>
  <c r="AV16" i="2904" s="1"/>
  <c r="AP15" i="2907"/>
  <c r="AQ7" i="2907"/>
  <c r="AQ15" i="2907" s="1"/>
  <c r="AQ16" i="2907" s="1"/>
  <c r="AU13" i="2906"/>
  <c r="AV13" i="2906" s="1"/>
  <c r="AP7" i="2904"/>
  <c r="AA10" i="2903"/>
  <c r="AB10" i="2903" s="1"/>
  <c r="AP8" i="2902"/>
  <c r="AQ8" i="2902" s="1"/>
  <c r="AP7" i="2902"/>
  <c r="AP12" i="2902"/>
  <c r="AQ12" i="2902" s="1"/>
  <c r="AB7" i="2908"/>
  <c r="V10" i="2907"/>
  <c r="W10" i="2907" s="1"/>
  <c r="P7" i="2906"/>
  <c r="AA9" i="2904"/>
  <c r="AB9" i="2904" s="1"/>
  <c r="AP14" i="2902"/>
  <c r="AQ14" i="2902" s="1"/>
  <c r="AB7" i="2901"/>
  <c r="AF8" i="2900"/>
  <c r="AG8" i="2900" s="1"/>
  <c r="AF12" i="2900"/>
  <c r="AG12" i="2900" s="1"/>
  <c r="P11" i="2900"/>
  <c r="Q11" i="2900" s="1"/>
  <c r="P7" i="2900"/>
  <c r="P10" i="2900"/>
  <c r="Q10" i="2900" s="1"/>
  <c r="P14" i="2900"/>
  <c r="Q14" i="2900" s="1"/>
  <c r="AK15" i="2901"/>
  <c r="AL7" i="2901"/>
  <c r="AL15" i="2901" s="1"/>
  <c r="AL16" i="2901" s="1"/>
  <c r="V9" i="2901"/>
  <c r="W9" i="2901" s="1"/>
  <c r="AF9" i="2900"/>
  <c r="AG9" i="2900" s="1"/>
  <c r="Q7" i="2899"/>
  <c r="AK7" i="2898"/>
  <c r="P11" i="2906"/>
  <c r="Q11" i="2906" s="1"/>
  <c r="AA12" i="2903"/>
  <c r="AB12" i="2903" s="1"/>
  <c r="AA14" i="2902"/>
  <c r="AB14" i="2902" s="1"/>
  <c r="V12" i="2902"/>
  <c r="W12" i="2902" s="1"/>
  <c r="AF15" i="2899"/>
  <c r="AG7" i="2899"/>
  <c r="AG15" i="2899" s="1"/>
  <c r="AG16" i="2899" s="1"/>
  <c r="P14" i="2892"/>
  <c r="Q14" i="2892" s="1"/>
  <c r="AF10" i="2901"/>
  <c r="AG10" i="2901" s="1"/>
  <c r="AV7" i="2900"/>
  <c r="AV15" i="2900" s="1"/>
  <c r="AV16" i="2900" s="1"/>
  <c r="AU15" i="2900"/>
  <c r="AV7" i="2891"/>
  <c r="AV15" i="2891" s="1"/>
  <c r="AV16" i="2891" s="1"/>
  <c r="AK7" i="2892"/>
  <c r="AK10" i="2892"/>
  <c r="AL10" i="2892" s="1"/>
  <c r="AA10" i="2891"/>
  <c r="AB10" i="2891" s="1"/>
  <c r="AA14" i="2891"/>
  <c r="AB14" i="2891" s="1"/>
  <c r="AP14" i="2889"/>
  <c r="AQ14" i="2889" s="1"/>
  <c r="W7" i="2886"/>
  <c r="AU14" i="2906"/>
  <c r="AV14" i="2906" s="1"/>
  <c r="AK12" i="2898"/>
  <c r="AL12" i="2898" s="1"/>
  <c r="P11" i="2887"/>
  <c r="Q11" i="2887" s="1"/>
  <c r="P7" i="2887"/>
  <c r="P10" i="2887"/>
  <c r="Q10" i="2887" s="1"/>
  <c r="P14" i="2887"/>
  <c r="Q14" i="2887" s="1"/>
  <c r="AK7" i="2882"/>
  <c r="AK10" i="2882"/>
  <c r="AL10" i="2882" s="1"/>
  <c r="AF10" i="2900"/>
  <c r="AG10" i="2900" s="1"/>
  <c r="P7" i="2891"/>
  <c r="AK14" i="2889"/>
  <c r="AL14" i="2889" s="1"/>
  <c r="AK10" i="2889"/>
  <c r="AL10" i="2889" s="1"/>
  <c r="AF8" i="2888"/>
  <c r="AG8" i="2888" s="1"/>
  <c r="AK13" i="2887"/>
  <c r="AL13" i="2887" s="1"/>
  <c r="AK7" i="2887"/>
  <c r="AU14" i="2884"/>
  <c r="AV14" i="2884" s="1"/>
  <c r="AU8" i="2884"/>
  <c r="AV8" i="2884" s="1"/>
  <c r="V13" i="2883"/>
  <c r="W13" i="2883" s="1"/>
  <c r="V7" i="2883"/>
  <c r="AF13" i="2882"/>
  <c r="AG13" i="2882" s="1"/>
  <c r="P12" i="2887"/>
  <c r="Q12" i="2887" s="1"/>
  <c r="V9" i="2888"/>
  <c r="W9" i="2888" s="1"/>
  <c r="V13" i="2888"/>
  <c r="W13" i="2888" s="1"/>
  <c r="AA14" i="2905"/>
  <c r="AB14" i="2905" s="1"/>
  <c r="AA13" i="2905"/>
  <c r="AB13" i="2905" s="1"/>
  <c r="AA9" i="2905"/>
  <c r="AB9" i="2905" s="1"/>
  <c r="AA8" i="2905"/>
  <c r="AB8" i="2905" s="1"/>
  <c r="V7" i="2895"/>
  <c r="AF9" i="2894"/>
  <c r="AG9" i="2894" s="1"/>
  <c r="AF13" i="2894"/>
  <c r="AG13" i="2894" s="1"/>
  <c r="AF14" i="2894"/>
  <c r="AG14" i="2894" s="1"/>
  <c r="AF8" i="2894"/>
  <c r="AG8" i="2894" s="1"/>
  <c r="AU8" i="2893"/>
  <c r="AV8" i="2893" s="1"/>
  <c r="AU12" i="2893"/>
  <c r="AV12" i="2893" s="1"/>
  <c r="AP14" i="2892"/>
  <c r="AQ14" i="2892" s="1"/>
  <c r="AA14" i="2885"/>
  <c r="AB14" i="2885" s="1"/>
  <c r="AP9" i="2882"/>
  <c r="AQ9" i="2882" s="1"/>
  <c r="AF10" i="2881"/>
  <c r="AG10" i="2881" s="1"/>
  <c r="AP12" i="2880"/>
  <c r="AQ12" i="2880" s="1"/>
  <c r="AA7" i="2903"/>
  <c r="AK9" i="2889"/>
  <c r="AL9" i="2889" s="1"/>
  <c r="AA14" i="2898"/>
  <c r="AB14" i="2898" s="1"/>
  <c r="P11" i="2884"/>
  <c r="Q11" i="2884" s="1"/>
  <c r="AP7" i="2880"/>
  <c r="AF9" i="2881"/>
  <c r="AG9" i="2881" s="1"/>
  <c r="P15" i="2880"/>
  <c r="Q7" i="2880"/>
  <c r="Q15" i="2880" s="1"/>
  <c r="Q16" i="2880" s="1"/>
  <c r="AU12" i="2909"/>
  <c r="AV12" i="2909" s="1"/>
  <c r="AF7" i="2909"/>
  <c r="W7" i="2909"/>
  <c r="AU10" i="2909"/>
  <c r="AV10" i="2909" s="1"/>
  <c r="AU7" i="2908"/>
  <c r="AU8" i="2909"/>
  <c r="AV8" i="2909" s="1"/>
  <c r="V7" i="2908"/>
  <c r="AA10" i="2907"/>
  <c r="AB10" i="2907" s="1"/>
  <c r="AF7" i="2908"/>
  <c r="V10" i="2908"/>
  <c r="W10" i="2908" s="1"/>
  <c r="AA12" i="2907"/>
  <c r="AB12" i="2907" s="1"/>
  <c r="V9" i="2909"/>
  <c r="W9" i="2909" s="1"/>
  <c r="V14" i="2909"/>
  <c r="W14" i="2909" s="1"/>
  <c r="V13" i="2909"/>
  <c r="W13" i="2909" s="1"/>
  <c r="AU10" i="2908"/>
  <c r="AV10" i="2908" s="1"/>
  <c r="P12" i="2908"/>
  <c r="Q12" i="2908" s="1"/>
  <c r="P8" i="2908"/>
  <c r="Q8" i="2908" s="1"/>
  <c r="P10" i="2908"/>
  <c r="Q10" i="2908" s="1"/>
  <c r="AF10" i="2905"/>
  <c r="AG10" i="2905" s="1"/>
  <c r="AF7" i="2904"/>
  <c r="AU9" i="2908"/>
  <c r="AV9" i="2908" s="1"/>
  <c r="P11" i="2908"/>
  <c r="Q11" i="2908" s="1"/>
  <c r="AP10" i="2908"/>
  <c r="AQ10" i="2908" s="1"/>
  <c r="V12" i="2908"/>
  <c r="W12" i="2908" s="1"/>
  <c r="AU10" i="2906"/>
  <c r="AV10" i="2906" s="1"/>
  <c r="P8" i="2906"/>
  <c r="Q8" i="2906" s="1"/>
  <c r="P9" i="2905"/>
  <c r="Q9" i="2905" s="1"/>
  <c r="AP8" i="2904"/>
  <c r="AQ8" i="2904" s="1"/>
  <c r="AP10" i="2903"/>
  <c r="AQ10" i="2903" s="1"/>
  <c r="AK8" i="2902"/>
  <c r="AL8" i="2902" s="1"/>
  <c r="AK7" i="2902"/>
  <c r="AK13" i="2902"/>
  <c r="AL13" i="2902" s="1"/>
  <c r="AK12" i="2902"/>
  <c r="AL12" i="2902" s="1"/>
  <c r="V13" i="2907"/>
  <c r="W13" i="2907" s="1"/>
  <c r="AP14" i="2906"/>
  <c r="AQ14" i="2906" s="1"/>
  <c r="AP9" i="2906"/>
  <c r="AQ9" i="2906" s="1"/>
  <c r="AP10" i="2906"/>
  <c r="AQ10" i="2906" s="1"/>
  <c r="AK10" i="2904"/>
  <c r="AL10" i="2904" s="1"/>
  <c r="AP14" i="2904"/>
  <c r="AQ14" i="2904" s="1"/>
  <c r="AA8" i="2904"/>
  <c r="AB8" i="2904" s="1"/>
  <c r="AA14" i="2903"/>
  <c r="AB14" i="2903" s="1"/>
  <c r="AK10" i="2902"/>
  <c r="AL10" i="2902" s="1"/>
  <c r="P9" i="2900"/>
  <c r="Q9" i="2900" s="1"/>
  <c r="AA7" i="2899"/>
  <c r="AA10" i="2899"/>
  <c r="AB10" i="2899" s="1"/>
  <c r="AF7" i="2907"/>
  <c r="AP12" i="2906"/>
  <c r="AQ12" i="2906" s="1"/>
  <c r="AK13" i="2906"/>
  <c r="AL13" i="2906" s="1"/>
  <c r="AF14" i="2904"/>
  <c r="AG14" i="2904" s="1"/>
  <c r="V14" i="2906"/>
  <c r="W14" i="2906" s="1"/>
  <c r="V10" i="2906"/>
  <c r="W10" i="2906" s="1"/>
  <c r="AK13" i="2905"/>
  <c r="AL13" i="2905" s="1"/>
  <c r="AK9" i="2905"/>
  <c r="AL9" i="2905" s="1"/>
  <c r="AP10" i="2904"/>
  <c r="AQ10" i="2904" s="1"/>
  <c r="V13" i="2903"/>
  <c r="W13" i="2903" s="1"/>
  <c r="V8" i="2903"/>
  <c r="W8" i="2903" s="1"/>
  <c r="V9" i="2903"/>
  <c r="W9" i="2903" s="1"/>
  <c r="V12" i="2901"/>
  <c r="W12" i="2901" s="1"/>
  <c r="AU13" i="2899"/>
  <c r="AV13" i="2899" s="1"/>
  <c r="P12" i="2899"/>
  <c r="Q12" i="2899" s="1"/>
  <c r="P8" i="2899"/>
  <c r="Q8" i="2899" s="1"/>
  <c r="AA12" i="2898"/>
  <c r="AB12" i="2898" s="1"/>
  <c r="AA10" i="2908"/>
  <c r="AB10" i="2908" s="1"/>
  <c r="V14" i="2905"/>
  <c r="W14" i="2905" s="1"/>
  <c r="V13" i="2905"/>
  <c r="W13" i="2905" s="1"/>
  <c r="V9" i="2905"/>
  <c r="W9" i="2905" s="1"/>
  <c r="P14" i="2904"/>
  <c r="Q14" i="2904" s="1"/>
  <c r="P10" i="2904"/>
  <c r="Q10" i="2904" s="1"/>
  <c r="P9" i="2904"/>
  <c r="Q9" i="2904" s="1"/>
  <c r="P13" i="2904"/>
  <c r="Q13" i="2904" s="1"/>
  <c r="AA8" i="2903"/>
  <c r="AB8" i="2903" s="1"/>
  <c r="V7" i="2902"/>
  <c r="AP14" i="2901"/>
  <c r="AQ14" i="2901" s="1"/>
  <c r="AP12" i="2901"/>
  <c r="AQ12" i="2901" s="1"/>
  <c r="AP7" i="2901"/>
  <c r="AF13" i="2901"/>
  <c r="AG13" i="2901" s="1"/>
  <c r="AU14" i="2899"/>
  <c r="AV14" i="2899" s="1"/>
  <c r="AA12" i="2899"/>
  <c r="AB12" i="2899" s="1"/>
  <c r="AQ7" i="2898"/>
  <c r="AQ15" i="2898" s="1"/>
  <c r="AQ16" i="2898" s="1"/>
  <c r="AP15" i="2898"/>
  <c r="AU7" i="2897"/>
  <c r="AK14" i="2897"/>
  <c r="AL14" i="2897" s="1"/>
  <c r="AK8" i="2897"/>
  <c r="AL8" i="2897" s="1"/>
  <c r="AK9" i="2897"/>
  <c r="AL9" i="2897" s="1"/>
  <c r="AU10" i="2904"/>
  <c r="AV10" i="2904" s="1"/>
  <c r="AF14" i="2900"/>
  <c r="AG14" i="2900" s="1"/>
  <c r="AF9" i="2897"/>
  <c r="AG9" i="2897" s="1"/>
  <c r="AF13" i="2897"/>
  <c r="AG13" i="2897" s="1"/>
  <c r="AB7" i="2896"/>
  <c r="AP13" i="2895"/>
  <c r="AQ13" i="2895" s="1"/>
  <c r="Q7" i="2895"/>
  <c r="Q15" i="2895" s="1"/>
  <c r="Q16" i="2895" s="1"/>
  <c r="P15" i="2895"/>
  <c r="AF12" i="2894"/>
  <c r="AG12" i="2894" s="1"/>
  <c r="AU9" i="2893"/>
  <c r="AV9" i="2893" s="1"/>
  <c r="AK9" i="2893"/>
  <c r="AL9" i="2893" s="1"/>
  <c r="AK8" i="2892"/>
  <c r="AL8" i="2892" s="1"/>
  <c r="AU14" i="2889"/>
  <c r="AV14" i="2889" s="1"/>
  <c r="AF14" i="2903"/>
  <c r="AG14" i="2903" s="1"/>
  <c r="AA10" i="2901"/>
  <c r="AB10" i="2901" s="1"/>
  <c r="AA13" i="2900"/>
  <c r="AB13" i="2900" s="1"/>
  <c r="AA7" i="2900"/>
  <c r="AF7" i="2896"/>
  <c r="AF12" i="2896"/>
  <c r="AG12" i="2896" s="1"/>
  <c r="AG7" i="2895"/>
  <c r="P12" i="2893"/>
  <c r="Q12" i="2893" s="1"/>
  <c r="P8" i="2893"/>
  <c r="Q8" i="2893" s="1"/>
  <c r="P7" i="2893"/>
  <c r="P11" i="2893"/>
  <c r="Q11" i="2893" s="1"/>
  <c r="AA7" i="2892"/>
  <c r="AA12" i="2892"/>
  <c r="AB12" i="2892" s="1"/>
  <c r="V12" i="2907"/>
  <c r="W12" i="2907" s="1"/>
  <c r="AP7" i="2896"/>
  <c r="AP10" i="2896"/>
  <c r="AQ10" i="2896" s="1"/>
  <c r="P11" i="2894"/>
  <c r="Q11" i="2894" s="1"/>
  <c r="P7" i="2894"/>
  <c r="P14" i="2894"/>
  <c r="Q14" i="2894" s="1"/>
  <c r="P10" i="2894"/>
  <c r="Q10" i="2894" s="1"/>
  <c r="AF13" i="2893"/>
  <c r="AG13" i="2893" s="1"/>
  <c r="AU14" i="2891"/>
  <c r="AV14" i="2891" s="1"/>
  <c r="AU10" i="2891"/>
  <c r="AV10" i="2891" s="1"/>
  <c r="AP9" i="2891"/>
  <c r="AQ9" i="2891" s="1"/>
  <c r="AP10" i="2891"/>
  <c r="AQ10" i="2891" s="1"/>
  <c r="AP14" i="2891"/>
  <c r="AQ14" i="2891" s="1"/>
  <c r="AA8" i="2891"/>
  <c r="AB8" i="2891" s="1"/>
  <c r="P13" i="2891"/>
  <c r="Q13" i="2891" s="1"/>
  <c r="V8" i="2890"/>
  <c r="W8" i="2890" s="1"/>
  <c r="AF10" i="2888"/>
  <c r="AG10" i="2888" s="1"/>
  <c r="V7" i="2887"/>
  <c r="AQ7" i="2886"/>
  <c r="AA7" i="2885"/>
  <c r="P12" i="2884"/>
  <c r="Q12" i="2884" s="1"/>
  <c r="AL7" i="2883"/>
  <c r="P12" i="2882"/>
  <c r="Q12" i="2882" s="1"/>
  <c r="P8" i="2882"/>
  <c r="Q8" i="2882" s="1"/>
  <c r="P11" i="2882"/>
  <c r="Q11" i="2882" s="1"/>
  <c r="P7" i="2882"/>
  <c r="V13" i="2881"/>
  <c r="W13" i="2881" s="1"/>
  <c r="AF13" i="2904"/>
  <c r="AG13" i="2904" s="1"/>
  <c r="P14" i="2899"/>
  <c r="Q14" i="2899" s="1"/>
  <c r="AU10" i="2897"/>
  <c r="AV10" i="2897" s="1"/>
  <c r="AF14" i="2896"/>
  <c r="AG14" i="2896" s="1"/>
  <c r="AA10" i="2896"/>
  <c r="AB10" i="2896" s="1"/>
  <c r="AK14" i="2895"/>
  <c r="AL14" i="2895" s="1"/>
  <c r="AK10" i="2895"/>
  <c r="AL10" i="2895" s="1"/>
  <c r="AK9" i="2895"/>
  <c r="AL9" i="2895" s="1"/>
  <c r="V10" i="2894"/>
  <c r="W10" i="2894" s="1"/>
  <c r="P10" i="2893"/>
  <c r="Q10" i="2893" s="1"/>
  <c r="AA10" i="2892"/>
  <c r="AB10" i="2892" s="1"/>
  <c r="AA12" i="2891"/>
  <c r="AB12" i="2891" s="1"/>
  <c r="AF9" i="2889"/>
  <c r="AG9" i="2889" s="1"/>
  <c r="AF10" i="2889"/>
  <c r="AG10" i="2889" s="1"/>
  <c r="Q7" i="2889"/>
  <c r="Q15" i="2889" s="1"/>
  <c r="Q16" i="2889" s="1"/>
  <c r="P15" i="2889"/>
  <c r="P9" i="2887"/>
  <c r="Q9" i="2887" s="1"/>
  <c r="AB7" i="2886"/>
  <c r="AB15" i="2886" s="1"/>
  <c r="AB16" i="2886" s="1"/>
  <c r="AA12" i="2885"/>
  <c r="AB12" i="2885" s="1"/>
  <c r="AF12" i="2884"/>
  <c r="AG12" i="2884" s="1"/>
  <c r="AK8" i="2883"/>
  <c r="AL8" i="2883" s="1"/>
  <c r="AK12" i="2883"/>
  <c r="AL12" i="2883" s="1"/>
  <c r="AF14" i="2882"/>
  <c r="AG14" i="2882" s="1"/>
  <c r="AA14" i="2906"/>
  <c r="AB14" i="2906" s="1"/>
  <c r="AA10" i="2906"/>
  <c r="AB10" i="2906" s="1"/>
  <c r="AA9" i="2906"/>
  <c r="AB9" i="2906" s="1"/>
  <c r="AP9" i="2899"/>
  <c r="AQ9" i="2899" s="1"/>
  <c r="AA9" i="2898"/>
  <c r="AB9" i="2898" s="1"/>
  <c r="AA8" i="2889"/>
  <c r="AB8" i="2889" s="1"/>
  <c r="AK8" i="2888"/>
  <c r="AL8" i="2888" s="1"/>
  <c r="AK14" i="2888"/>
  <c r="AL14" i="2888" s="1"/>
  <c r="V14" i="2888"/>
  <c r="W14" i="2888" s="1"/>
  <c r="P8" i="2887"/>
  <c r="Q8" i="2887" s="1"/>
  <c r="AU7" i="2884"/>
  <c r="AA14" i="2884"/>
  <c r="AB14" i="2884" s="1"/>
  <c r="AA8" i="2884"/>
  <c r="AB8" i="2884" s="1"/>
  <c r="AP14" i="2883"/>
  <c r="AQ14" i="2883" s="1"/>
  <c r="AP10" i="2881"/>
  <c r="AQ10" i="2881" s="1"/>
  <c r="AP9" i="2881"/>
  <c r="AQ9" i="2881" s="1"/>
  <c r="AA7" i="2881"/>
  <c r="AF13" i="2896"/>
  <c r="AG13" i="2896" s="1"/>
  <c r="AF14" i="2895"/>
  <c r="AG14" i="2895" s="1"/>
  <c r="AF10" i="2895"/>
  <c r="AG10" i="2895" s="1"/>
  <c r="AA13" i="2892"/>
  <c r="AB13" i="2892" s="1"/>
  <c r="AF14" i="2888"/>
  <c r="AG14" i="2888" s="1"/>
  <c r="AP13" i="2886"/>
  <c r="AQ13" i="2886" s="1"/>
  <c r="AP9" i="2885"/>
  <c r="AQ9" i="2885" s="1"/>
  <c r="P11" i="2883"/>
  <c r="Q11" i="2883" s="1"/>
  <c r="P7" i="2883"/>
  <c r="V15" i="2896"/>
  <c r="W7" i="2896"/>
  <c r="W15" i="2896" s="1"/>
  <c r="W16" i="2896" s="1"/>
  <c r="AK13" i="2892"/>
  <c r="AL13" i="2892" s="1"/>
  <c r="AF7" i="2891"/>
  <c r="V12" i="2889"/>
  <c r="W12" i="2889" s="1"/>
  <c r="V7" i="2888"/>
  <c r="AU12" i="2886"/>
  <c r="AV12" i="2886" s="1"/>
  <c r="AP12" i="2885"/>
  <c r="AQ12" i="2885" s="1"/>
  <c r="AU13" i="2884"/>
  <c r="AV13" i="2884" s="1"/>
  <c r="AA13" i="2883"/>
  <c r="AB13" i="2883" s="1"/>
  <c r="AF10" i="2882"/>
  <c r="AG10" i="2882" s="1"/>
  <c r="AU7" i="2880"/>
  <c r="AA7" i="2905"/>
  <c r="V12" i="2899"/>
  <c r="W12" i="2899" s="1"/>
  <c r="V13" i="2897"/>
  <c r="W13" i="2897" s="1"/>
  <c r="V9" i="2897"/>
  <c r="W9" i="2897" s="1"/>
  <c r="AU10" i="2896"/>
  <c r="AV10" i="2896" s="1"/>
  <c r="P14" i="2896"/>
  <c r="Q14" i="2896" s="1"/>
  <c r="AF10" i="2894"/>
  <c r="AG10" i="2894" s="1"/>
  <c r="AK13" i="2893"/>
  <c r="AL13" i="2893" s="1"/>
  <c r="AP10" i="2892"/>
  <c r="AQ10" i="2892" s="1"/>
  <c r="V14" i="2890"/>
  <c r="W14" i="2890" s="1"/>
  <c r="V10" i="2889"/>
  <c r="W10" i="2889" s="1"/>
  <c r="AU15" i="2887"/>
  <c r="AV7" i="2887"/>
  <c r="AV15" i="2887" s="1"/>
  <c r="AV16" i="2887" s="1"/>
  <c r="AK7" i="2886"/>
  <c r="V12" i="2886"/>
  <c r="W12" i="2886" s="1"/>
  <c r="AL7" i="2885"/>
  <c r="AA10" i="2885"/>
  <c r="AB10" i="2885" s="1"/>
  <c r="V13" i="2884"/>
  <c r="W13" i="2884" s="1"/>
  <c r="V9" i="2884"/>
  <c r="W9" i="2884" s="1"/>
  <c r="AK14" i="2883"/>
  <c r="AL14" i="2883" s="1"/>
  <c r="AK12" i="2882"/>
  <c r="AL12" i="2882" s="1"/>
  <c r="AU13" i="2903"/>
  <c r="AV13" i="2903" s="1"/>
  <c r="AU9" i="2903"/>
  <c r="AV9" i="2903" s="1"/>
  <c r="P12" i="2900"/>
  <c r="Q12" i="2900" s="1"/>
  <c r="AK10" i="2897"/>
  <c r="AL10" i="2897" s="1"/>
  <c r="AK8" i="2895"/>
  <c r="AL8" i="2895" s="1"/>
  <c r="V13" i="2892"/>
  <c r="W13" i="2892" s="1"/>
  <c r="AF12" i="2890"/>
  <c r="AG12" i="2890" s="1"/>
  <c r="V13" i="2889"/>
  <c r="W13" i="2889" s="1"/>
  <c r="V8" i="2888"/>
  <c r="W8" i="2888" s="1"/>
  <c r="AK13" i="2886"/>
  <c r="AL13" i="2886" s="1"/>
  <c r="AK10" i="2885"/>
  <c r="AL10" i="2885" s="1"/>
  <c r="AK14" i="2885"/>
  <c r="AL14" i="2885" s="1"/>
  <c r="AK13" i="2882"/>
  <c r="AL13" i="2882" s="1"/>
  <c r="AK10" i="2880"/>
  <c r="AL10" i="2880" s="1"/>
  <c r="AK10" i="2891"/>
  <c r="AL10" i="2891" s="1"/>
  <c r="AK14" i="2891"/>
  <c r="AL14" i="2891" s="1"/>
  <c r="AK9" i="2891"/>
  <c r="AL9" i="2891" s="1"/>
  <c r="AP10" i="2889"/>
  <c r="AQ10" i="2889" s="1"/>
  <c r="V7" i="2889"/>
  <c r="V13" i="2887"/>
  <c r="W13" i="2887" s="1"/>
  <c r="AA14" i="2886"/>
  <c r="AB14" i="2886" s="1"/>
  <c r="AP7" i="2885"/>
  <c r="AU9" i="2884"/>
  <c r="AV9" i="2884" s="1"/>
  <c r="AA7" i="2882"/>
  <c r="P9" i="2882"/>
  <c r="Q9" i="2882" s="1"/>
  <c r="AF12" i="2881"/>
  <c r="AG12" i="2881" s="1"/>
  <c r="AK7" i="2880"/>
  <c r="V8" i="2889"/>
  <c r="W8" i="2889" s="1"/>
  <c r="AF8" i="2881"/>
  <c r="AG8" i="2881" s="1"/>
  <c r="AP8" i="2885"/>
  <c r="AQ8" i="2885" s="1"/>
  <c r="AF9" i="2880"/>
  <c r="AG9" i="2880" s="1"/>
  <c r="AK9" i="2882"/>
  <c r="AL9" i="2882" s="1"/>
  <c r="AF13" i="2880"/>
  <c r="AG13" i="2880" s="1"/>
  <c r="AF10" i="2886"/>
  <c r="AG10" i="2886" s="1"/>
  <c r="AF10" i="2885"/>
  <c r="AG10" i="2885" s="1"/>
  <c r="AA9" i="2889"/>
  <c r="AB9" i="2889" s="1"/>
  <c r="W7" i="2880"/>
  <c r="AP9" i="2909"/>
  <c r="AQ9" i="2909" s="1"/>
  <c r="AP14" i="2909"/>
  <c r="AQ14" i="2909" s="1"/>
  <c r="AP13" i="2909"/>
  <c r="AQ13" i="2909" s="1"/>
  <c r="AU7" i="2907"/>
  <c r="AU9" i="2907"/>
  <c r="AV9" i="2907" s="1"/>
  <c r="AB7" i="2907"/>
  <c r="AB15" i="2907" s="1"/>
  <c r="AB16" i="2907" s="1"/>
  <c r="AA15" i="2907"/>
  <c r="AA13" i="2902"/>
  <c r="AB13" i="2902" s="1"/>
  <c r="AA12" i="2902"/>
  <c r="AB12" i="2902" s="1"/>
  <c r="AA7" i="2902"/>
  <c r="AP13" i="2903"/>
  <c r="AQ13" i="2903" s="1"/>
  <c r="AP8" i="2903"/>
  <c r="AQ8" i="2903" s="1"/>
  <c r="AP9" i="2903"/>
  <c r="AQ9" i="2903" s="1"/>
  <c r="AU9" i="2902"/>
  <c r="AV9" i="2902" s="1"/>
  <c r="AK10" i="2898"/>
  <c r="AL10" i="2898" s="1"/>
  <c r="AK14" i="2898"/>
  <c r="AL14" i="2898" s="1"/>
  <c r="AK8" i="2904"/>
  <c r="AL8" i="2904" s="1"/>
  <c r="AL7" i="2903"/>
  <c r="AK13" i="2898"/>
  <c r="AL13" i="2898" s="1"/>
  <c r="Q7" i="2898"/>
  <c r="Q15" i="2898" s="1"/>
  <c r="Q16" i="2898" s="1"/>
  <c r="P15" i="2898"/>
  <c r="AB7" i="2897"/>
  <c r="AA15" i="2897"/>
  <c r="AF9" i="2898"/>
  <c r="AG9" i="2898" s="1"/>
  <c r="AF14" i="2898"/>
  <c r="AG14" i="2898" s="1"/>
  <c r="AG7" i="2903"/>
  <c r="AF15" i="2903"/>
  <c r="AQ7" i="2897"/>
  <c r="AQ15" i="2897" s="1"/>
  <c r="AQ16" i="2897" s="1"/>
  <c r="P13" i="2892"/>
  <c r="Q13" i="2892" s="1"/>
  <c r="P9" i="2892"/>
  <c r="Q9" i="2892" s="1"/>
  <c r="P12" i="2892"/>
  <c r="Q12" i="2892" s="1"/>
  <c r="P8" i="2892"/>
  <c r="Q8" i="2892" s="1"/>
  <c r="P11" i="2892"/>
  <c r="Q11" i="2892" s="1"/>
  <c r="P7" i="2892"/>
  <c r="AQ7" i="2889"/>
  <c r="AB7" i="2890"/>
  <c r="AB15" i="2890" s="1"/>
  <c r="AB16" i="2890" s="1"/>
  <c r="AA15" i="2890"/>
  <c r="AU8" i="2889"/>
  <c r="AV8" i="2889" s="1"/>
  <c r="AU7" i="2889"/>
  <c r="AB7" i="2889"/>
  <c r="AB15" i="2889" s="1"/>
  <c r="AB16" i="2889" s="1"/>
  <c r="AF15" i="2887"/>
  <c r="AG7" i="2887"/>
  <c r="AG7" i="2882"/>
  <c r="AU8" i="2883"/>
  <c r="AV8" i="2883" s="1"/>
  <c r="AU12" i="2883"/>
  <c r="AV12" i="2883" s="1"/>
  <c r="AV7" i="2905"/>
  <c r="AA8" i="2898"/>
  <c r="AB8" i="2898" s="1"/>
  <c r="AP13" i="2890"/>
  <c r="AQ13" i="2890" s="1"/>
  <c r="AP12" i="2890"/>
  <c r="AQ12" i="2890" s="1"/>
  <c r="AP7" i="2890"/>
  <c r="AU14" i="2881"/>
  <c r="AV14" i="2881" s="1"/>
  <c r="AU10" i="2881"/>
  <c r="AV10" i="2881" s="1"/>
  <c r="AK14" i="2890"/>
  <c r="AL14" i="2890" s="1"/>
  <c r="AK8" i="2890"/>
  <c r="AL8" i="2890" s="1"/>
  <c r="AK8" i="2881"/>
  <c r="AL8" i="2881" s="1"/>
  <c r="AG7" i="2884"/>
  <c r="AF10" i="2898"/>
  <c r="AG10" i="2898" s="1"/>
  <c r="V10" i="2895"/>
  <c r="W10" i="2895" s="1"/>
  <c r="V14" i="2895"/>
  <c r="W14" i="2895" s="1"/>
  <c r="V9" i="2895"/>
  <c r="W9" i="2895" s="1"/>
  <c r="AU15" i="2893"/>
  <c r="AV7" i="2893"/>
  <c r="AV15" i="2893" s="1"/>
  <c r="AV16" i="2893" s="1"/>
  <c r="AG7" i="2886"/>
  <c r="AF8" i="2882"/>
  <c r="AG8" i="2882" s="1"/>
  <c r="AG7" i="2890"/>
  <c r="AG15" i="2890" s="1"/>
  <c r="AG16" i="2890" s="1"/>
  <c r="V10" i="2890"/>
  <c r="W10" i="2890" s="1"/>
  <c r="AQ7" i="2888"/>
  <c r="W7" i="2882"/>
  <c r="W7" i="2881"/>
  <c r="W15" i="2881" s="1"/>
  <c r="W16" i="2881" s="1"/>
  <c r="V15" i="2881"/>
  <c r="AA10" i="2883"/>
  <c r="AB10" i="2883" s="1"/>
  <c r="AP8" i="2880"/>
  <c r="AQ8" i="2880" s="1"/>
  <c r="AP13" i="2880"/>
  <c r="AQ13" i="2880" s="1"/>
  <c r="AP9" i="2880"/>
  <c r="AQ9" i="2880" s="1"/>
  <c r="AG7" i="2880"/>
  <c r="AK10" i="2881"/>
  <c r="AL10" i="2881" s="1"/>
  <c r="AP8" i="2909"/>
  <c r="AQ8" i="2909" s="1"/>
  <c r="AA8" i="2909"/>
  <c r="AB8" i="2909" s="1"/>
  <c r="AU9" i="2909"/>
  <c r="AV9" i="2909" s="1"/>
  <c r="AU13" i="2909"/>
  <c r="AV13" i="2909" s="1"/>
  <c r="AU8" i="2907"/>
  <c r="AV8" i="2907" s="1"/>
  <c r="P11" i="2907"/>
  <c r="Q11" i="2907" s="1"/>
  <c r="P7" i="2907"/>
  <c r="P13" i="2907"/>
  <c r="Q13" i="2907" s="1"/>
  <c r="P14" i="2907"/>
  <c r="Q14" i="2907" s="1"/>
  <c r="P10" i="2907"/>
  <c r="Q10" i="2907" s="1"/>
  <c r="AU9" i="2906"/>
  <c r="AV9" i="2906" s="1"/>
  <c r="AK14" i="2904"/>
  <c r="AL14" i="2904" s="1"/>
  <c r="AU8" i="2906"/>
  <c r="AV8" i="2906" s="1"/>
  <c r="AA7" i="2904"/>
  <c r="AP12" i="2903"/>
  <c r="AQ12" i="2903" s="1"/>
  <c r="V13" i="2902"/>
  <c r="W13" i="2902" s="1"/>
  <c r="V8" i="2902"/>
  <c r="W8" i="2902" s="1"/>
  <c r="V8" i="2901"/>
  <c r="W8" i="2901" s="1"/>
  <c r="AK8" i="2906"/>
  <c r="AL8" i="2906" s="1"/>
  <c r="AF7" i="2905"/>
  <c r="AP9" i="2902"/>
  <c r="AQ9" i="2902" s="1"/>
  <c r="AF8" i="2901"/>
  <c r="AG8" i="2901" s="1"/>
  <c r="AQ7" i="2899"/>
  <c r="AU10" i="2898"/>
  <c r="AV10" i="2898" s="1"/>
  <c r="AU9" i="2898"/>
  <c r="AV9" i="2898" s="1"/>
  <c r="AA7" i="2898"/>
  <c r="AP7" i="2903"/>
  <c r="P8" i="2900"/>
  <c r="Q8" i="2900" s="1"/>
  <c r="AA12" i="2904"/>
  <c r="AB12" i="2904" s="1"/>
  <c r="AK9" i="2898"/>
  <c r="AL9" i="2898" s="1"/>
  <c r="AU14" i="2897"/>
  <c r="AV14" i="2897" s="1"/>
  <c r="AU8" i="2897"/>
  <c r="AV8" i="2897" s="1"/>
  <c r="AF13" i="2900"/>
  <c r="AG13" i="2900" s="1"/>
  <c r="AU14" i="2898"/>
  <c r="AV14" i="2898" s="1"/>
  <c r="AV7" i="2895"/>
  <c r="AK14" i="2893"/>
  <c r="AL14" i="2893" s="1"/>
  <c r="AQ7" i="2892"/>
  <c r="P11" i="2891"/>
  <c r="Q11" i="2891" s="1"/>
  <c r="V13" i="2899"/>
  <c r="W13" i="2899" s="1"/>
  <c r="V7" i="2907"/>
  <c r="AK15" i="2899"/>
  <c r="AL7" i="2899"/>
  <c r="AL15" i="2899" s="1"/>
  <c r="AL16" i="2899" s="1"/>
  <c r="AB7" i="2894"/>
  <c r="AP12" i="2893"/>
  <c r="AQ12" i="2893" s="1"/>
  <c r="AP8" i="2893"/>
  <c r="AQ8" i="2893" s="1"/>
  <c r="V9" i="2890"/>
  <c r="W9" i="2890" s="1"/>
  <c r="Q7" i="2888"/>
  <c r="AU9" i="2883"/>
  <c r="AV9" i="2883" s="1"/>
  <c r="AA9" i="2883"/>
  <c r="AB9" i="2883" s="1"/>
  <c r="AK7" i="2881"/>
  <c r="AQ7" i="2900"/>
  <c r="P7" i="2896"/>
  <c r="AG7" i="2894"/>
  <c r="V10" i="2892"/>
  <c r="W10" i="2892" s="1"/>
  <c r="P8" i="2891"/>
  <c r="Q8" i="2891" s="1"/>
  <c r="AF8" i="2887"/>
  <c r="AG8" i="2887" s="1"/>
  <c r="AF12" i="2887"/>
  <c r="AG12" i="2887" s="1"/>
  <c r="AF7" i="2885"/>
  <c r="AA9" i="2895"/>
  <c r="AB9" i="2895" s="1"/>
  <c r="AA10" i="2895"/>
  <c r="AB10" i="2895" s="1"/>
  <c r="AA14" i="2895"/>
  <c r="AB14" i="2895" s="1"/>
  <c r="AP9" i="2890"/>
  <c r="AQ9" i="2890" s="1"/>
  <c r="AU7" i="2881"/>
  <c r="AA14" i="2881"/>
  <c r="AB14" i="2881" s="1"/>
  <c r="AA10" i="2881"/>
  <c r="AB10" i="2881" s="1"/>
  <c r="AA9" i="2894"/>
  <c r="AB9" i="2894" s="1"/>
  <c r="AA13" i="2894"/>
  <c r="AB13" i="2894" s="1"/>
  <c r="AA14" i="2894"/>
  <c r="AB14" i="2894" s="1"/>
  <c r="AA8" i="2894"/>
  <c r="AB8" i="2894" s="1"/>
  <c r="V9" i="2889"/>
  <c r="W9" i="2889" s="1"/>
  <c r="V9" i="2894"/>
  <c r="W9" i="2894" s="1"/>
  <c r="V13" i="2894"/>
  <c r="W13" i="2894" s="1"/>
  <c r="V8" i="2894"/>
  <c r="W8" i="2894" s="1"/>
  <c r="V14" i="2894"/>
  <c r="W14" i="2894" s="1"/>
  <c r="AF14" i="2891"/>
  <c r="AG14" i="2891" s="1"/>
  <c r="AF10" i="2891"/>
  <c r="AG10" i="2891" s="1"/>
  <c r="AK13" i="2890"/>
  <c r="AL13" i="2890" s="1"/>
  <c r="AU15" i="2882"/>
  <c r="AV7" i="2882"/>
  <c r="AV15" i="2882" s="1"/>
  <c r="AV16" i="2882" s="1"/>
  <c r="AF12" i="2882"/>
  <c r="AG12" i="2882" s="1"/>
  <c r="AF7" i="2881"/>
  <c r="AP13" i="2905"/>
  <c r="AQ13" i="2905" s="1"/>
  <c r="AP9" i="2905"/>
  <c r="AQ9" i="2905" s="1"/>
  <c r="AF7" i="2888"/>
  <c r="AP13" i="2884"/>
  <c r="AQ13" i="2884" s="1"/>
  <c r="AP9" i="2884"/>
  <c r="AQ9" i="2884" s="1"/>
  <c r="AP9" i="2894"/>
  <c r="AQ9" i="2894" s="1"/>
  <c r="AP13" i="2894"/>
  <c r="AQ13" i="2894" s="1"/>
  <c r="AP8" i="2894"/>
  <c r="AQ8" i="2894" s="1"/>
  <c r="AP14" i="2894"/>
  <c r="AQ14" i="2894" s="1"/>
  <c r="AF13" i="2881"/>
  <c r="AG13" i="2881" s="1"/>
  <c r="AP10" i="2895"/>
  <c r="AQ10" i="2895" s="1"/>
  <c r="AP14" i="2895"/>
  <c r="AQ14" i="2895" s="1"/>
  <c r="AP9" i="2895"/>
  <c r="AQ9" i="2895" s="1"/>
  <c r="AK9" i="2892"/>
  <c r="AL9" i="2892" s="1"/>
  <c r="AF8" i="2891"/>
  <c r="AG8" i="2891" s="1"/>
  <c r="AK8" i="2887"/>
  <c r="AL8" i="2887" s="1"/>
  <c r="AF9" i="2886"/>
  <c r="AG9" i="2886" s="1"/>
  <c r="AU10" i="2884"/>
  <c r="AV10" i="2884" s="1"/>
  <c r="V10" i="2882"/>
  <c r="W10" i="2882" s="1"/>
  <c r="V12" i="2882"/>
  <c r="W12" i="2882" s="1"/>
  <c r="AU12" i="2880"/>
  <c r="AV12" i="2880" s="1"/>
  <c r="AF9" i="2890"/>
  <c r="AG9" i="2890" s="1"/>
  <c r="P9" i="2884"/>
  <c r="Q9" i="2884" s="1"/>
  <c r="AP8" i="2889"/>
  <c r="AQ8" i="2889" s="1"/>
  <c r="AP12" i="2909"/>
  <c r="AQ12" i="2909" s="1"/>
  <c r="AK12" i="2908"/>
  <c r="AL12" i="2908" s="1"/>
  <c r="AK8" i="2908"/>
  <c r="AL8" i="2908" s="1"/>
  <c r="AP7" i="2909"/>
  <c r="AU7" i="2906"/>
  <c r="AF9" i="2909"/>
  <c r="AG9" i="2909" s="1"/>
  <c r="AF13" i="2909"/>
  <c r="AG13" i="2909" s="1"/>
  <c r="AF14" i="2909"/>
  <c r="AG14" i="2909" s="1"/>
  <c r="AF14" i="2908"/>
  <c r="AG14" i="2908" s="1"/>
  <c r="AU13" i="2907"/>
  <c r="AV13" i="2907" s="1"/>
  <c r="P9" i="2907"/>
  <c r="Q9" i="2907" s="1"/>
  <c r="AA10" i="2905"/>
  <c r="AB10" i="2905" s="1"/>
  <c r="AG7" i="2906"/>
  <c r="AG15" i="2906" s="1"/>
  <c r="AG16" i="2906" s="1"/>
  <c r="AF15" i="2906"/>
  <c r="AK10" i="2908"/>
  <c r="AL10" i="2908" s="1"/>
  <c r="V9" i="2908"/>
  <c r="W9" i="2908" s="1"/>
  <c r="P11" i="2905"/>
  <c r="Q11" i="2905" s="1"/>
  <c r="P14" i="2905"/>
  <c r="Q14" i="2905" s="1"/>
  <c r="P13" i="2905"/>
  <c r="Q13" i="2905" s="1"/>
  <c r="P10" i="2905"/>
  <c r="Q10" i="2905" s="1"/>
  <c r="P7" i="2905"/>
  <c r="AK7" i="2904"/>
  <c r="P11" i="2903"/>
  <c r="Q11" i="2903" s="1"/>
  <c r="P7" i="2903"/>
  <c r="P14" i="2903"/>
  <c r="Q14" i="2903" s="1"/>
  <c r="P10" i="2903"/>
  <c r="Q10" i="2903" s="1"/>
  <c r="P13" i="2903"/>
  <c r="Q13" i="2903" s="1"/>
  <c r="P9" i="2903"/>
  <c r="Q9" i="2903" s="1"/>
  <c r="AF8" i="2902"/>
  <c r="AG8" i="2902" s="1"/>
  <c r="AF7" i="2902"/>
  <c r="AF12" i="2902"/>
  <c r="AG12" i="2902" s="1"/>
  <c r="AP12" i="2908"/>
  <c r="AQ12" i="2908" s="1"/>
  <c r="V8" i="2908"/>
  <c r="W8" i="2908" s="1"/>
  <c r="AA8" i="2907"/>
  <c r="AB8" i="2907" s="1"/>
  <c r="AA13" i="2907"/>
  <c r="AB13" i="2907" s="1"/>
  <c r="AA9" i="2907"/>
  <c r="AB9" i="2907" s="1"/>
  <c r="V9" i="2907"/>
  <c r="W9" i="2907" s="1"/>
  <c r="AQ7" i="2906"/>
  <c r="AF12" i="2905"/>
  <c r="AG12" i="2905" s="1"/>
  <c r="AF12" i="2904"/>
  <c r="AG12" i="2904" s="1"/>
  <c r="P8" i="2903"/>
  <c r="Q8" i="2903" s="1"/>
  <c r="AK15" i="2907"/>
  <c r="AL7" i="2907"/>
  <c r="AL15" i="2907" s="1"/>
  <c r="AL16" i="2907" s="1"/>
  <c r="AF10" i="2904"/>
  <c r="AG10" i="2904" s="1"/>
  <c r="AF14" i="2902"/>
  <c r="AG14" i="2902" s="1"/>
  <c r="V7" i="2901"/>
  <c r="AP12" i="2900"/>
  <c r="AQ12" i="2900" s="1"/>
  <c r="AP8" i="2900"/>
  <c r="AQ8" i="2900" s="1"/>
  <c r="V12" i="2900"/>
  <c r="W12" i="2900" s="1"/>
  <c r="V8" i="2900"/>
  <c r="W8" i="2900" s="1"/>
  <c r="AU10" i="2899"/>
  <c r="AV10" i="2899" s="1"/>
  <c r="AU7" i="2899"/>
  <c r="V14" i="2899"/>
  <c r="W14" i="2899" s="1"/>
  <c r="AK9" i="2906"/>
  <c r="AL9" i="2906" s="1"/>
  <c r="V14" i="2904"/>
  <c r="W14" i="2904" s="1"/>
  <c r="V10" i="2904"/>
  <c r="W10" i="2904" s="1"/>
  <c r="AA8" i="2902"/>
  <c r="AB8" i="2902" s="1"/>
  <c r="AF7" i="2901"/>
  <c r="Q7" i="2901"/>
  <c r="AF13" i="2898"/>
  <c r="AG13" i="2898" s="1"/>
  <c r="W7" i="2906"/>
  <c r="V15" i="2906"/>
  <c r="AL7" i="2905"/>
  <c r="AL15" i="2905" s="1"/>
  <c r="AL16" i="2905" s="1"/>
  <c r="AP9" i="2904"/>
  <c r="AQ9" i="2904" s="1"/>
  <c r="W7" i="2903"/>
  <c r="V15" i="2903"/>
  <c r="AA9" i="2902"/>
  <c r="AB9" i="2902" s="1"/>
  <c r="AU15" i="2901"/>
  <c r="AV7" i="2901"/>
  <c r="AV15" i="2901" s="1"/>
  <c r="AV16" i="2901" s="1"/>
  <c r="V10" i="2901"/>
  <c r="W10" i="2901" s="1"/>
  <c r="AF7" i="2900"/>
  <c r="AU12" i="2898"/>
  <c r="AV12" i="2898" s="1"/>
  <c r="W7" i="2905"/>
  <c r="V15" i="2905"/>
  <c r="AP12" i="2904"/>
  <c r="AQ12" i="2904" s="1"/>
  <c r="Q7" i="2904"/>
  <c r="AK13" i="2903"/>
  <c r="AL13" i="2903" s="1"/>
  <c r="AK9" i="2903"/>
  <c r="AL9" i="2903" s="1"/>
  <c r="AK8" i="2903"/>
  <c r="AL8" i="2903" s="1"/>
  <c r="AP10" i="2902"/>
  <c r="AQ10" i="2902" s="1"/>
  <c r="AF9" i="2901"/>
  <c r="AG9" i="2901" s="1"/>
  <c r="AL7" i="2900"/>
  <c r="AL15" i="2900" s="1"/>
  <c r="AL16" i="2900" s="1"/>
  <c r="AK15" i="2900"/>
  <c r="V13" i="2900"/>
  <c r="W13" i="2900" s="1"/>
  <c r="AP8" i="2899"/>
  <c r="AQ8" i="2899" s="1"/>
  <c r="AF8" i="2898"/>
  <c r="AG8" i="2898" s="1"/>
  <c r="AU12" i="2897"/>
  <c r="AV12" i="2897" s="1"/>
  <c r="AL7" i="2897"/>
  <c r="AL15" i="2897" s="1"/>
  <c r="AL16" i="2897" s="1"/>
  <c r="AK15" i="2897"/>
  <c r="AA14" i="2897"/>
  <c r="AB14" i="2897" s="1"/>
  <c r="AA8" i="2897"/>
  <c r="AB8" i="2897" s="1"/>
  <c r="V8" i="2904"/>
  <c r="W8" i="2904" s="1"/>
  <c r="AP12" i="2899"/>
  <c r="AQ12" i="2899" s="1"/>
  <c r="AF12" i="2898"/>
  <c r="AG12" i="2898" s="1"/>
  <c r="AG7" i="2897"/>
  <c r="AU15" i="2896"/>
  <c r="AV7" i="2896"/>
  <c r="AA7" i="2895"/>
  <c r="AA12" i="2894"/>
  <c r="AB12" i="2894" s="1"/>
  <c r="AP14" i="2893"/>
  <c r="AQ14" i="2893" s="1"/>
  <c r="AF14" i="2893"/>
  <c r="AG14" i="2893" s="1"/>
  <c r="AQ7" i="2891"/>
  <c r="AK12" i="2904"/>
  <c r="AL12" i="2904" s="1"/>
  <c r="AF13" i="2903"/>
  <c r="AG13" i="2903" s="1"/>
  <c r="AF9" i="2903"/>
  <c r="AG9" i="2903" s="1"/>
  <c r="P10" i="2901"/>
  <c r="Q10" i="2901" s="1"/>
  <c r="P14" i="2901"/>
  <c r="Q14" i="2901" s="1"/>
  <c r="AP9" i="2897"/>
  <c r="AQ9" i="2897" s="1"/>
  <c r="AP13" i="2897"/>
  <c r="AQ13" i="2897" s="1"/>
  <c r="P15" i="2897"/>
  <c r="Q7" i="2897"/>
  <c r="Q15" i="2897" s="1"/>
  <c r="Q16" i="2897" s="1"/>
  <c r="AA13" i="2895"/>
  <c r="AB13" i="2895" s="1"/>
  <c r="AU7" i="2892"/>
  <c r="AU12" i="2892"/>
  <c r="AV12" i="2892" s="1"/>
  <c r="V8" i="2892"/>
  <c r="W8" i="2892" s="1"/>
  <c r="AA7" i="2891"/>
  <c r="V8" i="2907"/>
  <c r="W8" i="2907" s="1"/>
  <c r="V7" i="2900"/>
  <c r="P10" i="2896"/>
  <c r="Q10" i="2896" s="1"/>
  <c r="AV7" i="2894"/>
  <c r="AP13" i="2893"/>
  <c r="AQ13" i="2893" s="1"/>
  <c r="AF7" i="2893"/>
  <c r="V12" i="2893"/>
  <c r="W12" i="2893" s="1"/>
  <c r="V8" i="2893"/>
  <c r="W8" i="2893" s="1"/>
  <c r="AU8" i="2892"/>
  <c r="AV8" i="2892" s="1"/>
  <c r="AA13" i="2891"/>
  <c r="AB13" i="2891" s="1"/>
  <c r="AK12" i="2890"/>
  <c r="AL12" i="2890" s="1"/>
  <c r="P7" i="2890"/>
  <c r="P11" i="2890"/>
  <c r="Q11" i="2890" s="1"/>
  <c r="P9" i="2890"/>
  <c r="Q9" i="2890" s="1"/>
  <c r="P14" i="2890"/>
  <c r="Q14" i="2890" s="1"/>
  <c r="V10" i="2888"/>
  <c r="W10" i="2888" s="1"/>
  <c r="AU15" i="2885"/>
  <c r="AV7" i="2885"/>
  <c r="AV15" i="2885" s="1"/>
  <c r="AV16" i="2885" s="1"/>
  <c r="AP10" i="2884"/>
  <c r="AQ10" i="2884" s="1"/>
  <c r="P8" i="2884"/>
  <c r="Q8" i="2884" s="1"/>
  <c r="AK8" i="2882"/>
  <c r="AL8" i="2882" s="1"/>
  <c r="P7" i="2909"/>
  <c r="P14" i="2909"/>
  <c r="Q14" i="2909" s="1"/>
  <c r="P9" i="2909"/>
  <c r="Q9" i="2909" s="1"/>
  <c r="P11" i="2909"/>
  <c r="Q11" i="2909" s="1"/>
  <c r="AU14" i="2902"/>
  <c r="AV14" i="2902" s="1"/>
  <c r="AU8" i="2898"/>
  <c r="AV8" i="2898" s="1"/>
  <c r="AU13" i="2897"/>
  <c r="AV13" i="2897" s="1"/>
  <c r="AL7" i="2895"/>
  <c r="AL15" i="2895" s="1"/>
  <c r="AL16" i="2895" s="1"/>
  <c r="AP10" i="2893"/>
  <c r="AQ10" i="2893" s="1"/>
  <c r="AP12" i="2892"/>
  <c r="AQ12" i="2892" s="1"/>
  <c r="V9" i="2892"/>
  <c r="W9" i="2892" s="1"/>
  <c r="V14" i="2891"/>
  <c r="W14" i="2891" s="1"/>
  <c r="V9" i="2891"/>
  <c r="W9" i="2891" s="1"/>
  <c r="AP14" i="2890"/>
  <c r="AQ14" i="2890" s="1"/>
  <c r="P8" i="2890"/>
  <c r="Q8" i="2890" s="1"/>
  <c r="AG7" i="2889"/>
  <c r="AG15" i="2889" s="1"/>
  <c r="AG16" i="2889" s="1"/>
  <c r="AP8" i="2887"/>
  <c r="AQ8" i="2887" s="1"/>
  <c r="AP12" i="2887"/>
  <c r="AQ12" i="2887" s="1"/>
  <c r="V8" i="2887"/>
  <c r="W8" i="2887" s="1"/>
  <c r="V12" i="2887"/>
  <c r="W12" i="2887" s="1"/>
  <c r="AV7" i="2886"/>
  <c r="V14" i="2886"/>
  <c r="W14" i="2886" s="1"/>
  <c r="V8" i="2882"/>
  <c r="W8" i="2882" s="1"/>
  <c r="AB7" i="2906"/>
  <c r="AU13" i="2905"/>
  <c r="AV13" i="2905" s="1"/>
  <c r="AU9" i="2905"/>
  <c r="AV9" i="2905" s="1"/>
  <c r="AU8" i="2905"/>
  <c r="AV8" i="2905" s="1"/>
  <c r="P12" i="2902"/>
  <c r="Q12" i="2902" s="1"/>
  <c r="P8" i="2902"/>
  <c r="Q8" i="2902" s="1"/>
  <c r="V10" i="2899"/>
  <c r="W10" i="2899" s="1"/>
  <c r="AA8" i="2895"/>
  <c r="AB8" i="2895" s="1"/>
  <c r="AV7" i="2890"/>
  <c r="AV15" i="2890" s="1"/>
  <c r="AV16" i="2890" s="1"/>
  <c r="AU15" i="2890"/>
  <c r="AU9" i="2889"/>
  <c r="AV9" i="2889" s="1"/>
  <c r="AL7" i="2888"/>
  <c r="AU13" i="2886"/>
  <c r="AV13" i="2886" s="1"/>
  <c r="P12" i="2886"/>
  <c r="Q12" i="2886" s="1"/>
  <c r="P8" i="2886"/>
  <c r="Q8" i="2886" s="1"/>
  <c r="AU12" i="2884"/>
  <c r="AV12" i="2884" s="1"/>
  <c r="AB7" i="2884"/>
  <c r="AB15" i="2884" s="1"/>
  <c r="AB16" i="2884" s="1"/>
  <c r="AP13" i="2883"/>
  <c r="AQ13" i="2883" s="1"/>
  <c r="AP7" i="2883"/>
  <c r="AP13" i="2882"/>
  <c r="AQ13" i="2882" s="1"/>
  <c r="V10" i="2881"/>
  <c r="W10" i="2881" s="1"/>
  <c r="V9" i="2881"/>
  <c r="W9" i="2881" s="1"/>
  <c r="AU9" i="2895"/>
  <c r="AV9" i="2895" s="1"/>
  <c r="AU10" i="2895"/>
  <c r="AV10" i="2895" s="1"/>
  <c r="AU14" i="2895"/>
  <c r="AV14" i="2895" s="1"/>
  <c r="AU10" i="2893"/>
  <c r="AV10" i="2893" s="1"/>
  <c r="V10" i="2891"/>
  <c r="W10" i="2891" s="1"/>
  <c r="AA8" i="2885"/>
  <c r="AB8" i="2885" s="1"/>
  <c r="AL7" i="2884"/>
  <c r="AL15" i="2884" s="1"/>
  <c r="AL16" i="2884" s="1"/>
  <c r="AK15" i="2884"/>
  <c r="AA9" i="2900"/>
  <c r="AB9" i="2900" s="1"/>
  <c r="AU9" i="2892"/>
  <c r="AV9" i="2892" s="1"/>
  <c r="V12" i="2892"/>
  <c r="W12" i="2892" s="1"/>
  <c r="V8" i="2891"/>
  <c r="W8" i="2891" s="1"/>
  <c r="AU13" i="2889"/>
  <c r="AV13" i="2889" s="1"/>
  <c r="AP13" i="2887"/>
  <c r="AQ13" i="2887" s="1"/>
  <c r="AP8" i="2886"/>
  <c r="AQ8" i="2886" s="1"/>
  <c r="AF12" i="2885"/>
  <c r="AG12" i="2885" s="1"/>
  <c r="AF13" i="2884"/>
  <c r="AG13" i="2884" s="1"/>
  <c r="AF9" i="2884"/>
  <c r="AG9" i="2884" s="1"/>
  <c r="AU14" i="2883"/>
  <c r="AV14" i="2883" s="1"/>
  <c r="V9" i="2883"/>
  <c r="W9" i="2883" s="1"/>
  <c r="AP7" i="2882"/>
  <c r="AU8" i="2881"/>
  <c r="AV8" i="2881" s="1"/>
  <c r="AA9" i="2881"/>
  <c r="AB9" i="2881" s="1"/>
  <c r="AP12" i="2905"/>
  <c r="AQ12" i="2905" s="1"/>
  <c r="V9" i="2899"/>
  <c r="W9" i="2899" s="1"/>
  <c r="W7" i="2897"/>
  <c r="W15" i="2897" s="1"/>
  <c r="W16" i="2897" s="1"/>
  <c r="AK7" i="2896"/>
  <c r="AK10" i="2896"/>
  <c r="AL10" i="2896" s="1"/>
  <c r="P11" i="2896"/>
  <c r="Q11" i="2896" s="1"/>
  <c r="AU9" i="2894"/>
  <c r="AV9" i="2894" s="1"/>
  <c r="AU13" i="2894"/>
  <c r="AV13" i="2894" s="1"/>
  <c r="AU14" i="2894"/>
  <c r="AV14" i="2894" s="1"/>
  <c r="AU8" i="2894"/>
  <c r="AV8" i="2894" s="1"/>
  <c r="AU13" i="2893"/>
  <c r="AV13" i="2893" s="1"/>
  <c r="AK7" i="2893"/>
  <c r="AA8" i="2893"/>
  <c r="AB8" i="2893" s="1"/>
  <c r="AA12" i="2893"/>
  <c r="AB12" i="2893" s="1"/>
  <c r="AF7" i="2892"/>
  <c r="AF10" i="2892"/>
  <c r="AG10" i="2892" s="1"/>
  <c r="P12" i="2891"/>
  <c r="Q12" i="2891" s="1"/>
  <c r="AP12" i="2889"/>
  <c r="AQ12" i="2889" s="1"/>
  <c r="AF14" i="2887"/>
  <c r="AG14" i="2887" s="1"/>
  <c r="V10" i="2886"/>
  <c r="W10" i="2886" s="1"/>
  <c r="V15" i="2885"/>
  <c r="W7" i="2885"/>
  <c r="W15" i="2885" s="1"/>
  <c r="W16" i="2885" s="1"/>
  <c r="W7" i="2884"/>
  <c r="AF15" i="2883"/>
  <c r="AG7" i="2883"/>
  <c r="AG15" i="2883" s="1"/>
  <c r="AG16" i="2883" s="1"/>
  <c r="AK14" i="2882"/>
  <c r="AL14" i="2882" s="1"/>
  <c r="P13" i="2882"/>
  <c r="Q13" i="2882" s="1"/>
  <c r="AV7" i="2903"/>
  <c r="AV15" i="2903" s="1"/>
  <c r="AV16" i="2903" s="1"/>
  <c r="AU15" i="2903"/>
  <c r="AK12" i="2896"/>
  <c r="AL12" i="2896" s="1"/>
  <c r="AF8" i="2895"/>
  <c r="AG8" i="2895" s="1"/>
  <c r="AK9" i="2894"/>
  <c r="AL9" i="2894" s="1"/>
  <c r="AK13" i="2894"/>
  <c r="AL13" i="2894" s="1"/>
  <c r="AK8" i="2894"/>
  <c r="AL8" i="2894" s="1"/>
  <c r="AK14" i="2894"/>
  <c r="AL14" i="2894" s="1"/>
  <c r="AF9" i="2891"/>
  <c r="AG9" i="2891" s="1"/>
  <c r="P14" i="2888"/>
  <c r="Q14" i="2888" s="1"/>
  <c r="P10" i="2888"/>
  <c r="Q10" i="2888" s="1"/>
  <c r="AK10" i="2886"/>
  <c r="AL10" i="2886" s="1"/>
  <c r="V14" i="2884"/>
  <c r="W14" i="2884" s="1"/>
  <c r="AA12" i="2900"/>
  <c r="AB12" i="2900" s="1"/>
  <c r="AP9" i="2896"/>
  <c r="AQ9" i="2896" s="1"/>
  <c r="P9" i="2894"/>
  <c r="Q9" i="2894" s="1"/>
  <c r="AL7" i="2891"/>
  <c r="AL15" i="2891" s="1"/>
  <c r="AL16" i="2891" s="1"/>
  <c r="AP10" i="2890"/>
  <c r="AQ10" i="2890" s="1"/>
  <c r="AK7" i="2889"/>
  <c r="AP13" i="2888"/>
  <c r="AQ13" i="2888" s="1"/>
  <c r="AP9" i="2888"/>
  <c r="AQ9" i="2888" s="1"/>
  <c r="AP14" i="2887"/>
  <c r="AQ14" i="2887" s="1"/>
  <c r="AU14" i="2886"/>
  <c r="AV14" i="2886" s="1"/>
  <c r="V8" i="2886"/>
  <c r="W8" i="2886" s="1"/>
  <c r="AK12" i="2885"/>
  <c r="AL12" i="2885" s="1"/>
  <c r="AA10" i="2884"/>
  <c r="AB10" i="2884" s="1"/>
  <c r="AA14" i="2883"/>
  <c r="AB14" i="2883" s="1"/>
  <c r="AU13" i="2881"/>
  <c r="AV13" i="2881" s="1"/>
  <c r="AA13" i="2881"/>
  <c r="AB13" i="2881" s="1"/>
  <c r="AP10" i="2887"/>
  <c r="AQ10" i="2887" s="1"/>
  <c r="V12" i="2881"/>
  <c r="W12" i="2881" s="1"/>
  <c r="AU13" i="2880"/>
  <c r="AV13" i="2880" s="1"/>
  <c r="AK13" i="2896"/>
  <c r="AL13" i="2896" s="1"/>
  <c r="AU10" i="2883"/>
  <c r="AV10" i="2883" s="1"/>
  <c r="AK7" i="2890"/>
  <c r="AA10" i="2886"/>
  <c r="AB10" i="2886" s="1"/>
  <c r="AF9" i="2882"/>
  <c r="AG9" i="2882" s="1"/>
  <c r="AA9" i="2886"/>
  <c r="AB9" i="2886" s="1"/>
  <c r="AP12" i="2881"/>
  <c r="AQ12" i="2881" s="1"/>
  <c r="AU9" i="2880"/>
  <c r="AV9" i="2880" s="1"/>
  <c r="AA12" i="2880"/>
  <c r="AB12" i="2880" s="1"/>
  <c r="AA8" i="2880"/>
  <c r="AB8" i="2880" s="1"/>
  <c r="AU9" i="2886"/>
  <c r="AV9" i="2886" s="1"/>
  <c r="AU8" i="2880"/>
  <c r="AV8" i="2880" s="1"/>
  <c r="V12" i="2880"/>
  <c r="W12" i="2880" s="1"/>
  <c r="V8" i="2880"/>
  <c r="W8" i="2880" s="1"/>
  <c r="P15" i="2909" l="1"/>
  <c r="Q7" i="2909"/>
  <c r="Q15" i="2909" s="1"/>
  <c r="Q16" i="2909" s="1"/>
  <c r="AF15" i="2893"/>
  <c r="AG7" i="2893"/>
  <c r="AG15" i="2893" s="1"/>
  <c r="AG16" i="2893" s="1"/>
  <c r="AG7" i="2885"/>
  <c r="AG15" i="2885" s="1"/>
  <c r="AG16" i="2885" s="1"/>
  <c r="AF15" i="2885"/>
  <c r="AP15" i="2900"/>
  <c r="AK15" i="2885"/>
  <c r="AB7" i="2905"/>
  <c r="AB15" i="2905" s="1"/>
  <c r="AB16" i="2905" s="1"/>
  <c r="AA15" i="2905"/>
  <c r="AV7" i="2884"/>
  <c r="AV15" i="2884" s="1"/>
  <c r="AV16" i="2884" s="1"/>
  <c r="AU15" i="2884"/>
  <c r="Q7" i="2882"/>
  <c r="Q15" i="2882" s="1"/>
  <c r="Q16" i="2882" s="1"/>
  <c r="P15" i="2882"/>
  <c r="AQ15" i="2886"/>
  <c r="AQ16" i="2886" s="1"/>
  <c r="AB7" i="2903"/>
  <c r="AB15" i="2903" s="1"/>
  <c r="AB16" i="2903" s="1"/>
  <c r="AA15" i="2903"/>
  <c r="V15" i="2895"/>
  <c r="W7" i="2895"/>
  <c r="W15" i="2895" s="1"/>
  <c r="W16" i="2895" s="1"/>
  <c r="W15" i="2886"/>
  <c r="W16" i="2886" s="1"/>
  <c r="AA15" i="2901"/>
  <c r="AP15" i="2904"/>
  <c r="AQ7" i="2904"/>
  <c r="AQ15" i="2904" s="1"/>
  <c r="AQ16" i="2904" s="1"/>
  <c r="Q15" i="2908"/>
  <c r="Q16" i="2908" s="1"/>
  <c r="V15" i="2891"/>
  <c r="W15" i="2892"/>
  <c r="W16" i="2892" s="1"/>
  <c r="AB15" i="2893"/>
  <c r="AB16" i="2893" s="1"/>
  <c r="AP15" i="2884"/>
  <c r="AF15" i="2898"/>
  <c r="AV15" i="2886"/>
  <c r="AV16" i="2886" s="1"/>
  <c r="AK15" i="2895"/>
  <c r="W7" i="2900"/>
  <c r="W15" i="2900" s="1"/>
  <c r="W16" i="2900" s="1"/>
  <c r="V15" i="2900"/>
  <c r="AQ15" i="2891"/>
  <c r="AQ16" i="2891" s="1"/>
  <c r="AF15" i="2897"/>
  <c r="W15" i="2905"/>
  <c r="W16" i="2905" s="1"/>
  <c r="W15" i="2903"/>
  <c r="W16" i="2903" s="1"/>
  <c r="AG7" i="2881"/>
  <c r="AG15" i="2881" s="1"/>
  <c r="AG16" i="2881" s="1"/>
  <c r="AF15" i="2881"/>
  <c r="Q15" i="2888"/>
  <c r="Q16" i="2888" s="1"/>
  <c r="AQ15" i="2892"/>
  <c r="AQ16" i="2892" s="1"/>
  <c r="AQ7" i="2903"/>
  <c r="AQ15" i="2903" s="1"/>
  <c r="AQ16" i="2903" s="1"/>
  <c r="AP15" i="2903"/>
  <c r="AQ15" i="2888"/>
  <c r="AQ16" i="2888" s="1"/>
  <c r="AU15" i="2905"/>
  <c r="AG15" i="2882"/>
  <c r="AG16" i="2882" s="1"/>
  <c r="V15" i="2880"/>
  <c r="AP15" i="2885"/>
  <c r="AQ7" i="2885"/>
  <c r="AQ15" i="2885" s="1"/>
  <c r="AQ16" i="2885" s="1"/>
  <c r="AL15" i="2885"/>
  <c r="AL16" i="2885" s="1"/>
  <c r="AV7" i="2880"/>
  <c r="AV15" i="2880" s="1"/>
  <c r="AV16" i="2880" s="1"/>
  <c r="AU15" i="2880"/>
  <c r="AF15" i="2891"/>
  <c r="AG7" i="2891"/>
  <c r="AG15" i="2891" s="1"/>
  <c r="AG16" i="2891" s="1"/>
  <c r="AK15" i="2883"/>
  <c r="AP15" i="2886"/>
  <c r="AA15" i="2892"/>
  <c r="AB7" i="2892"/>
  <c r="AB15" i="2892" s="1"/>
  <c r="AB16" i="2892" s="1"/>
  <c r="AF15" i="2896"/>
  <c r="AG7" i="2896"/>
  <c r="AG15" i="2896" s="1"/>
  <c r="AG16" i="2896" s="1"/>
  <c r="AL7" i="2902"/>
  <c r="AL15" i="2902" s="1"/>
  <c r="AL16" i="2902" s="1"/>
  <c r="AK15" i="2902"/>
  <c r="V15" i="2908"/>
  <c r="W7" i="2908"/>
  <c r="W15" i="2908" s="1"/>
  <c r="W16" i="2908" s="1"/>
  <c r="V15" i="2909"/>
  <c r="AK15" i="2887"/>
  <c r="AL7" i="2887"/>
  <c r="AL15" i="2887" s="1"/>
  <c r="AL16" i="2887" s="1"/>
  <c r="Q15" i="2899"/>
  <c r="Q16" i="2899" s="1"/>
  <c r="AB15" i="2901"/>
  <c r="AB16" i="2901" s="1"/>
  <c r="AK15" i="2894"/>
  <c r="AQ15" i="2893"/>
  <c r="AQ16" i="2893" s="1"/>
  <c r="V15" i="2892"/>
  <c r="AV7" i="2902"/>
  <c r="AV15" i="2902" s="1"/>
  <c r="AV16" i="2902" s="1"/>
  <c r="AU15" i="2902"/>
  <c r="AA15" i="2893"/>
  <c r="AV15" i="2909"/>
  <c r="AV16" i="2909" s="1"/>
  <c r="AQ15" i="2884"/>
  <c r="AQ16" i="2884" s="1"/>
  <c r="AQ15" i="2905"/>
  <c r="AQ16" i="2905" s="1"/>
  <c r="AG15" i="2898"/>
  <c r="AG16" i="2898" s="1"/>
  <c r="AL7" i="2890"/>
  <c r="AL15" i="2890" s="1"/>
  <c r="AL16" i="2890" s="1"/>
  <c r="AK15" i="2890"/>
  <c r="AL7" i="2889"/>
  <c r="AL15" i="2889" s="1"/>
  <c r="AL16" i="2889" s="1"/>
  <c r="AK15" i="2889"/>
  <c r="V15" i="2884"/>
  <c r="AK15" i="2893"/>
  <c r="AL7" i="2893"/>
  <c r="AL15" i="2893" s="1"/>
  <c r="AL16" i="2893" s="1"/>
  <c r="AK15" i="2896"/>
  <c r="AL7" i="2896"/>
  <c r="AL15" i="2896" s="1"/>
  <c r="AL16" i="2896" s="1"/>
  <c r="AL15" i="2888"/>
  <c r="AL16" i="2888" s="1"/>
  <c r="AA15" i="2906"/>
  <c r="AU15" i="2886"/>
  <c r="P15" i="2890"/>
  <c r="Q7" i="2890"/>
  <c r="Q15" i="2890" s="1"/>
  <c r="Q16" i="2890" s="1"/>
  <c r="AU15" i="2894"/>
  <c r="AU15" i="2892"/>
  <c r="AV7" i="2892"/>
  <c r="AV15" i="2892" s="1"/>
  <c r="AV16" i="2892" s="1"/>
  <c r="AP15" i="2891"/>
  <c r="AB7" i="2895"/>
  <c r="AB15" i="2895" s="1"/>
  <c r="AB16" i="2895" s="1"/>
  <c r="AA15" i="2895"/>
  <c r="AG15" i="2897"/>
  <c r="AG16" i="2897" s="1"/>
  <c r="Q15" i="2904"/>
  <c r="Q16" i="2904" s="1"/>
  <c r="W15" i="2906"/>
  <c r="W16" i="2906" s="1"/>
  <c r="AF15" i="2901"/>
  <c r="AG7" i="2901"/>
  <c r="AG15" i="2901" s="1"/>
  <c r="AG16" i="2901" s="1"/>
  <c r="V15" i="2901"/>
  <c r="W7" i="2901"/>
  <c r="W15" i="2901" s="1"/>
  <c r="W16" i="2901" s="1"/>
  <c r="AP15" i="2906"/>
  <c r="AG7" i="2888"/>
  <c r="AG15" i="2888" s="1"/>
  <c r="AG16" i="2888" s="1"/>
  <c r="AF15" i="2888"/>
  <c r="AG15" i="2894"/>
  <c r="AG16" i="2894" s="1"/>
  <c r="AK15" i="2881"/>
  <c r="AL7" i="2881"/>
  <c r="AL15" i="2881" s="1"/>
  <c r="AL16" i="2881" s="1"/>
  <c r="P15" i="2888"/>
  <c r="AA15" i="2894"/>
  <c r="W7" i="2907"/>
  <c r="W15" i="2907" s="1"/>
  <c r="W16" i="2907" s="1"/>
  <c r="V15" i="2907"/>
  <c r="AP15" i="2892"/>
  <c r="AA15" i="2898"/>
  <c r="AB7" i="2898"/>
  <c r="AB15" i="2898" s="1"/>
  <c r="AB16" i="2898" s="1"/>
  <c r="AP15" i="2899"/>
  <c r="P15" i="2907"/>
  <c r="Q7" i="2907"/>
  <c r="Q15" i="2907" s="1"/>
  <c r="Q16" i="2907" s="1"/>
  <c r="AG15" i="2880"/>
  <c r="AG16" i="2880" s="1"/>
  <c r="W15" i="2882"/>
  <c r="W16" i="2882" s="1"/>
  <c r="AG15" i="2886"/>
  <c r="AG16" i="2886" s="1"/>
  <c r="AF15" i="2884"/>
  <c r="AV15" i="2905"/>
  <c r="AV16" i="2905" s="1"/>
  <c r="AF15" i="2882"/>
  <c r="AA15" i="2889"/>
  <c r="AG15" i="2903"/>
  <c r="AG16" i="2903" s="1"/>
  <c r="AB15" i="2897"/>
  <c r="AB16" i="2897" s="1"/>
  <c r="AK15" i="2903"/>
  <c r="W15" i="2880"/>
  <c r="W16" i="2880" s="1"/>
  <c r="AB7" i="2881"/>
  <c r="AB15" i="2881" s="1"/>
  <c r="AB16" i="2881" s="1"/>
  <c r="AA15" i="2881"/>
  <c r="V15" i="2887"/>
  <c r="W7" i="2887"/>
  <c r="W15" i="2887" s="1"/>
  <c r="W16" i="2887" s="1"/>
  <c r="AP15" i="2896"/>
  <c r="AQ7" i="2896"/>
  <c r="AQ15" i="2896" s="1"/>
  <c r="AQ16" i="2896" s="1"/>
  <c r="AF15" i="2895"/>
  <c r="AB7" i="2900"/>
  <c r="AB15" i="2900" s="1"/>
  <c r="AB16" i="2900" s="1"/>
  <c r="AA15" i="2900"/>
  <c r="AB15" i="2896"/>
  <c r="AB16" i="2896" s="1"/>
  <c r="AF15" i="2907"/>
  <c r="AG7" i="2907"/>
  <c r="AG15" i="2907" s="1"/>
  <c r="AG16" i="2907" s="1"/>
  <c r="W15" i="2909"/>
  <c r="W16" i="2909" s="1"/>
  <c r="P15" i="2891"/>
  <c r="Q7" i="2891"/>
  <c r="Q15" i="2891" s="1"/>
  <c r="Q16" i="2891" s="1"/>
  <c r="AK15" i="2892"/>
  <c r="AL7" i="2892"/>
  <c r="AL15" i="2892" s="1"/>
  <c r="AL16" i="2892" s="1"/>
  <c r="AB15" i="2908"/>
  <c r="AB16" i="2908" s="1"/>
  <c r="AQ15" i="2881"/>
  <c r="AQ16" i="2881" s="1"/>
  <c r="AL15" i="2894"/>
  <c r="AL16" i="2894" s="1"/>
  <c r="AU15" i="2883"/>
  <c r="AP15" i="2893"/>
  <c r="W15" i="2899"/>
  <c r="W16" i="2899" s="1"/>
  <c r="AA15" i="2909"/>
  <c r="AQ15" i="2895"/>
  <c r="AQ16" i="2895" s="1"/>
  <c r="AV15" i="2898"/>
  <c r="AV16" i="2898" s="1"/>
  <c r="W15" i="2893"/>
  <c r="W16" i="2893" s="1"/>
  <c r="P15" i="2902"/>
  <c r="P15" i="2886"/>
  <c r="AA15" i="2880"/>
  <c r="AQ15" i="2887"/>
  <c r="AQ16" i="2887" s="1"/>
  <c r="Q15" i="2901"/>
  <c r="Q16" i="2901" s="1"/>
  <c r="AU15" i="2899"/>
  <c r="AV7" i="2899"/>
  <c r="AV15" i="2899" s="1"/>
  <c r="AV16" i="2899" s="1"/>
  <c r="P15" i="2905"/>
  <c r="Q7" i="2905"/>
  <c r="Q15" i="2905" s="1"/>
  <c r="Q16" i="2905" s="1"/>
  <c r="AU15" i="2906"/>
  <c r="AV7" i="2906"/>
  <c r="AV15" i="2906" s="1"/>
  <c r="AV16" i="2906" s="1"/>
  <c r="AU15" i="2895"/>
  <c r="AP15" i="2888"/>
  <c r="AP15" i="2889"/>
  <c r="AL7" i="2880"/>
  <c r="AL15" i="2880" s="1"/>
  <c r="AL16" i="2880" s="1"/>
  <c r="AK15" i="2880"/>
  <c r="V15" i="2889"/>
  <c r="W7" i="2889"/>
  <c r="W15" i="2889" s="1"/>
  <c r="W16" i="2889" s="1"/>
  <c r="AL15" i="2883"/>
  <c r="AL16" i="2883" s="1"/>
  <c r="V15" i="2902"/>
  <c r="W7" i="2902"/>
  <c r="W15" i="2902" s="1"/>
  <c r="W16" i="2902" s="1"/>
  <c r="AA15" i="2899"/>
  <c r="AB7" i="2899"/>
  <c r="AB15" i="2899" s="1"/>
  <c r="AB16" i="2899" s="1"/>
  <c r="AF15" i="2904"/>
  <c r="AG7" i="2904"/>
  <c r="AG15" i="2904" s="1"/>
  <c r="AG16" i="2904" s="1"/>
  <c r="AQ7" i="2880"/>
  <c r="AQ15" i="2880" s="1"/>
  <c r="AQ16" i="2880" s="1"/>
  <c r="AP15" i="2880"/>
  <c r="P15" i="2887"/>
  <c r="Q7" i="2887"/>
  <c r="Q15" i="2887" s="1"/>
  <c r="Q16" i="2887" s="1"/>
  <c r="P15" i="2899"/>
  <c r="P15" i="2900"/>
  <c r="Q7" i="2900"/>
  <c r="Q15" i="2900" s="1"/>
  <c r="Q16" i="2900" s="1"/>
  <c r="Q7" i="2906"/>
  <c r="Q15" i="2906" s="1"/>
  <c r="Q16" i="2906" s="1"/>
  <c r="P15" i="2906"/>
  <c r="P15" i="2884"/>
  <c r="Q7" i="2884"/>
  <c r="Q15" i="2884" s="1"/>
  <c r="Q16" i="2884" s="1"/>
  <c r="W7" i="2890"/>
  <c r="W15" i="2890" s="1"/>
  <c r="W16" i="2890" s="1"/>
  <c r="V15" i="2890"/>
  <c r="W15" i="2904"/>
  <c r="W16" i="2904" s="1"/>
  <c r="AU15" i="2909"/>
  <c r="AP15" i="2905"/>
  <c r="V15" i="2894"/>
  <c r="AK15" i="2891"/>
  <c r="AP15" i="2882"/>
  <c r="AQ7" i="2882"/>
  <c r="AQ15" i="2882" s="1"/>
  <c r="AQ16" i="2882" s="1"/>
  <c r="AP15" i="2883"/>
  <c r="AQ7" i="2883"/>
  <c r="AQ15" i="2883" s="1"/>
  <c r="AQ16" i="2883" s="1"/>
  <c r="AK15" i="2888"/>
  <c r="AB15" i="2906"/>
  <c r="AB16" i="2906" s="1"/>
  <c r="P15" i="2904"/>
  <c r="P15" i="2901"/>
  <c r="P15" i="2903"/>
  <c r="Q7" i="2903"/>
  <c r="Q15" i="2903" s="1"/>
  <c r="Q16" i="2903" s="1"/>
  <c r="AQ7" i="2909"/>
  <c r="AQ15" i="2909" s="1"/>
  <c r="AQ16" i="2909" s="1"/>
  <c r="AP15" i="2909"/>
  <c r="AF15" i="2894"/>
  <c r="AQ15" i="2900"/>
  <c r="AQ16" i="2900" s="1"/>
  <c r="AV15" i="2895"/>
  <c r="AV16" i="2895" s="1"/>
  <c r="AQ15" i="2899"/>
  <c r="AQ16" i="2899" s="1"/>
  <c r="AG7" i="2905"/>
  <c r="AG15" i="2905" s="1"/>
  <c r="AG16" i="2905" s="1"/>
  <c r="AF15" i="2905"/>
  <c r="AQ7" i="2890"/>
  <c r="AQ15" i="2890" s="1"/>
  <c r="AQ16" i="2890" s="1"/>
  <c r="AP15" i="2890"/>
  <c r="Q7" i="2892"/>
  <c r="Q15" i="2892" s="1"/>
  <c r="Q16" i="2892" s="1"/>
  <c r="P15" i="2892"/>
  <c r="AU15" i="2907"/>
  <c r="AV7" i="2907"/>
  <c r="AV15" i="2907" s="1"/>
  <c r="AV16" i="2907" s="1"/>
  <c r="P15" i="2883"/>
  <c r="Q7" i="2883"/>
  <c r="Q15" i="2883" s="1"/>
  <c r="Q16" i="2883" s="1"/>
  <c r="AA15" i="2886"/>
  <c r="AP15" i="2901"/>
  <c r="AQ7" i="2901"/>
  <c r="AQ15" i="2901" s="1"/>
  <c r="AQ16" i="2901" s="1"/>
  <c r="V15" i="2883"/>
  <c r="W7" i="2883"/>
  <c r="W15" i="2883" s="1"/>
  <c r="W16" i="2883" s="1"/>
  <c r="AK15" i="2882"/>
  <c r="AL7" i="2882"/>
  <c r="AL15" i="2882" s="1"/>
  <c r="AL16" i="2882" s="1"/>
  <c r="V15" i="2886"/>
  <c r="AQ7" i="2902"/>
  <c r="AQ15" i="2902" s="1"/>
  <c r="AQ16" i="2902" s="1"/>
  <c r="AP15" i="2902"/>
  <c r="AP15" i="2881"/>
  <c r="AV15" i="2883"/>
  <c r="AV16" i="2883" s="1"/>
  <c r="W15" i="2894"/>
  <c r="W16" i="2894" s="1"/>
  <c r="W15" i="2884"/>
  <c r="W16" i="2884" s="1"/>
  <c r="AF15" i="2892"/>
  <c r="AG7" i="2892"/>
  <c r="AG15" i="2892" s="1"/>
  <c r="AG16" i="2892" s="1"/>
  <c r="V15" i="2897"/>
  <c r="AA15" i="2884"/>
  <c r="AF15" i="2889"/>
  <c r="AV15" i="2894"/>
  <c r="AV16" i="2894" s="1"/>
  <c r="AB7" i="2891"/>
  <c r="AB15" i="2891" s="1"/>
  <c r="AB16" i="2891" s="1"/>
  <c r="AA15" i="2891"/>
  <c r="AV15" i="2896"/>
  <c r="AV16" i="2896" s="1"/>
  <c r="AG7" i="2900"/>
  <c r="AG15" i="2900" s="1"/>
  <c r="AG16" i="2900" s="1"/>
  <c r="AF15" i="2900"/>
  <c r="AK15" i="2905"/>
  <c r="AQ15" i="2906"/>
  <c r="AQ16" i="2906" s="1"/>
  <c r="AG7" i="2902"/>
  <c r="AG15" i="2902" s="1"/>
  <c r="AG16" i="2902" s="1"/>
  <c r="AF15" i="2902"/>
  <c r="AK15" i="2904"/>
  <c r="AL7" i="2904"/>
  <c r="AL15" i="2904" s="1"/>
  <c r="AL16" i="2904" s="1"/>
  <c r="AV7" i="2881"/>
  <c r="AV15" i="2881" s="1"/>
  <c r="AV16" i="2881" s="1"/>
  <c r="AU15" i="2881"/>
  <c r="Q7" i="2896"/>
  <c r="Q15" i="2896" s="1"/>
  <c r="Q16" i="2896" s="1"/>
  <c r="P15" i="2896"/>
  <c r="AB15" i="2894"/>
  <c r="AB16" i="2894" s="1"/>
  <c r="AA15" i="2904"/>
  <c r="AB7" i="2904"/>
  <c r="AB15" i="2904" s="1"/>
  <c r="AB16" i="2904" s="1"/>
  <c r="AF15" i="2880"/>
  <c r="V15" i="2882"/>
  <c r="AF15" i="2890"/>
  <c r="AF15" i="2886"/>
  <c r="AG15" i="2884"/>
  <c r="AG16" i="2884" s="1"/>
  <c r="AG15" i="2887"/>
  <c r="AG16" i="2887" s="1"/>
  <c r="AU15" i="2889"/>
  <c r="AV7" i="2889"/>
  <c r="AV15" i="2889" s="1"/>
  <c r="AV16" i="2889" s="1"/>
  <c r="AQ15" i="2889"/>
  <c r="AQ16" i="2889" s="1"/>
  <c r="AP15" i="2897"/>
  <c r="AL15" i="2903"/>
  <c r="AL16" i="2903" s="1"/>
  <c r="AB7" i="2902"/>
  <c r="AB15" i="2902" s="1"/>
  <c r="AB16" i="2902" s="1"/>
  <c r="AA15" i="2902"/>
  <c r="AA15" i="2882"/>
  <c r="AB7" i="2882"/>
  <c r="AB15" i="2882" s="1"/>
  <c r="AB16" i="2882" s="1"/>
  <c r="AK15" i="2886"/>
  <c r="AL7" i="2886"/>
  <c r="AL15" i="2886" s="1"/>
  <c r="AL16" i="2886" s="1"/>
  <c r="W7" i="2888"/>
  <c r="W15" i="2888" s="1"/>
  <c r="W16" i="2888" s="1"/>
  <c r="V15" i="2888"/>
  <c r="AA15" i="2885"/>
  <c r="AB7" i="2885"/>
  <c r="AB15" i="2885" s="1"/>
  <c r="AB16" i="2885" s="1"/>
  <c r="P15" i="2894"/>
  <c r="Q7" i="2894"/>
  <c r="Q15" i="2894" s="1"/>
  <c r="Q16" i="2894" s="1"/>
  <c r="P15" i="2893"/>
  <c r="Q7" i="2893"/>
  <c r="Q15" i="2893" s="1"/>
  <c r="Q16" i="2893" s="1"/>
  <c r="AG15" i="2895"/>
  <c r="AG16" i="2895" s="1"/>
  <c r="AA15" i="2896"/>
  <c r="AV7" i="2897"/>
  <c r="AV15" i="2897" s="1"/>
  <c r="AV16" i="2897" s="1"/>
  <c r="AU15" i="2897"/>
  <c r="AF15" i="2908"/>
  <c r="AG7" i="2908"/>
  <c r="AG15" i="2908" s="1"/>
  <c r="AG16" i="2908" s="1"/>
  <c r="AU15" i="2908"/>
  <c r="AV7" i="2908"/>
  <c r="AV15" i="2908" s="1"/>
  <c r="AV16" i="2908" s="1"/>
  <c r="AG7" i="2909"/>
  <c r="AG15" i="2909" s="1"/>
  <c r="AG16" i="2909" s="1"/>
  <c r="AF15" i="2909"/>
  <c r="AU15" i="2891"/>
  <c r="AL7" i="2898"/>
  <c r="AL15" i="2898" s="1"/>
  <c r="AL16" i="2898" s="1"/>
  <c r="AK15" i="2898"/>
  <c r="AA15" i="2908"/>
  <c r="P15" i="2908"/>
  <c r="W15" i="2891"/>
  <c r="W16" i="2891" s="1"/>
  <c r="AB15" i="2883"/>
  <c r="AB16" i="2883" s="1"/>
  <c r="V15" i="2899"/>
  <c r="V15" i="2904"/>
  <c r="AB15" i="2909"/>
  <c r="AB16" i="2909" s="1"/>
  <c r="AP15" i="2895"/>
  <c r="AU15" i="2898"/>
  <c r="V15" i="2893"/>
  <c r="Q15" i="2902"/>
  <c r="Q16" i="2902" s="1"/>
  <c r="Q15" i="2886"/>
  <c r="Q16" i="2886" s="1"/>
  <c r="AB15" i="2880"/>
  <c r="AB16" i="2880" s="1"/>
  <c r="AP15" i="2887"/>
</calcChain>
</file>

<file path=xl/sharedStrings.xml><?xml version="1.0" encoding="utf-8"?>
<sst xmlns="http://schemas.openxmlformats.org/spreadsheetml/2006/main" count="2484" uniqueCount="153">
  <si>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</si>
  <si>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</si>
  <si>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</si>
  <si>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</si>
  <si>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</si>
  <si>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</si>
  <si>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</si>
  <si>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</si>
  <si>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</si>
  <si>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</si>
  <si>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</si>
  <si>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</si>
  <si>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</si>
  <si>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</si>
  <si>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</si>
  <si>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</si>
  <si>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</si>
  <si>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</si>
  <si>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</si>
  <si>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</si>
  <si>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</si>
  <si>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</si>
  <si>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</si>
  <si>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</si>
  <si>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</si>
  <si>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</si>
  <si>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</si>
  <si>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</si>
  <si>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</si>
  <si>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</si>
  <si>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</si>
  <si>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</si>
  <si>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</si>
  <si>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</si>
  <si>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</si>
  <si>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</si>
  <si>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</si>
  <si>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</si>
  <si>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</si>
  <si>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</si>
  <si>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</si>
  <si>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</si>
  <si>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</si>
  <si>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</si>
  <si>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</si>
  <si>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</si>
  <si>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</si>
  <si>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Data\93_173\phase 1 var repeat\</t>
  </si>
  <si>
    <t>!N129A40.093</t>
  </si>
  <si>
    <t>!N130A20.093</t>
  </si>
  <si>
    <t>!N131920.093</t>
  </si>
  <si>
    <t>!N201A30.093</t>
  </si>
  <si>
    <t>!N202A40.093</t>
  </si>
  <si>
    <t>!N203A40.093</t>
  </si>
  <si>
    <t>!N204950.093</t>
  </si>
  <si>
    <t>!N205850.093</t>
  </si>
  <si>
    <t>!N206900.093</t>
  </si>
  <si>
    <t>!N208900.093</t>
  </si>
  <si>
    <t>!N211920.093</t>
  </si>
  <si>
    <t>!N213920.093</t>
  </si>
  <si>
    <t>!N216900.093</t>
  </si>
  <si>
    <t>!N218920.093</t>
  </si>
  <si>
    <t>!N219A10.093</t>
  </si>
  <si>
    <t>!N220A40.093</t>
  </si>
  <si>
    <t>!N224A00.093</t>
  </si>
  <si>
    <t>!N226930.093</t>
  </si>
  <si>
    <t>!N228940.093</t>
  </si>
  <si>
    <t>!N301A10.093</t>
  </si>
  <si>
    <t>!N302900.093</t>
  </si>
  <si>
    <t>!N303930.093</t>
  </si>
  <si>
    <t>!N304920.093</t>
  </si>
  <si>
    <t>!N305820.093</t>
  </si>
  <si>
    <t>!N306900.093</t>
  </si>
  <si>
    <t>!N310A30.093</t>
  </si>
  <si>
    <t>!N314A00.093</t>
  </si>
  <si>
    <t>!N322820.093</t>
  </si>
  <si>
    <t>!N324740.093</t>
  </si>
  <si>
    <t>!N325830.093</t>
  </si>
  <si>
    <t>Report for:!N129A40.093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</si>
  <si>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</si>
  <si>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</si>
  <si>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</si>
  <si>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</si>
  <si>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</si>
  <si>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</si>
  <si>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</si>
  <si>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</si>
  <si>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</si>
  <si>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</si>
  <si>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</si>
  <si>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</si>
  <si>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</si>
  <si>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</si>
  <si>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</si>
  <si>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</si>
  <si>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</si>
  <si>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</si>
  <si>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</si>
  <si>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</si>
  <si>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</si>
  <si>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</si>
  <si>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</si>
  <si>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</si>
  <si>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</si>
  <si>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</si>
  <si>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</si>
  <si>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</si>
  <si>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</si>
  <si>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</si>
  <si>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</si>
  <si>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</si>
  <si>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</si>
  <si>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</si>
  <si>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</si>
  <si>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</si>
  <si>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</si>
  <si>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</si>
  <si>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</si>
  <si>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</si>
  <si>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</si>
  <si>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</si>
  <si>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</si>
  <si>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</si>
  <si>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</si>
  <si>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for:!N130A20.093</t>
  </si>
  <si>
    <t>Report for:!N131920.093</t>
  </si>
  <si>
    <t>Report for:!N201A30.093</t>
  </si>
  <si>
    <t>Report for:!N202A40.093</t>
  </si>
  <si>
    <t>Report for:!N203A40.093</t>
  </si>
  <si>
    <t>Report for:!N204950.093</t>
  </si>
  <si>
    <t>Report for:!N205850.093</t>
  </si>
  <si>
    <t>Report for:!N206900.093</t>
  </si>
  <si>
    <t>Report for:!N208900.093</t>
  </si>
  <si>
    <t>Report for:!N211920.093</t>
  </si>
  <si>
    <t>Report for:!N213920.093</t>
  </si>
  <si>
    <t>Report for:!N216900.093</t>
  </si>
  <si>
    <t>Report for:!N218920.093</t>
  </si>
  <si>
    <t>Report for:!N219A10.093</t>
  </si>
  <si>
    <t>Report for:!N220A40.093</t>
  </si>
  <si>
    <t>Report for:!N224A00.093</t>
  </si>
  <si>
    <t>Report for:!N226930.093</t>
  </si>
  <si>
    <t>Report for:!N228940.093</t>
  </si>
  <si>
    <t>Report for:!N301A10.093</t>
  </si>
  <si>
    <t>Report for:!N302900.093</t>
  </si>
  <si>
    <t>Report for:!N303930.093</t>
  </si>
  <si>
    <t>Report for:!N304920.093</t>
  </si>
  <si>
    <t>Report for:!N305820.093</t>
  </si>
  <si>
    <t>Report for:!N306900.093</t>
  </si>
  <si>
    <t>Report for:!N310A30.093</t>
  </si>
  <si>
    <t>Report for:!N314A00.093</t>
  </si>
  <si>
    <t>Report for:!N322820.093</t>
  </si>
  <si>
    <t>Report for:!N324740.093</t>
  </si>
  <si>
    <t>Report for:!N325830.093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</si>
</sst>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'!N129A40.093'!B2:C2</f>
        <v>&lt;date&gt;</v>
      </c>
      <c r="C3">
        <f>('!N129A40.093'!F152/60)/'!N129A40.093'!Q3</f>
        <v>2.1449771689497719</v>
      </c>
      <c r="D3">
        <f>'!N129A40.093'!N20/'!N129A40.093'!Q3</f>
        <v>0.27397260273972601</v>
      </c>
      <c r="E3">
        <f>SUM('!N129A40.093'!L20:Q20)/'!N129A40.093'!Q3</f>
        <v>1.3767123287671232</v>
      </c>
      <c r="F3">
        <f>'!N129A40.093'!Q16</f>
        <v>0.26720286491237183</v>
      </c>
      <c r="J3" s="18" t="s">
        <v>42</v>
      </c>
      <c r="K3">
        <f>AVERAGE(C3:C7)</f>
        <v>2.0456204519901062</v>
      </c>
      <c r="L3">
        <f>AVERAGE(C8:C12)</f>
        <v>1.977232671567539</v>
      </c>
      <c r="M3">
        <f>AVERAGE(C13:C17)</f>
        <v>1.9624447747636153</v>
      </c>
      <c r="N3">
        <f>AVERAGE(C18:C22)</f>
        <v>1.8784686111636582</v>
      </c>
      <c r="O3">
        <f>AVERAGE(C23:C27)</f>
        <v>1.9043898852157266</v>
      </c>
      <c r="P3">
        <f>AVERAGE(C28:C32)</f>
        <v>1.8970056072187869</v>
      </c>
    </row>
    <row r="4" spans="1:24" x14ac:dyDescent="0.3">
      <c r="A4">
        <v>2</v>
      </c>
      <c r="B4" t="str">
        <f>'!N130A20.093'!B2:C2</f>
        <v>&lt;date&gt;</v>
      </c>
      <c r="C4">
        <f>('!N130A20.093'!F114/60)/'!N130A20.093'!Q3</f>
        <v>2.1987654320987655</v>
      </c>
      <c r="D4">
        <f>'!N130A20.093'!N20/'!N130A20.093'!Q3</f>
        <v>0.37037037037037035</v>
      </c>
      <c r="E4">
        <f>SUM('!N130A20.093'!L20:Q20)/'!N130A20.093'!Q3</f>
        <v>1.7314814814814814</v>
      </c>
      <c r="F4">
        <f>'!N130A20.093'!Q16</f>
        <v>0.22403373736943388</v>
      </c>
      <c r="J4" s="18" t="s">
        <v>43</v>
      </c>
      <c r="K4">
        <f>AVERAGE(D3:D7)</f>
        <v>0.42365237681998913</v>
      </c>
      <c r="L4">
        <f>AVERAGE(D8:D12)</f>
        <v>0.60771139344910163</v>
      </c>
      <c r="M4">
        <f>AVERAGE(D13:D17)</f>
        <v>0.69678248482596306</v>
      </c>
      <c r="N4">
        <f>AVERAGE(D18:D22)</f>
        <v>0.75341074024350996</v>
      </c>
      <c r="O4">
        <f>AVERAGE(D23:D27)</f>
        <v>0.73010688787496292</v>
      </c>
      <c r="P4">
        <f>AVERAGE(D28:D32)</f>
        <v>0.7917230634402842</v>
      </c>
    </row>
    <row r="5" spans="1:24" x14ac:dyDescent="0.3">
      <c r="A5">
        <v>3</v>
      </c>
      <c r="B5" t="str">
        <f>'!N131920.093'!B2:C2</f>
        <v>&lt;date&gt;</v>
      </c>
      <c r="C5">
        <f>('!N131920.093'!F98/60)/'!N131920.093'!Q3</f>
        <v>1.9846014492753625</v>
      </c>
      <c r="D5">
        <f>'!N131920.093'!N20/'!N131920.093'!Q3</f>
        <v>0.43478260869565216</v>
      </c>
      <c r="E5">
        <f>SUM('!N131920.093'!L20:Q20)/'!N131920.093'!Q3</f>
        <v>3.0652173913043477</v>
      </c>
      <c r="F5">
        <f>'!N131920.093'!Q16</f>
        <v>0.18530216826906504</v>
      </c>
      <c r="J5" s="18" t="s">
        <v>107</v>
      </c>
      <c r="K5">
        <f>AVERAGE(E3:E7)</f>
        <v>2.4148441836304286</v>
      </c>
      <c r="L5">
        <f>AVERAGE(E8:E12)</f>
        <v>3.5603797556680634</v>
      </c>
      <c r="M5">
        <f>AVERAGE(E13:E17)</f>
        <v>4.4121825839217141</v>
      </c>
      <c r="N5">
        <f>AVERAGE(E18:E22)</f>
        <v>5.0964366376411592</v>
      </c>
      <c r="O5">
        <f>AVERAGE(E23:E27)</f>
        <v>4.9159250491546702</v>
      </c>
      <c r="P5">
        <f>AVERAGE(E28:E32)</f>
        <v>5.2999154454127915</v>
      </c>
    </row>
    <row r="6" spans="1:24" x14ac:dyDescent="0.3">
      <c r="A6">
        <v>4</v>
      </c>
      <c r="B6" t="str">
        <f>'!N201A30.093'!B2:C2</f>
        <v>&lt;date&gt;</v>
      </c>
      <c r="C6">
        <f>('!N201A30.093'!F82/60)/'!N201A30.093'!Q3</f>
        <v>1.9155701754385965</v>
      </c>
      <c r="D6">
        <f>'!N201A30.093'!N20/'!N201A30.093'!Q3</f>
        <v>0.52631578947368418</v>
      </c>
      <c r="E6">
        <f>SUM('!N201A30.093'!L20:Q20)/'!N201A30.093'!Q3</f>
        <v>3.6315789473684212</v>
      </c>
      <c r="F6">
        <f>'!N201A30.093'!Q16</f>
        <v>0.23393845426196078</v>
      </c>
      <c r="J6" s="18" t="s">
        <v>45</v>
      </c>
      <c r="K6">
        <f>AVERAGE(F3:F7)</f>
        <v>0.23124186698217614</v>
      </c>
      <c r="L6">
        <f>AVERAGE(F8:F12)</f>
        <v>0.26193414001834603</v>
      </c>
      <c r="M6">
        <f>AVERAGE(F13:F17)</f>
        <v>0.22242929652992408</v>
      </c>
      <c r="N6">
        <f>AVERAGE(F18:F22)</f>
        <v>0.20493102076853259</v>
      </c>
      <c r="O6">
        <f>AVERAGE(F23:F27)</f>
        <v>0.21599777987377705</v>
      </c>
      <c r="P6">
        <f>AVERAGE(F28:F32)</f>
        <v>0.16130702813470971</v>
      </c>
    </row>
    <row r="7" spans="1:24" x14ac:dyDescent="0.3">
      <c r="A7">
        <v>5</v>
      </c>
      <c r="B7" t="str">
        <f>'!N202A40.093'!B2:C2</f>
        <v>&lt;date&gt;</v>
      </c>
      <c r="C7">
        <f>('!N202A40.093'!F84/60)/'!N202A40.093'!Q3</f>
        <v>1.9841880341880345</v>
      </c>
      <c r="D7">
        <f>'!N202A40.093'!N20/'!N202A40.093'!Q3</f>
        <v>0.51282051282051277</v>
      </c>
      <c r="E7">
        <f>SUM('!N202A40.093'!L20:Q20)/'!N202A40.093'!Q3</f>
        <v>2.2692307692307692</v>
      </c>
      <c r="F7">
        <f>'!N202A40.093'!Q16</f>
        <v>0.24573211009804904</v>
      </c>
    </row>
    <row r="8" spans="1:24" x14ac:dyDescent="0.3">
      <c r="A8">
        <v>6</v>
      </c>
      <c r="B8" t="str">
        <f>'!N203A40.093'!B2:C2</f>
        <v>&lt;date&gt;</v>
      </c>
      <c r="C8">
        <f>('!N203A40.093'!F77/60)/'!N203A40.093'!Q3</f>
        <v>1.9607981220657278</v>
      </c>
      <c r="D8">
        <f>'!N203A40.093'!N20/'!N203A40.093'!Q3</f>
        <v>0.56338028169014087</v>
      </c>
      <c r="E8">
        <f>SUM('!N203A40.093'!L20:Q20)/'!N203A40.093'!Q3</f>
        <v>2.464788732394366</v>
      </c>
      <c r="F8">
        <f>'!N203A40.093'!Q16</f>
        <v>0.26131173839067323</v>
      </c>
    </row>
    <row r="9" spans="1:24" x14ac:dyDescent="0.3">
      <c r="A9">
        <v>7</v>
      </c>
      <c r="B9" t="str">
        <f>'!N204950.093'!B2:C2</f>
        <v>&lt;date&gt;</v>
      </c>
      <c r="C9">
        <f>('!N204950.093'!F71/60)/'!N204950.093'!Q3</f>
        <v>1.9535897435897436</v>
      </c>
      <c r="D9">
        <f>'!N204950.093'!N20/'!N204950.093'!Q3</f>
        <v>0.61538461538461542</v>
      </c>
      <c r="E9">
        <f>SUM('!N204950.093'!L20:Q20)/'!N204950.093'!Q3</f>
        <v>2.6615384615384614</v>
      </c>
      <c r="F9">
        <f>'!N204950.093'!Q16</f>
        <v>0.23186189920152672</v>
      </c>
      <c r="G9">
        <f t="shared" ref="G9:L9" si="0">K3</f>
        <v>2.0456204519901062</v>
      </c>
      <c r="H9">
        <f t="shared" si="0"/>
        <v>1.977232671567539</v>
      </c>
      <c r="I9">
        <f t="shared" si="0"/>
        <v>1.9624447747636153</v>
      </c>
      <c r="J9">
        <f t="shared" si="0"/>
        <v>1.8784686111636582</v>
      </c>
      <c r="K9">
        <f t="shared" si="0"/>
        <v>1.9043898852157266</v>
      </c>
      <c r="L9">
        <f t="shared" si="0"/>
        <v>1.8970056072187869</v>
      </c>
      <c r="M9">
        <f t="shared" ref="M9:R9" si="1">K4</f>
        <v>0.42365237681998913</v>
      </c>
      <c r="N9">
        <f t="shared" si="1"/>
        <v>0.60771139344910163</v>
      </c>
      <c r="O9">
        <f t="shared" si="1"/>
        <v>0.69678248482596306</v>
      </c>
      <c r="P9">
        <f t="shared" si="1"/>
        <v>0.75341074024350996</v>
      </c>
      <c r="Q9">
        <f t="shared" si="1"/>
        <v>0.73010688787496292</v>
      </c>
      <c r="R9">
        <f t="shared" si="1"/>
        <v>0.7917230634402842</v>
      </c>
      <c r="S9">
        <f t="shared" ref="S9:X9" si="2">K6</f>
        <v>0.23124186698217614</v>
      </c>
      <c r="T9">
        <f t="shared" si="2"/>
        <v>0.26193414001834603</v>
      </c>
      <c r="U9">
        <f t="shared" si="2"/>
        <v>0.22242929652992408</v>
      </c>
      <c r="V9">
        <f t="shared" si="2"/>
        <v>0.20493102076853259</v>
      </c>
      <c r="W9">
        <f t="shared" si="2"/>
        <v>0.21599777987377705</v>
      </c>
      <c r="X9">
        <f t="shared" si="2"/>
        <v>0.16130702813470971</v>
      </c>
    </row>
    <row r="10" spans="1:24" x14ac:dyDescent="0.3">
      <c r="A10">
        <v>8</v>
      </c>
      <c r="B10" t="str">
        <f>'!N205850.093'!B2:C2</f>
        <v>&lt;date&gt;</v>
      </c>
      <c r="C10">
        <f>('!N205850.093'!F69/60)/'!N205850.093'!Q3</f>
        <v>1.9851851851851852</v>
      </c>
      <c r="D10">
        <f>'!N205850.093'!N20/'!N205850.093'!Q3</f>
        <v>0.63492063492063489</v>
      </c>
      <c r="E10">
        <f>SUM('!N205850.093'!L20:Q20)/'!N205850.093'!Q3</f>
        <v>4.3174603174603172</v>
      </c>
      <c r="F10">
        <f>'!N205850.093'!Q16</f>
        <v>0.27635296399467701</v>
      </c>
    </row>
    <row r="11" spans="1:24" x14ac:dyDescent="0.3">
      <c r="A11">
        <v>9</v>
      </c>
      <c r="B11" t="str">
        <f>'!N206900.093'!B2:C2</f>
        <v>&lt;date&gt;</v>
      </c>
      <c r="C11">
        <f>('!N206900.093'!F75/60)/'!N206900.093'!Q3</f>
        <v>2.0306763285024156</v>
      </c>
      <c r="D11">
        <f>'!N206900.093'!N20/'!N206900.093'!Q3</f>
        <v>0.57971014492753625</v>
      </c>
      <c r="E11">
        <f>SUM('!N206900.093'!L20:Q20)/'!N206900.093'!Q3</f>
        <v>3.9710144927536231</v>
      </c>
      <c r="F11">
        <f>'!N206900.093'!Q16</f>
        <v>0.27390994026047899</v>
      </c>
    </row>
    <row r="12" spans="1:24" x14ac:dyDescent="0.3">
      <c r="A12">
        <v>10</v>
      </c>
      <c r="B12" t="str">
        <f>'!N208900.093'!B2:C2</f>
        <v>&lt;date&gt;</v>
      </c>
      <c r="C12">
        <f>('!N208900.093'!F68/60)/'!N208900.093'!Q3</f>
        <v>1.9559139784946236</v>
      </c>
      <c r="D12">
        <f>'!N208900.093'!N20/'!N208900.093'!Q3</f>
        <v>0.64516129032258063</v>
      </c>
      <c r="E12">
        <f>SUM('!N208900.093'!L20:Q20)/'!N208900.093'!Q3</f>
        <v>4.387096774193548</v>
      </c>
      <c r="F12">
        <f>'!N208900.093'!Q16</f>
        <v>0.26623415824437435</v>
      </c>
    </row>
    <row r="13" spans="1:24" x14ac:dyDescent="0.3">
      <c r="A13">
        <v>11</v>
      </c>
      <c r="B13" t="str">
        <f>'!N211920.093'!B2:C2</f>
        <v>&lt;date&gt;</v>
      </c>
      <c r="C13">
        <f>('!N211920.093'!F75/60)/'!N211920.093'!Q3</f>
        <v>2.0456521739130435</v>
      </c>
      <c r="D13">
        <f>'!N211920.093'!N20/'!N211920.093'!Q3</f>
        <v>0.57971014492753625</v>
      </c>
      <c r="E13">
        <f>SUM('!N211920.093'!L20:Q20)/'!N211920.093'!Q3</f>
        <v>2.5217391304347827</v>
      </c>
      <c r="F13">
        <f>'!N211920.093'!Q16</f>
        <v>0.22947479016925412</v>
      </c>
    </row>
    <row r="14" spans="1:24" x14ac:dyDescent="0.3">
      <c r="A14">
        <v>12</v>
      </c>
      <c r="B14" t="str">
        <f>'!N213920.093'!B2:C2</f>
        <v>&lt;date&gt;</v>
      </c>
      <c r="C14">
        <f>('!N213920.093'!F60/60)/'!N213920.093'!Q3</f>
        <v>1.9608024691358026</v>
      </c>
      <c r="D14">
        <f>'!N213920.093'!N20/'!N213920.093'!Q3</f>
        <v>0.7407407407407407</v>
      </c>
      <c r="E14">
        <f>SUM('!N213920.093'!L20:Q20)/'!N213920.093'!Q3</f>
        <v>4.9814814814814818</v>
      </c>
      <c r="F14">
        <f>'!N213920.093'!Q16</f>
        <v>0.19744079460087111</v>
      </c>
    </row>
    <row r="15" spans="1:24" x14ac:dyDescent="0.3">
      <c r="A15">
        <v>13</v>
      </c>
      <c r="B15" t="str">
        <f>'!N216900.093'!B2:C2</f>
        <v>&lt;date&gt;</v>
      </c>
      <c r="C15">
        <f>('!N216900.093'!F70/60)/'!N216900.093'!Q3</f>
        <v>2.0083333333333333</v>
      </c>
      <c r="D15">
        <f>'!N216900.093'!N20/'!N216900.093'!Q3</f>
        <v>0.625</v>
      </c>
      <c r="E15">
        <f>SUM('!N216900.093'!L20:Q20)/'!N216900.093'!Q3</f>
        <v>4.25</v>
      </c>
      <c r="F15">
        <f>'!N216900.093'!Q16</f>
        <v>0.26955048141756349</v>
      </c>
    </row>
    <row r="16" spans="1:24" x14ac:dyDescent="0.3">
      <c r="A16">
        <v>14</v>
      </c>
      <c r="B16" t="str">
        <f>'!N218920.093'!B2:C2</f>
        <v>&lt;date&gt;</v>
      </c>
      <c r="C16">
        <f>('!N218920.093'!F58/60)/'!N218920.093'!Q3</f>
        <v>1.8990384615384615</v>
      </c>
      <c r="D16">
        <f>'!N218920.093'!N20/'!N218920.093'!Q3</f>
        <v>0.76923076923076927</v>
      </c>
      <c r="E16">
        <f>SUM('!N218920.093'!L20:Q20)/'!N218920.093'!Q3</f>
        <v>5.1538461538461542</v>
      </c>
      <c r="F16">
        <f>'!N218920.093'!Q16</f>
        <v>0.19035753535315772</v>
      </c>
    </row>
    <row r="17" spans="1:6" x14ac:dyDescent="0.3">
      <c r="A17">
        <v>15</v>
      </c>
      <c r="B17" t="str">
        <f>'!N219A10.093'!B2:C2</f>
        <v>&lt;date&gt;</v>
      </c>
      <c r="C17">
        <f>('!N219A10.093'!F58/60)/'!N219A10.093'!Q3</f>
        <v>1.898397435897436</v>
      </c>
      <c r="D17">
        <f>'!N219A10.093'!N20/'!N219A10.093'!Q3</f>
        <v>0.76923076923076927</v>
      </c>
      <c r="E17">
        <f>SUM('!N219A10.093'!L20:Q20)/'!N219A10.093'!Q3</f>
        <v>5.1538461538461542</v>
      </c>
      <c r="F17">
        <f>'!N219A10.093'!Q16</f>
        <v>0.22532288110877408</v>
      </c>
    </row>
    <row r="18" spans="1:6" x14ac:dyDescent="0.3">
      <c r="A18">
        <v>16</v>
      </c>
      <c r="B18" t="str">
        <f>'!N220A40.093'!B2:C2</f>
        <v>&lt;date&gt;</v>
      </c>
      <c r="C18">
        <f>('!N220A40.093'!F68/60)/'!N220A40.093'!Q3</f>
        <v>2.0137096774193548</v>
      </c>
      <c r="D18">
        <f>'!N220A40.093'!N20/'!N220A40.093'!Q3</f>
        <v>0.64516129032258063</v>
      </c>
      <c r="E18">
        <f>SUM('!N220A40.093'!L20:Q20)/'!N220A40.093'!Q3</f>
        <v>4.387096774193548</v>
      </c>
      <c r="F18">
        <f>'!N220A40.093'!Q16</f>
        <v>0.25369436970897691</v>
      </c>
    </row>
    <row r="19" spans="1:6" x14ac:dyDescent="0.3">
      <c r="A19">
        <v>17</v>
      </c>
      <c r="B19" t="str">
        <f>'!N224A00.093'!B2:C2</f>
        <v>&lt;date&gt;</v>
      </c>
      <c r="C19">
        <f>('!N224A00.093'!F52/60)/'!N224A00.093'!Q3</f>
        <v>1.8398550724637683</v>
      </c>
      <c r="D19">
        <f>'!N224A00.093'!N20/'!N224A00.093'!Q3</f>
        <v>0.86956521739130432</v>
      </c>
      <c r="E19">
        <f>SUM('!N224A00.093'!L20:Q20)/'!N224A00.093'!Q3</f>
        <v>5.7826086956521738</v>
      </c>
      <c r="F19">
        <f>'!N224A00.093'!Q16</f>
        <v>0.13559239866627984</v>
      </c>
    </row>
    <row r="20" spans="1:6" x14ac:dyDescent="0.3">
      <c r="A20">
        <v>18</v>
      </c>
      <c r="B20" t="str">
        <f>'!N226930.093'!B2:C2</f>
        <v>&lt;date&gt;</v>
      </c>
      <c r="C20">
        <f>('!N226930.093'!F57/60)/'!N226930.093'!Q3</f>
        <v>1.865686274509804</v>
      </c>
      <c r="D20">
        <f>'!N226930.093'!N20/'!N226930.093'!Q3</f>
        <v>0.78431372549019607</v>
      </c>
      <c r="E20">
        <f>SUM('!N226930.093'!L20:Q20)/'!N226930.093'!Q3</f>
        <v>5.2549019607843137</v>
      </c>
      <c r="F20">
        <f>'!N226930.093'!Q16</f>
        <v>0.18288263803607785</v>
      </c>
    </row>
    <row r="21" spans="1:6" x14ac:dyDescent="0.3">
      <c r="A21">
        <v>19</v>
      </c>
      <c r="B21" t="str">
        <f>'!N228940.093'!B2:C2</f>
        <v>&lt;date&gt;</v>
      </c>
      <c r="C21">
        <f>('!N228940.093'!F60/60)/'!N228940.093'!Q3</f>
        <v>1.8367283950617284</v>
      </c>
      <c r="D21">
        <f>'!N228940.093'!N20/'!N228940.093'!Q3</f>
        <v>0.7407407407407407</v>
      </c>
      <c r="E21">
        <f>SUM('!N228940.093'!L20:Q20)/'!N228940.093'!Q3</f>
        <v>5.166666666666667</v>
      </c>
      <c r="F21">
        <f>'!N228940.093'!Q16</f>
        <v>0.23901474670514777</v>
      </c>
    </row>
    <row r="22" spans="1:6" x14ac:dyDescent="0.3">
      <c r="A22">
        <v>20</v>
      </c>
      <c r="B22" t="str">
        <f>'!N301A10.093'!B2:C2</f>
        <v>&lt;date&gt;</v>
      </c>
      <c r="C22">
        <f>('!N301A10.093'!F61/60)/'!N301A10.093'!Q3</f>
        <v>1.8363636363636364</v>
      </c>
      <c r="D22">
        <f>'!N301A10.093'!N20/'!N301A10.093'!Q3</f>
        <v>0.72727272727272729</v>
      </c>
      <c r="E22">
        <f>SUM('!N301A10.093'!L20:Q20)/'!N301A10.093'!Q3</f>
        <v>4.8909090909090907</v>
      </c>
      <c r="F22">
        <f>'!N301A10.093'!Q16</f>
        <v>0.21347095072618061</v>
      </c>
    </row>
    <row r="23" spans="1:6" x14ac:dyDescent="0.3">
      <c r="A23">
        <v>21</v>
      </c>
      <c r="B23" t="str">
        <f>'!N302900.093'!B2:C2</f>
        <v>&lt;date&gt;</v>
      </c>
      <c r="C23">
        <f>('!N302900.093'!F65/60)/'!N302900.093'!Q3</f>
        <v>1.9703389830508475</v>
      </c>
      <c r="D23">
        <f>'!N302900.093'!N20/'!N302900.093'!Q3</f>
        <v>0.67796610169491522</v>
      </c>
      <c r="E23">
        <f>SUM('!N302900.093'!L20:Q20)/'!N302900.093'!Q3</f>
        <v>4.593220338983051</v>
      </c>
      <c r="F23">
        <f>'!N302900.093'!Q16</f>
        <v>0.25911952765459889</v>
      </c>
    </row>
    <row r="24" spans="1:6" x14ac:dyDescent="0.3">
      <c r="A24">
        <v>22</v>
      </c>
      <c r="B24" t="str">
        <f>'!N303930.093'!B2:C2</f>
        <v>&lt;date&gt;</v>
      </c>
      <c r="C24">
        <f>('!N303930.093'!F64/60)/'!N303930.093'!Q3</f>
        <v>1.9094827586206897</v>
      </c>
      <c r="D24">
        <f>'!N303930.093'!N20/'!N303930.093'!Q3</f>
        <v>0.68965517241379315</v>
      </c>
      <c r="E24">
        <f>SUM('!N303930.093'!L20:Q20)/'!N303930.093'!Q3</f>
        <v>4.6551724137931032</v>
      </c>
      <c r="F24">
        <f>'!N303930.093'!Q16</f>
        <v>0.24642041560645372</v>
      </c>
    </row>
    <row r="25" spans="1:6" x14ac:dyDescent="0.3">
      <c r="A25">
        <v>23</v>
      </c>
      <c r="B25" t="str">
        <f>'!N304920.093'!B2:C2</f>
        <v>&lt;date&gt;</v>
      </c>
      <c r="C25">
        <f>('!N304920.093'!F57/60)/'!N304920.093'!Q3</f>
        <v>1.8480392156862746</v>
      </c>
      <c r="D25">
        <f>'!N304920.093'!N20/'!N304920.093'!Q3</f>
        <v>0.78431372549019607</v>
      </c>
      <c r="E25">
        <f>SUM('!N304920.093'!L20:Q20)/'!N304920.093'!Q3</f>
        <v>5.2549019607843137</v>
      </c>
      <c r="F25">
        <f>'!N304920.093'!Q16</f>
        <v>0.18388678732465247</v>
      </c>
    </row>
    <row r="26" spans="1:6" x14ac:dyDescent="0.3">
      <c r="A26">
        <v>24</v>
      </c>
      <c r="B26" t="str">
        <f>'!N305820.093'!B2:C2</f>
        <v>&lt;date&gt;</v>
      </c>
      <c r="C26">
        <f>('!N305820.093'!F57/60)/'!N305820.093'!Q3</f>
        <v>1.8604575163398693</v>
      </c>
      <c r="D26">
        <f>'!N305820.093'!N20/'!N305820.093'!Q3</f>
        <v>0.78431372549019607</v>
      </c>
      <c r="E26">
        <f>SUM('!N305820.093'!L20:Q20)/'!N305820.093'!Q3</f>
        <v>5.2549019607843137</v>
      </c>
      <c r="F26">
        <f>'!N305820.093'!Q16</f>
        <v>0.16856601255027515</v>
      </c>
    </row>
    <row r="27" spans="1:6" x14ac:dyDescent="0.3">
      <c r="A27">
        <v>25</v>
      </c>
      <c r="B27" t="str">
        <f>'!N306900.093'!B2:C2</f>
        <v>&lt;date&gt;</v>
      </c>
      <c r="C27">
        <f>('!N306900.093'!F62/60)/'!N306900.093'!Q3</f>
        <v>1.9336309523809523</v>
      </c>
      <c r="D27">
        <f>'!N306900.093'!N20/'!N306900.093'!Q3</f>
        <v>0.7142857142857143</v>
      </c>
      <c r="E27">
        <f>SUM('!N306900.093'!L20:Q20)/'!N306900.093'!Q3</f>
        <v>4.8214285714285712</v>
      </c>
      <c r="F27">
        <f>'!N306900.093'!Q16</f>
        <v>0.22199615623290514</v>
      </c>
    </row>
    <row r="28" spans="1:6" x14ac:dyDescent="0.3">
      <c r="A28">
        <v>26</v>
      </c>
      <c r="B28" t="str">
        <f>'!N310A30.093'!B2:C2</f>
        <v>&lt;date&gt;</v>
      </c>
      <c r="C28">
        <f>('!N310A30.093'!F63/60)/'!N310A30.093'!Q3</f>
        <v>1.8941520467836257</v>
      </c>
      <c r="D28">
        <f>'!N310A30.093'!N20/'!N310A30.093'!Q3</f>
        <v>0.70175438596491224</v>
      </c>
      <c r="E28">
        <f>SUM('!N310A30.093'!L20:Q20)/'!N310A30.093'!Q3</f>
        <v>4.7368421052631575</v>
      </c>
      <c r="F28">
        <f>'!N310A30.093'!Q16</f>
        <v>0.2284267510287564</v>
      </c>
    </row>
    <row r="29" spans="1:6" x14ac:dyDescent="0.3">
      <c r="A29">
        <v>27</v>
      </c>
      <c r="B29" t="str">
        <f>'!N314A00.093'!B2:C2</f>
        <v>&lt;date&gt;</v>
      </c>
      <c r="C29">
        <f>('!N314A00.093'!F53/60)/'!N314A00.093'!Q3</f>
        <v>1.9024822695035462</v>
      </c>
      <c r="D29">
        <f>'!N314A00.093'!N20/'!N314A00.093'!Q3</f>
        <v>0.85106382978723405</v>
      </c>
      <c r="E29">
        <f>SUM('!N314A00.093'!L20:Q20)/'!N314A00.093'!Q3</f>
        <v>5.6808510638297873</v>
      </c>
      <c r="F29">
        <f>'!N314A00.093'!Q16</f>
        <v>0.15870973680436024</v>
      </c>
    </row>
    <row r="30" spans="1:6" x14ac:dyDescent="0.3">
      <c r="A30">
        <v>28</v>
      </c>
      <c r="B30" t="str">
        <f>'!N322820.093'!B2:C2</f>
        <v>&lt;date&gt;</v>
      </c>
      <c r="C30">
        <f>('!N322820.093'!F52/60)/'!N322820.093'!Q3</f>
        <v>1.8608695652173912</v>
      </c>
      <c r="D30">
        <f>'!N322820.093'!N20/'!N322820.093'!Q3</f>
        <v>0.86956521739130432</v>
      </c>
      <c r="E30">
        <f>SUM('!N322820.093'!L20:Q20)/'!N322820.093'!Q3</f>
        <v>5.7826086956521738</v>
      </c>
      <c r="F30">
        <f>'!N322820.093'!Q16</f>
        <v>0.13069199866863618</v>
      </c>
    </row>
    <row r="31" spans="1:6" x14ac:dyDescent="0.3">
      <c r="A31">
        <v>29</v>
      </c>
      <c r="B31" t="str">
        <f>'!N324740.093'!B2:C2</f>
        <v>&lt;date&gt;</v>
      </c>
      <c r="C31">
        <f>('!N324740.093'!F52/60)/'!N324740.093'!Q3</f>
        <v>1.8155797101449276</v>
      </c>
      <c r="D31">
        <f>'!N324740.093'!N20/'!N324740.093'!Q3</f>
        <v>0.86956521739130432</v>
      </c>
      <c r="E31">
        <f>SUM('!N324740.093'!L20:Q20)/'!N324740.093'!Q3</f>
        <v>5.7826086956521738</v>
      </c>
      <c r="F31">
        <f>'!N324740.093'!Q16</f>
        <v>0.101135712407393</v>
      </c>
    </row>
    <row r="32" spans="1:6" x14ac:dyDescent="0.3">
      <c r="A32">
        <v>30</v>
      </c>
      <c r="B32" t="str">
        <f>'!N325830.093'!B2:C2</f>
        <v>&lt;date&gt;</v>
      </c>
      <c r="C32">
        <f>('!N325830.093'!F66/60)/'!N325830.093'!Q3</f>
        <v>2.0119444444444445</v>
      </c>
      <c r="D32">
        <f>'!N325830.093'!N20/'!N325830.093'!Q3</f>
        <v>0.66666666666666663</v>
      </c>
      <c r="E32">
        <f>SUM('!N325830.093'!L20:Q20)/'!N325830.093'!Q3</f>
        <v>4.5166666666666666</v>
      </c>
      <c r="F32">
        <f>'!N325830.093'!Q16</f>
        <v>0.18757094176440267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6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146</v>
      </c>
      <c r="V3" s="25" t="s">
        <v>117</v>
      </c>
      <c r="W3">
        <f>COUNTA(L7:L30)</f>
        <v>24</v>
      </c>
      <c r="AA3" s="25" t="s">
        <v>117</v>
      </c>
      <c r="AB3">
        <f>COUNTA(L31:L55)</f>
        <v>25</v>
      </c>
      <c r="AF3" s="25" t="s">
        <v>117</v>
      </c>
      <c r="AG3">
        <f>COUNTA(L56:L79)</f>
        <v>24</v>
      </c>
      <c r="AK3" s="25" t="s">
        <v>117</v>
      </c>
      <c r="AL3">
        <f>COUNTA(L80:L103)</f>
        <v>24</v>
      </c>
      <c r="AP3" s="25" t="s">
        <v>117</v>
      </c>
      <c r="AQ3">
        <f>COUNTA(L104:L128)</f>
        <v>25</v>
      </c>
      <c r="AU3" s="25" t="s">
        <v>117</v>
      </c>
      <c r="AV3">
        <f>COUNTA(L129:L152)</f>
        <v>24</v>
      </c>
    </row>
    <row r="4" spans="1:48" x14ac:dyDescent="0.3">
      <c r="P4" s="25" t="s">
        <v>85</v>
      </c>
      <c r="Q4" s="26">
        <f>SUM(O7:O14)</f>
        <v>146</v>
      </c>
      <c r="V4" s="25" t="s">
        <v>118</v>
      </c>
      <c r="W4">
        <f>SUM(U7:U14)</f>
        <v>24</v>
      </c>
      <c r="AA4" s="25" t="s">
        <v>118</v>
      </c>
      <c r="AB4">
        <f>SUM(Z7:Z14)</f>
        <v>25</v>
      </c>
      <c r="AF4" s="25" t="s">
        <v>118</v>
      </c>
      <c r="AG4">
        <f>SUM(AE7:AE14)</f>
        <v>24</v>
      </c>
      <c r="AK4" s="25" t="s">
        <v>118</v>
      </c>
      <c r="AL4">
        <f>SUM(AJ7:AJ14)</f>
        <v>24</v>
      </c>
      <c r="AP4" s="25" t="s">
        <v>118</v>
      </c>
      <c r="AQ4">
        <f>SUM(AO7:AO14)</f>
        <v>25</v>
      </c>
      <c r="AU4" s="25" t="s">
        <v>118</v>
      </c>
      <c r="AV4">
        <f>SUM(AT7:AT14)</f>
        <v>24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61</v>
      </c>
      <c r="C7" s="58">
        <v>13</v>
      </c>
      <c r="D7" s="55">
        <v>67</v>
      </c>
      <c r="E7" s="58">
        <v>13</v>
      </c>
      <c r="F7" s="55">
        <v>94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69</v>
      </c>
      <c r="P7" s="34">
        <f>O7/$Q$4</f>
        <v>0.4726027397260274</v>
      </c>
      <c r="Q7" s="34">
        <f>IF(P7=0,0,(P7*((LOG(P7))/LOG(2))))</f>
        <v>-0.51102539071936648</v>
      </c>
      <c r="T7" s="34">
        <f>N7</f>
        <v>111</v>
      </c>
      <c r="U7" s="34">
        <f>COUNTIF(L7:L30,T7)</f>
        <v>7</v>
      </c>
      <c r="V7" s="34">
        <f>U7/(W4-U11)</f>
        <v>0.36842105263157893</v>
      </c>
      <c r="W7" s="34">
        <f>IF(V7=0,0,(V7*((LOG(V7))/LOG(2))))</f>
        <v>-0.53073727051062469</v>
      </c>
      <c r="Y7" s="34">
        <f>N7</f>
        <v>111</v>
      </c>
      <c r="Z7" s="34">
        <f>COUNTIF(L31:L55,Y7)</f>
        <v>7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COUNTIF(L56:L79,AD7)</f>
        <v>10</v>
      </c>
      <c r="AF7" s="34">
        <f>AE7/(AG4-AE11)</f>
        <v>0.58823529411764708</v>
      </c>
      <c r="AG7" s="34">
        <f>IF(AF7=0,0,(AF7*((LOG(AF7))/LOG(2))))</f>
        <v>-0.45031455668410414</v>
      </c>
      <c r="AI7" s="34">
        <f>N7</f>
        <v>111</v>
      </c>
      <c r="AJ7" s="34">
        <f>COUNTIF(L80:L103,AI7)</f>
        <v>15</v>
      </c>
      <c r="AK7" s="34">
        <f>AJ7/(AL4-AJ11)</f>
        <v>0.9375</v>
      </c>
      <c r="AL7" s="34">
        <f>IF(AK7=0,0,(AK7*((LOG(AK7))/LOG(2))))</f>
        <v>-8.729006661701387E-2</v>
      </c>
      <c r="AN7" s="34">
        <f>N7</f>
        <v>111</v>
      </c>
      <c r="AO7" s="34">
        <f>COUNTIF(L104:L128,AN7)</f>
        <v>15</v>
      </c>
      <c r="AP7" s="34">
        <f>AO7/(AQ4-AO11)</f>
        <v>0.88235294117647056</v>
      </c>
      <c r="AQ7" s="34">
        <f>IF(AP7=0,0,(AP7*((LOG(AP7))/LOG(2))))</f>
        <v>-0.1593284520369008</v>
      </c>
      <c r="AS7" s="34">
        <f>N7</f>
        <v>111</v>
      </c>
      <c r="AT7" s="34">
        <f>COUNTIF(L129:L152,AS7)</f>
        <v>15</v>
      </c>
      <c r="AU7" s="34">
        <f>AT7/(AV4-AT11)</f>
        <v>0.9375</v>
      </c>
      <c r="AV7" s="34">
        <f>IF(AU7=0,0,(AU7*((LOG(AU7))/LOG(2))))</f>
        <v>-8.729006661701387E-2</v>
      </c>
    </row>
    <row r="8" spans="1:48" x14ac:dyDescent="0.3">
      <c r="A8" s="56">
        <v>12</v>
      </c>
      <c r="B8" s="56">
        <v>251</v>
      </c>
      <c r="C8" s="59">
        <v>13</v>
      </c>
      <c r="D8" s="56">
        <v>276</v>
      </c>
      <c r="E8" s="59">
        <v>24</v>
      </c>
      <c r="F8" s="56">
        <v>289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22</v>
      </c>
      <c r="P8" s="34">
        <f>O8/$Q$4</f>
        <v>0.15068493150684931</v>
      </c>
      <c r="Q8" s="34">
        <f>IF(P8=0,0,(P8*((LOG(P8))/LOG(2))))</f>
        <v>-0.41142907318725913</v>
      </c>
      <c r="T8" s="34">
        <f>N8</f>
        <v>112</v>
      </c>
      <c r="U8" s="34">
        <f>COUNTIF(L7:L30,T8)</f>
        <v>8</v>
      </c>
      <c r="V8" s="34">
        <f>U8/(W4-U11)</f>
        <v>0.42105263157894735</v>
      </c>
      <c r="W8" s="34">
        <f>IF(V8=0,0,(V8*((LOG(V8))/LOG(2))))</f>
        <v>-0.52544316355519383</v>
      </c>
      <c r="Y8" s="34">
        <f>N8</f>
        <v>112</v>
      </c>
      <c r="Z8" s="34">
        <f>COUNTIF(L31:L55,Y8)</f>
        <v>8</v>
      </c>
      <c r="AA8" s="34">
        <f>Z8/(AB4-Z11)</f>
        <v>0.38095238095238093</v>
      </c>
      <c r="AB8" s="34">
        <f>IF(AA8=0,0,(AA8*((LOG(AA8))/LOG(2))))</f>
        <v>-0.53040663724905157</v>
      </c>
      <c r="AD8" s="34">
        <f>N8</f>
        <v>112</v>
      </c>
      <c r="AE8" s="34">
        <f>COUNTIF(L56:L79,AD8)</f>
        <v>4</v>
      </c>
      <c r="AF8" s="34">
        <f>AE8/(AG4-AE11)</f>
        <v>0.23529411764705882</v>
      </c>
      <c r="AG8" s="34">
        <f>IF(AF8=0,0,(AF8*((LOG(AF8))/LOG(2))))</f>
        <v>-0.49116772735302094</v>
      </c>
      <c r="AI8" s="34">
        <f>N8</f>
        <v>112</v>
      </c>
      <c r="AJ8" s="34">
        <f>COUNTIF(L80:L103,AI8)</f>
        <v>1</v>
      </c>
      <c r="AK8" s="34">
        <f>AJ8/(AL4-AJ11)</f>
        <v>6.25E-2</v>
      </c>
      <c r="AL8" s="34">
        <f>IF(AK8=0,0,(AK8*((LOG(AK8))/LOG(2))))</f>
        <v>-0.25</v>
      </c>
      <c r="AN8" s="34">
        <f>N8</f>
        <v>112</v>
      </c>
      <c r="AO8" s="34">
        <f>COUNTIF(L104:L128,AN8)</f>
        <v>1</v>
      </c>
      <c r="AP8" s="34">
        <f>AO8/(AQ4-AO11)</f>
        <v>5.8823529411764705E-2</v>
      </c>
      <c r="AQ8" s="34">
        <f>IF(AP8=0,0,(AP8*((LOG(AP8))/LOG(2))))</f>
        <v>-0.24043899066178465</v>
      </c>
      <c r="AS8" s="34">
        <f>N8</f>
        <v>112</v>
      </c>
      <c r="AT8" s="34">
        <f>COUNTIF(L129:L152,AS8)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410</v>
      </c>
      <c r="C9" s="59">
        <v>11</v>
      </c>
      <c r="D9" s="56">
        <v>441</v>
      </c>
      <c r="E9" s="59">
        <v>22</v>
      </c>
      <c r="F9" s="56">
        <v>454</v>
      </c>
      <c r="G9" s="62"/>
      <c r="H9" s="62"/>
      <c r="I9" s="40"/>
      <c r="J9" s="40"/>
      <c r="K9" s="41">
        <v>0</v>
      </c>
      <c r="L9">
        <v>212</v>
      </c>
      <c r="N9" s="34">
        <v>121</v>
      </c>
      <c r="O9" s="34">
        <f>COUNTIF($L$7:$L$500,N9)</f>
        <v>4</v>
      </c>
      <c r="P9" s="34">
        <f>O9/$Q$4</f>
        <v>2.7397260273972601E-2</v>
      </c>
      <c r="Q9" s="34">
        <f>IF(P9=0,0,(P9*((LOG(P9))/LOG(2))))</f>
        <v>-0.14218697421589085</v>
      </c>
      <c r="T9" s="34">
        <f>N9</f>
        <v>121</v>
      </c>
      <c r="U9" s="34">
        <f>COUNTIF(L7:L30,T9)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COUNTIF(L31:L55,Y9)</f>
        <v>3</v>
      </c>
      <c r="AA9" s="34">
        <f>Z9/(AB4-Z11)</f>
        <v>0.14285714285714285</v>
      </c>
      <c r="AB9" s="34">
        <f>IF(AA9=0,0,(AA9*((LOG(AA9))/LOG(2))))</f>
        <v>-0.40105070315108626</v>
      </c>
      <c r="AD9" s="34">
        <f>N9</f>
        <v>121</v>
      </c>
      <c r="AE9" s="34">
        <f>COUNTIF(L56:L79,AD9)</f>
        <v>1</v>
      </c>
      <c r="AF9" s="34">
        <f>AE9/(AG4-AE11)</f>
        <v>5.8823529411764705E-2</v>
      </c>
      <c r="AG9" s="34">
        <f>IF(AF9=0,0,(AF9*((LOG(AF9))/LOG(2))))</f>
        <v>-0.24043899066178465</v>
      </c>
      <c r="AI9" s="34">
        <f>N9</f>
        <v>121</v>
      </c>
      <c r="AJ9" s="34">
        <f>COUNTIF(L80:L103,AI9)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COUNTIF(L104:L128,AN9)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COUNTIF(L129:L152,AS9)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563</v>
      </c>
      <c r="C10" s="59">
        <v>11</v>
      </c>
      <c r="D10" s="56">
        <v>576</v>
      </c>
      <c r="E10" s="59">
        <v>22</v>
      </c>
      <c r="F10" s="56">
        <v>591</v>
      </c>
      <c r="G10" s="62"/>
      <c r="H10" s="62"/>
      <c r="I10" s="40"/>
      <c r="J10" s="40"/>
      <c r="K10" s="41">
        <v>0</v>
      </c>
      <c r="L10">
        <v>212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COUNTIF(L7:L30,T10)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COUNTIF(L31:L55,Y10)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COUNTIF(L56:L79,AD10)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COUNTIF(L80:L103,AI10)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COUNTIF(L104:L128,AN10)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COUNTIF(L129:L152,AS10)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708</v>
      </c>
      <c r="C11" s="59">
        <v>13</v>
      </c>
      <c r="D11" s="56">
        <v>715</v>
      </c>
      <c r="E11" s="59">
        <v>24</v>
      </c>
      <c r="F11" s="56">
        <v>729</v>
      </c>
      <c r="G11" s="62"/>
      <c r="H11" s="62"/>
      <c r="I11" s="40"/>
      <c r="J11" s="40"/>
      <c r="K11" s="41">
        <v>0</v>
      </c>
      <c r="L11">
        <v>112</v>
      </c>
      <c r="N11" s="34">
        <v>211</v>
      </c>
      <c r="O11" s="34">
        <f>COUNTIF($L$7:$L$500,N11)</f>
        <v>40</v>
      </c>
      <c r="P11" s="34">
        <f>O11/$Q$4</f>
        <v>0.27397260273972601</v>
      </c>
      <c r="Q11" s="34">
        <f>IF(P11=0,0,(P11*((LOG(P11))/LOG(2))))</f>
        <v>-0.51175245588839857</v>
      </c>
      <c r="T11" s="34">
        <f>N11</f>
        <v>211</v>
      </c>
      <c r="U11" s="34">
        <f>COUNTIF(L7:L30,T11)</f>
        <v>5</v>
      </c>
      <c r="V11" s="53"/>
      <c r="W11" s="54"/>
      <c r="Y11" s="34">
        <f>N11</f>
        <v>211</v>
      </c>
      <c r="Z11" s="34">
        <f>COUNTIF(L31:L55,Y11)</f>
        <v>4</v>
      </c>
      <c r="AA11" s="53"/>
      <c r="AB11" s="54"/>
      <c r="AD11" s="34">
        <f>N11</f>
        <v>211</v>
      </c>
      <c r="AE11" s="34">
        <f>COUNTIF(L56:L79,AD11)</f>
        <v>7</v>
      </c>
      <c r="AF11" s="53"/>
      <c r="AG11" s="54"/>
      <c r="AI11" s="34">
        <f>N11</f>
        <v>211</v>
      </c>
      <c r="AJ11" s="34">
        <f>COUNTIF(L80:L103,AI11)</f>
        <v>8</v>
      </c>
      <c r="AK11" s="53"/>
      <c r="AL11" s="54"/>
      <c r="AN11" s="34">
        <f>N11</f>
        <v>211</v>
      </c>
      <c r="AO11" s="34">
        <f>COUNTIF(L104:L128,AN11)</f>
        <v>8</v>
      </c>
      <c r="AP11" s="53"/>
      <c r="AQ11" s="54"/>
      <c r="AS11" s="34">
        <f>N11</f>
        <v>211</v>
      </c>
      <c r="AT11" s="34">
        <f>COUNTIF(L129:L152,AS11)</f>
        <v>8</v>
      </c>
      <c r="AU11" s="53"/>
      <c r="AV11" s="54"/>
    </row>
    <row r="12" spans="1:48" x14ac:dyDescent="0.3">
      <c r="A12" s="56">
        <v>21</v>
      </c>
      <c r="B12" s="56">
        <v>840</v>
      </c>
      <c r="C12" s="59">
        <v>11</v>
      </c>
      <c r="D12" s="56">
        <v>850</v>
      </c>
      <c r="E12" s="59">
        <v>11</v>
      </c>
      <c r="F12" s="56">
        <v>871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8</v>
      </c>
      <c r="P12" s="34">
        <f>O12/$Q$4</f>
        <v>5.4794520547945202E-2</v>
      </c>
      <c r="Q12" s="34">
        <f>IF(P12=0,0,(P12*((LOG(P12))/LOG(2))))</f>
        <v>-0.22957942788383656</v>
      </c>
      <c r="T12" s="34">
        <f>N12</f>
        <v>212</v>
      </c>
      <c r="U12" s="34">
        <f>COUNTIF(L7:L30,T12)</f>
        <v>4</v>
      </c>
      <c r="V12" s="34">
        <f>U12/(W4-U11)</f>
        <v>0.21052631578947367</v>
      </c>
      <c r="W12" s="34">
        <f>IF(V12=0,0,(V12*((LOG(V12))/LOG(2))))</f>
        <v>-0.47324789756707064</v>
      </c>
      <c r="Y12" s="34">
        <f>N12</f>
        <v>212</v>
      </c>
      <c r="Z12" s="34">
        <f>COUNTIF(L31:L55,Y12)</f>
        <v>2</v>
      </c>
      <c r="AA12" s="34">
        <f>Z12/(AB4-Z11)</f>
        <v>9.5238095238095233E-2</v>
      </c>
      <c r="AB12" s="34">
        <f>IF(AA12=0,0,(AA12*((LOG(AA12))/LOG(2))))</f>
        <v>-0.32307784978845333</v>
      </c>
      <c r="AD12" s="34">
        <f>N12</f>
        <v>212</v>
      </c>
      <c r="AE12" s="34">
        <f>COUNTIF(L56:L79,AD12)</f>
        <v>2</v>
      </c>
      <c r="AF12" s="34">
        <f>AE12/(AG4-AE11)</f>
        <v>0.11764705882352941</v>
      </c>
      <c r="AG12" s="34">
        <f>IF(AF12=0,0,(AF12*((LOG(AF12))/LOG(2))))</f>
        <v>-0.36323092250003997</v>
      </c>
      <c r="AI12" s="34">
        <f>N12</f>
        <v>212</v>
      </c>
      <c r="AJ12" s="34">
        <f>COUNTIF(L80:L103,AI12)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COUNTIF(L104:L128,AN12)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COUNTIF(L129:L152,AS12)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991</v>
      </c>
      <c r="C13" s="59">
        <v>13</v>
      </c>
      <c r="D13" s="56">
        <v>995</v>
      </c>
      <c r="E13" s="59">
        <v>13</v>
      </c>
      <c r="F13" s="56">
        <v>1000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3</v>
      </c>
      <c r="P13" s="34">
        <f>O13/$Q$4</f>
        <v>2.0547945205479451E-2</v>
      </c>
      <c r="Q13" s="34">
        <f>IF(P13=0,0,(P13*((LOG(P13))/LOG(2))))</f>
        <v>-0.11516839845531907</v>
      </c>
      <c r="T13" s="34">
        <f>N13</f>
        <v>221</v>
      </c>
      <c r="U13" s="34">
        <f>COUNTIF(L7:L30,T13)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COUNTIF(L31:L55,Y13)</f>
        <v>1</v>
      </c>
      <c r="AA13" s="34">
        <f>Z13/(AB4-Z11)</f>
        <v>4.7619047619047616E-2</v>
      </c>
      <c r="AB13" s="34">
        <f>IF(AA13=0,0,(AA13*((LOG(AA13))/LOG(2))))</f>
        <v>-0.20915797251327431</v>
      </c>
      <c r="AD13" s="34">
        <f>N13</f>
        <v>221</v>
      </c>
      <c r="AE13" s="34">
        <f>COUNTIF(L56:L79,AD13)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COUNTIF(L80:L103,AI13)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COUNTIF(L104:L128,AN13)</f>
        <v>1</v>
      </c>
      <c r="AP13" s="34">
        <f>AO13/(AQ4-AO11)</f>
        <v>5.8823529411764705E-2</v>
      </c>
      <c r="AQ13" s="34">
        <f>IF(AP13=0,0,(AP13*((LOG(AP13))/LOG(2))))</f>
        <v>-0.24043899066178465</v>
      </c>
      <c r="AS13" s="34">
        <f>N13</f>
        <v>221</v>
      </c>
      <c r="AT13" s="34">
        <f>COUNTIF(L129:L152,AS13)</f>
        <v>1</v>
      </c>
      <c r="AU13" s="34">
        <f>AT13/(AV4-AT11)</f>
        <v>6.25E-2</v>
      </c>
      <c r="AV13" s="34">
        <f>IF(AU13=0,0,(AU13*((LOG(AU13))/LOG(2))))</f>
        <v>-0.25</v>
      </c>
    </row>
    <row r="14" spans="1:48" x14ac:dyDescent="0.3">
      <c r="A14" s="56">
        <v>12</v>
      </c>
      <c r="B14" s="56">
        <v>1128</v>
      </c>
      <c r="C14" s="59">
        <v>13</v>
      </c>
      <c r="D14" s="56">
        <v>1148</v>
      </c>
      <c r="E14" s="59">
        <v>24</v>
      </c>
      <c r="F14" s="56">
        <v>1163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COUNTIF(L7:L30,T14)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COUNTIF(L31:L55,Y14)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COUNTIF(L56:L79,AD14)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COUNTIF(L80:L103,AI14)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COUNTIF(L104:L128,AN14)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COUNTIF(L129:L152,AS14)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1270</v>
      </c>
      <c r="C15" s="59">
        <v>11</v>
      </c>
      <c r="D15" s="56">
        <v>1298</v>
      </c>
      <c r="E15" s="59">
        <v>11</v>
      </c>
      <c r="F15" s="56">
        <v>1323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1.9211417203500707</v>
      </c>
      <c r="V15">
        <f>SUM(V7:V14)</f>
        <v>1</v>
      </c>
      <c r="W15">
        <f>-SUM(W7:W14)</f>
        <v>1.5294283316328892</v>
      </c>
      <c r="AA15">
        <f>SUM(AA7:AA14)</f>
        <v>0.99999999999999978</v>
      </c>
      <c r="AB15">
        <f>-SUM(AB7:AB14)</f>
        <v>1.9920139962755845</v>
      </c>
      <c r="AF15">
        <f>SUM(AF7:AF14)</f>
        <v>1</v>
      </c>
      <c r="AG15">
        <f>-SUM(AG7:AG14)</f>
        <v>1.5451521971989499</v>
      </c>
      <c r="AK15">
        <f>SUM(AK7:AK14)</f>
        <v>1</v>
      </c>
      <c r="AL15">
        <f>-SUM(AL7:AL14)</f>
        <v>0.33729006661701388</v>
      </c>
      <c r="AP15">
        <f>SUM(AP7:AP14)</f>
        <v>1</v>
      </c>
      <c r="AQ15">
        <f>-SUM(AQ7:AQ14)</f>
        <v>0.64020643336047012</v>
      </c>
      <c r="AU15">
        <f>SUM(AU7:AU14)</f>
        <v>1</v>
      </c>
      <c r="AV15">
        <f>-SUM(AV7:AV14)</f>
        <v>0.33729006661701388</v>
      </c>
    </row>
    <row r="16" spans="1:48" x14ac:dyDescent="0.3">
      <c r="A16" s="56">
        <v>21</v>
      </c>
      <c r="B16" s="56">
        <v>1431</v>
      </c>
      <c r="C16" s="59">
        <v>11</v>
      </c>
      <c r="D16" s="56">
        <v>1449</v>
      </c>
      <c r="E16" s="59">
        <v>11</v>
      </c>
      <c r="F16" s="56">
        <v>1456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0.26720286491237183</v>
      </c>
      <c r="V16" s="27" t="s">
        <v>116</v>
      </c>
      <c r="W16" s="27">
        <f>W15/(LOG(W4)/LOG(2))</f>
        <v>0.33357488341340408</v>
      </c>
      <c r="AA16" s="27" t="s">
        <v>119</v>
      </c>
      <c r="AB16" s="27">
        <f>AB15/(LOG(AB4)/LOG(2))</f>
        <v>0.4289568657749967</v>
      </c>
      <c r="AF16" s="27" t="s">
        <v>120</v>
      </c>
      <c r="AG16" s="27">
        <f>AG15/(LOG(AG4)/LOG(2))</f>
        <v>0.33700432597996544</v>
      </c>
      <c r="AK16" s="27" t="s">
        <v>121</v>
      </c>
      <c r="AL16" s="27">
        <f>AL15/(LOG(AL4)/LOG(2))</f>
        <v>7.3564411173256586E-2</v>
      </c>
      <c r="AP16" s="27" t="s">
        <v>122</v>
      </c>
      <c r="AQ16" s="27">
        <f>AQ15/(LOG(AQ4)/LOG(2))</f>
        <v>0.13786095158806516</v>
      </c>
      <c r="AU16" s="27" t="s">
        <v>123</v>
      </c>
      <c r="AV16" s="27">
        <f>AV15/(LOG(AV4)/LOG(2))</f>
        <v>7.3564411173256586E-2</v>
      </c>
    </row>
    <row r="17" spans="1:22" x14ac:dyDescent="0.3">
      <c r="A17" s="56">
        <v>12</v>
      </c>
      <c r="B17" s="56">
        <v>1580</v>
      </c>
      <c r="C17" s="59">
        <v>13</v>
      </c>
      <c r="D17" s="56">
        <v>1584</v>
      </c>
      <c r="E17" s="59">
        <v>13</v>
      </c>
      <c r="F17" s="56">
        <v>1593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21</v>
      </c>
      <c r="B18" s="56">
        <v>1695</v>
      </c>
      <c r="C18" s="59">
        <v>11</v>
      </c>
      <c r="D18" s="56">
        <v>1706</v>
      </c>
      <c r="E18" s="59">
        <v>11</v>
      </c>
      <c r="F18" s="56">
        <v>1715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3">
      <c r="A19" s="56">
        <v>21</v>
      </c>
      <c r="B19" s="56">
        <v>1868</v>
      </c>
      <c r="C19" s="59">
        <v>11</v>
      </c>
      <c r="D19" s="56">
        <v>1881</v>
      </c>
      <c r="E19" s="59">
        <v>11</v>
      </c>
      <c r="F19" s="56">
        <v>1900</v>
      </c>
      <c r="G19" s="62"/>
      <c r="H19" s="62"/>
      <c r="I19" s="40"/>
      <c r="J19" s="40"/>
      <c r="K19" s="41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2010</v>
      </c>
      <c r="C20" s="59">
        <v>13</v>
      </c>
      <c r="D20" s="56">
        <v>2014</v>
      </c>
      <c r="E20" s="59">
        <v>24</v>
      </c>
      <c r="F20" s="56">
        <v>2028</v>
      </c>
      <c r="G20" s="62"/>
      <c r="H20" s="62"/>
      <c r="I20" s="40"/>
      <c r="J20" s="40"/>
      <c r="K20" s="41">
        <v>0</v>
      </c>
      <c r="L20">
        <v>112</v>
      </c>
      <c r="N20" s="38">
        <f>COUNTIF(L7:L152,G3)</f>
        <v>40</v>
      </c>
      <c r="O20" s="38"/>
      <c r="P20" s="45">
        <v>24</v>
      </c>
      <c r="Q20" s="45">
        <v>25</v>
      </c>
      <c r="R20" s="45">
        <v>24</v>
      </c>
      <c r="S20" s="45">
        <v>24</v>
      </c>
      <c r="T20" s="45">
        <v>25</v>
      </c>
      <c r="U20" s="45">
        <v>24</v>
      </c>
      <c r="V20" s="44"/>
    </row>
    <row r="21" spans="1:22" x14ac:dyDescent="0.3">
      <c r="A21" s="56">
        <v>12</v>
      </c>
      <c r="B21" s="56">
        <v>2135</v>
      </c>
      <c r="C21" s="59">
        <v>13</v>
      </c>
      <c r="D21" s="56">
        <v>2144</v>
      </c>
      <c r="E21" s="59">
        <v>24</v>
      </c>
      <c r="F21" s="56">
        <v>2172</v>
      </c>
      <c r="G21" s="62"/>
      <c r="H21" s="62"/>
      <c r="I21" s="40"/>
      <c r="J21" s="40"/>
      <c r="K21" s="41">
        <v>0</v>
      </c>
      <c r="L21">
        <v>112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2278</v>
      </c>
      <c r="C22" s="59">
        <v>11</v>
      </c>
      <c r="D22" s="56">
        <v>2288</v>
      </c>
      <c r="E22" s="59">
        <v>22</v>
      </c>
      <c r="F22" s="56">
        <v>2302</v>
      </c>
      <c r="G22" s="62"/>
      <c r="H22" s="62"/>
      <c r="I22" s="40"/>
      <c r="J22" s="40"/>
      <c r="K22" s="41">
        <v>0</v>
      </c>
      <c r="L22">
        <v>212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12</v>
      </c>
      <c r="B23" s="56">
        <v>2430</v>
      </c>
      <c r="C23" s="59">
        <v>13</v>
      </c>
      <c r="D23" s="56">
        <v>2434</v>
      </c>
      <c r="E23" s="59">
        <v>13</v>
      </c>
      <c r="F23" s="56">
        <v>2457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2569</v>
      </c>
      <c r="C24" s="59">
        <v>13</v>
      </c>
      <c r="D24" s="56">
        <v>2576</v>
      </c>
      <c r="E24" s="59">
        <v>13</v>
      </c>
      <c r="F24" s="56">
        <v>2579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5</v>
      </c>
      <c r="Q24" s="45">
        <f>Z11</f>
        <v>4</v>
      </c>
      <c r="R24" s="45">
        <f>AE11</f>
        <v>7</v>
      </c>
      <c r="S24" s="45">
        <f>AJ11</f>
        <v>8</v>
      </c>
      <c r="T24" s="45">
        <f>AO11</f>
        <v>8</v>
      </c>
      <c r="U24" s="45">
        <f>AT11</f>
        <v>8</v>
      </c>
      <c r="V24" s="43"/>
    </row>
    <row r="25" spans="1:22" x14ac:dyDescent="0.3">
      <c r="A25" s="56">
        <v>12</v>
      </c>
      <c r="B25" s="56">
        <v>2698</v>
      </c>
      <c r="C25" s="59">
        <v>13</v>
      </c>
      <c r="D25" s="56">
        <v>2702</v>
      </c>
      <c r="E25" s="59">
        <v>13</v>
      </c>
      <c r="F25" s="56">
        <v>2722</v>
      </c>
      <c r="G25" s="62"/>
      <c r="H25" s="62"/>
      <c r="I25" s="40"/>
      <c r="J25" s="40"/>
      <c r="K25" s="41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2828</v>
      </c>
      <c r="C26" s="59">
        <v>11</v>
      </c>
      <c r="D26" s="56">
        <v>2841</v>
      </c>
      <c r="E26" s="59">
        <v>22</v>
      </c>
      <c r="F26" s="56">
        <v>2855</v>
      </c>
      <c r="G26" s="62"/>
      <c r="H26" s="62"/>
      <c r="I26" s="40"/>
      <c r="J26" s="40"/>
      <c r="K26" s="41">
        <v>0</v>
      </c>
      <c r="L26">
        <v>212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12</v>
      </c>
      <c r="B27" s="56">
        <v>2976</v>
      </c>
      <c r="C27" s="59">
        <v>13</v>
      </c>
      <c r="D27" s="56">
        <v>2979</v>
      </c>
      <c r="E27" s="59">
        <v>13</v>
      </c>
      <c r="F27" s="56">
        <v>2988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3104</v>
      </c>
      <c r="C28" s="59">
        <v>13</v>
      </c>
      <c r="D28" s="56">
        <v>3108</v>
      </c>
      <c r="E28" s="59">
        <v>24</v>
      </c>
      <c r="F28" s="56">
        <v>3122</v>
      </c>
      <c r="G28" s="62"/>
      <c r="H28" s="62"/>
      <c r="I28" s="40"/>
      <c r="J28" s="40"/>
      <c r="K28" s="41">
        <v>0</v>
      </c>
      <c r="L28">
        <v>112</v>
      </c>
      <c r="N28" s="39"/>
      <c r="O28" s="48" t="s">
        <v>109</v>
      </c>
      <c r="P28">
        <f>F30/P20</f>
        <v>141.66666666666666</v>
      </c>
      <c r="Q28">
        <f>(F55-F30)/Q20</f>
        <v>134.47999999999999</v>
      </c>
      <c r="R28">
        <f>(F79-F55)/R20</f>
        <v>128.95833333333334</v>
      </c>
      <c r="S28">
        <f>(F103-F79)/S20</f>
        <v>127.5</v>
      </c>
      <c r="T28">
        <f>(F128-F103)/T20</f>
        <v>121</v>
      </c>
      <c r="U28">
        <f>(F152-F128)/U20</f>
        <v>118.66666666666667</v>
      </c>
    </row>
    <row r="29" spans="1:22" x14ac:dyDescent="0.3">
      <c r="A29" s="56">
        <v>12</v>
      </c>
      <c r="B29" s="56">
        <v>3238</v>
      </c>
      <c r="C29" s="59">
        <v>13</v>
      </c>
      <c r="D29" s="56">
        <v>3244</v>
      </c>
      <c r="E29" s="59">
        <v>24</v>
      </c>
      <c r="F29" s="56">
        <v>3258</v>
      </c>
      <c r="G29" s="62"/>
      <c r="H29" s="62"/>
      <c r="I29" s="40"/>
      <c r="J29" s="40"/>
      <c r="K29" s="41">
        <v>0</v>
      </c>
      <c r="L29">
        <v>112</v>
      </c>
    </row>
    <row r="30" spans="1:22" x14ac:dyDescent="0.3">
      <c r="A30" s="56">
        <v>12</v>
      </c>
      <c r="B30" s="56">
        <v>3381</v>
      </c>
      <c r="C30" s="59">
        <v>13</v>
      </c>
      <c r="D30" s="56">
        <v>3388</v>
      </c>
      <c r="E30" s="59">
        <v>24</v>
      </c>
      <c r="F30" s="56">
        <v>3400</v>
      </c>
      <c r="G30" s="62"/>
      <c r="H30" s="62"/>
      <c r="I30" s="40"/>
      <c r="J30" s="40"/>
      <c r="K30" s="41">
        <v>0</v>
      </c>
      <c r="L30">
        <v>112</v>
      </c>
    </row>
    <row r="31" spans="1:22" x14ac:dyDescent="0.3">
      <c r="A31" s="57">
        <v>12</v>
      </c>
      <c r="B31" s="57">
        <v>3529</v>
      </c>
      <c r="C31" s="60">
        <v>13</v>
      </c>
      <c r="D31" s="57">
        <v>3535</v>
      </c>
      <c r="E31" s="60">
        <v>24</v>
      </c>
      <c r="F31" s="57">
        <v>3549</v>
      </c>
      <c r="G31" s="63"/>
      <c r="H31" s="63"/>
      <c r="I31" s="39"/>
      <c r="J31" s="39"/>
      <c r="K31" s="49">
        <v>0</v>
      </c>
      <c r="L31">
        <v>112</v>
      </c>
    </row>
    <row r="32" spans="1:22" x14ac:dyDescent="0.3">
      <c r="A32" s="57">
        <v>12</v>
      </c>
      <c r="B32" s="57">
        <v>3669</v>
      </c>
      <c r="C32" s="60">
        <v>13</v>
      </c>
      <c r="D32" s="57">
        <v>3673</v>
      </c>
      <c r="E32" s="60">
        <v>24</v>
      </c>
      <c r="F32" s="57">
        <v>3683</v>
      </c>
      <c r="G32" s="63"/>
      <c r="H32" s="63"/>
      <c r="I32" s="39"/>
      <c r="J32" s="39"/>
      <c r="K32" s="49">
        <v>0</v>
      </c>
      <c r="L32">
        <v>112</v>
      </c>
    </row>
    <row r="33" spans="1:12" x14ac:dyDescent="0.3">
      <c r="A33" s="57">
        <v>12</v>
      </c>
      <c r="B33" s="57">
        <v>3798</v>
      </c>
      <c r="C33" s="60">
        <v>13</v>
      </c>
      <c r="D33" s="57">
        <v>3801</v>
      </c>
      <c r="E33" s="60">
        <v>13</v>
      </c>
      <c r="F33" s="57">
        <v>3805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12</v>
      </c>
      <c r="B34" s="57">
        <v>3928</v>
      </c>
      <c r="C34" s="60">
        <v>13</v>
      </c>
      <c r="D34" s="57">
        <v>3932</v>
      </c>
      <c r="E34" s="60">
        <v>13</v>
      </c>
      <c r="F34" s="57">
        <v>3943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3">
      <c r="A35" s="57">
        <v>12</v>
      </c>
      <c r="B35" s="57">
        <v>4061</v>
      </c>
      <c r="C35" s="60">
        <v>24</v>
      </c>
      <c r="D35" s="57">
        <v>4072</v>
      </c>
      <c r="E35" s="60">
        <v>13</v>
      </c>
      <c r="F35" s="57">
        <v>4083</v>
      </c>
      <c r="G35" s="63"/>
      <c r="H35" s="63"/>
      <c r="I35" s="39"/>
      <c r="J35" s="39"/>
      <c r="K35" s="49">
        <v>0</v>
      </c>
      <c r="L35">
        <v>121</v>
      </c>
    </row>
    <row r="36" spans="1:12" x14ac:dyDescent="0.3">
      <c r="A36" s="57">
        <v>12</v>
      </c>
      <c r="B36" s="57">
        <v>4216</v>
      </c>
      <c r="C36" s="60">
        <v>13</v>
      </c>
      <c r="D36" s="57">
        <v>4222</v>
      </c>
      <c r="E36" s="60">
        <v>13</v>
      </c>
      <c r="F36" s="57">
        <v>4230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12</v>
      </c>
      <c r="B37" s="57">
        <v>4347</v>
      </c>
      <c r="C37" s="60">
        <v>13</v>
      </c>
      <c r="D37" s="57">
        <v>4351</v>
      </c>
      <c r="E37" s="60">
        <v>13</v>
      </c>
      <c r="F37" s="57">
        <v>4374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3">
      <c r="A38" s="57">
        <v>12</v>
      </c>
      <c r="B38" s="57">
        <v>4492</v>
      </c>
      <c r="C38" s="60">
        <v>13</v>
      </c>
      <c r="D38" s="57">
        <v>4496</v>
      </c>
      <c r="E38" s="60">
        <v>13</v>
      </c>
      <c r="F38" s="57">
        <v>4502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3">
      <c r="A39" s="57">
        <v>12</v>
      </c>
      <c r="B39" s="57">
        <v>4615</v>
      </c>
      <c r="C39" s="60">
        <v>13</v>
      </c>
      <c r="D39" s="57">
        <v>4619</v>
      </c>
      <c r="E39" s="60">
        <v>13</v>
      </c>
      <c r="F39" s="57">
        <v>4626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21</v>
      </c>
      <c r="B40" s="57">
        <v>4730</v>
      </c>
      <c r="C40" s="60">
        <v>11</v>
      </c>
      <c r="D40" s="57">
        <v>4740</v>
      </c>
      <c r="E40" s="60">
        <v>11</v>
      </c>
      <c r="F40" s="57">
        <v>4747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12</v>
      </c>
      <c r="B41" s="57">
        <v>4840</v>
      </c>
      <c r="C41" s="60">
        <v>24</v>
      </c>
      <c r="D41" s="57">
        <v>4856</v>
      </c>
      <c r="E41" s="60">
        <v>13</v>
      </c>
      <c r="F41" s="57">
        <v>4866</v>
      </c>
      <c r="G41" s="63"/>
      <c r="H41" s="63"/>
      <c r="I41" s="39"/>
      <c r="J41" s="39"/>
      <c r="K41" s="49">
        <v>0</v>
      </c>
      <c r="L41">
        <v>121</v>
      </c>
    </row>
    <row r="42" spans="1:12" x14ac:dyDescent="0.3">
      <c r="A42" s="57">
        <v>21</v>
      </c>
      <c r="B42" s="57">
        <v>4967</v>
      </c>
      <c r="C42" s="60">
        <v>11</v>
      </c>
      <c r="D42" s="57">
        <v>4977</v>
      </c>
      <c r="E42" s="60">
        <v>11</v>
      </c>
      <c r="F42" s="57">
        <v>4984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12</v>
      </c>
      <c r="B43" s="57">
        <v>5126</v>
      </c>
      <c r="C43" s="60">
        <v>13</v>
      </c>
      <c r="D43" s="57">
        <v>5129</v>
      </c>
      <c r="E43" s="60">
        <v>24</v>
      </c>
      <c r="F43" s="57">
        <v>5147</v>
      </c>
      <c r="G43" s="63"/>
      <c r="H43" s="63"/>
      <c r="I43" s="39"/>
      <c r="J43" s="39"/>
      <c r="K43" s="49">
        <v>0</v>
      </c>
      <c r="L43">
        <v>112</v>
      </c>
    </row>
    <row r="44" spans="1:12" x14ac:dyDescent="0.3">
      <c r="A44" s="57">
        <v>21</v>
      </c>
      <c r="B44" s="57">
        <v>5252</v>
      </c>
      <c r="C44" s="60">
        <v>11</v>
      </c>
      <c r="D44" s="57">
        <v>5262</v>
      </c>
      <c r="E44" s="60">
        <v>11</v>
      </c>
      <c r="F44" s="57">
        <v>5271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12</v>
      </c>
      <c r="B45" s="57">
        <v>5377</v>
      </c>
      <c r="C45" s="60">
        <v>13</v>
      </c>
      <c r="D45" s="57">
        <v>5383</v>
      </c>
      <c r="E45" s="60">
        <v>24</v>
      </c>
      <c r="F45" s="57">
        <v>5397</v>
      </c>
      <c r="G45" s="63"/>
      <c r="H45" s="63"/>
      <c r="I45" s="39"/>
      <c r="J45" s="39"/>
      <c r="K45" s="49">
        <v>0</v>
      </c>
      <c r="L45">
        <v>112</v>
      </c>
    </row>
    <row r="46" spans="1:12" x14ac:dyDescent="0.3">
      <c r="A46" s="57">
        <v>12</v>
      </c>
      <c r="B46" s="57">
        <v>5512</v>
      </c>
      <c r="C46" s="60">
        <v>24</v>
      </c>
      <c r="D46" s="57">
        <v>5525</v>
      </c>
      <c r="E46" s="60">
        <v>13</v>
      </c>
      <c r="F46" s="57">
        <v>5536</v>
      </c>
      <c r="G46" s="63"/>
      <c r="H46" s="63"/>
      <c r="I46" s="39"/>
      <c r="J46" s="39"/>
      <c r="K46" s="49">
        <v>0</v>
      </c>
      <c r="L46">
        <v>121</v>
      </c>
    </row>
    <row r="47" spans="1:12" x14ac:dyDescent="0.3">
      <c r="A47" s="57">
        <v>12</v>
      </c>
      <c r="B47" s="57">
        <v>5650</v>
      </c>
      <c r="C47" s="60">
        <v>13</v>
      </c>
      <c r="D47" s="57">
        <v>5665</v>
      </c>
      <c r="E47" s="60">
        <v>24</v>
      </c>
      <c r="F47" s="57">
        <v>5676</v>
      </c>
      <c r="G47" s="63"/>
      <c r="H47" s="63"/>
      <c r="I47" s="39"/>
      <c r="J47" s="39"/>
      <c r="K47" s="49">
        <v>0</v>
      </c>
      <c r="L47">
        <v>112</v>
      </c>
    </row>
    <row r="48" spans="1:12" x14ac:dyDescent="0.3">
      <c r="A48" s="57">
        <v>21</v>
      </c>
      <c r="B48" s="57">
        <v>5782</v>
      </c>
      <c r="C48" s="60">
        <v>11</v>
      </c>
      <c r="D48" s="57">
        <v>5792</v>
      </c>
      <c r="E48" s="60">
        <v>22</v>
      </c>
      <c r="F48" s="57">
        <v>5803</v>
      </c>
      <c r="G48" s="63"/>
      <c r="H48" s="63"/>
      <c r="I48" s="39"/>
      <c r="J48" s="39"/>
      <c r="K48" s="49">
        <v>0</v>
      </c>
      <c r="L48">
        <v>212</v>
      </c>
    </row>
    <row r="49" spans="1:12" x14ac:dyDescent="0.3">
      <c r="A49" s="57">
        <v>12</v>
      </c>
      <c r="B49" s="57">
        <v>5928</v>
      </c>
      <c r="C49" s="60">
        <v>13</v>
      </c>
      <c r="D49" s="57">
        <v>5936</v>
      </c>
      <c r="E49" s="60">
        <v>13</v>
      </c>
      <c r="F49" s="57">
        <v>5960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3">
      <c r="A50" s="57">
        <v>12</v>
      </c>
      <c r="B50" s="57">
        <v>6084</v>
      </c>
      <c r="C50" s="60">
        <v>13</v>
      </c>
      <c r="D50" s="57">
        <v>6087</v>
      </c>
      <c r="E50" s="60">
        <v>24</v>
      </c>
      <c r="F50" s="57">
        <v>6101</v>
      </c>
      <c r="G50" s="63"/>
      <c r="H50" s="63"/>
      <c r="I50" s="39"/>
      <c r="J50" s="39"/>
      <c r="K50" s="49">
        <v>0</v>
      </c>
      <c r="L50">
        <v>112</v>
      </c>
    </row>
    <row r="51" spans="1:12" x14ac:dyDescent="0.3">
      <c r="A51" s="57">
        <v>21</v>
      </c>
      <c r="B51" s="57">
        <v>6202</v>
      </c>
      <c r="C51" s="60">
        <v>11</v>
      </c>
      <c r="D51" s="57">
        <v>6212</v>
      </c>
      <c r="E51" s="60">
        <v>11</v>
      </c>
      <c r="F51" s="57">
        <v>6219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12</v>
      </c>
      <c r="B52" s="57">
        <v>6357</v>
      </c>
      <c r="C52" s="60">
        <v>13</v>
      </c>
      <c r="D52" s="57">
        <v>6364</v>
      </c>
      <c r="E52" s="60">
        <v>24</v>
      </c>
      <c r="F52" s="57">
        <v>6379</v>
      </c>
      <c r="G52" s="63"/>
      <c r="H52" s="63"/>
      <c r="I52" s="39"/>
      <c r="J52" s="39"/>
      <c r="K52" s="49">
        <v>0</v>
      </c>
      <c r="L52">
        <v>112</v>
      </c>
    </row>
    <row r="53" spans="1:12" x14ac:dyDescent="0.3">
      <c r="A53" s="57">
        <v>12</v>
      </c>
      <c r="B53" s="57">
        <v>6497</v>
      </c>
      <c r="C53" s="60">
        <v>13</v>
      </c>
      <c r="D53" s="57">
        <v>6504</v>
      </c>
      <c r="E53" s="60">
        <v>24</v>
      </c>
      <c r="F53" s="57">
        <v>6515</v>
      </c>
      <c r="G53" s="63"/>
      <c r="H53" s="63"/>
      <c r="I53" s="39"/>
      <c r="J53" s="39"/>
      <c r="K53" s="49">
        <v>0</v>
      </c>
      <c r="L53">
        <v>112</v>
      </c>
    </row>
    <row r="54" spans="1:12" x14ac:dyDescent="0.3">
      <c r="A54" s="57">
        <v>21</v>
      </c>
      <c r="B54" s="57">
        <v>6620</v>
      </c>
      <c r="C54" s="60">
        <v>11</v>
      </c>
      <c r="D54" s="57">
        <v>6630</v>
      </c>
      <c r="E54" s="60">
        <v>22</v>
      </c>
      <c r="F54" s="57">
        <v>6642</v>
      </c>
      <c r="G54" s="63"/>
      <c r="H54" s="63"/>
      <c r="I54" s="39"/>
      <c r="J54" s="39"/>
      <c r="K54" s="49">
        <v>0</v>
      </c>
      <c r="L54">
        <v>212</v>
      </c>
    </row>
    <row r="55" spans="1:12" x14ac:dyDescent="0.3">
      <c r="A55" s="57">
        <v>21</v>
      </c>
      <c r="B55" s="57">
        <v>6741</v>
      </c>
      <c r="C55" s="60">
        <v>22</v>
      </c>
      <c r="D55" s="57">
        <v>6745</v>
      </c>
      <c r="E55" s="60">
        <v>13</v>
      </c>
      <c r="F55" s="57">
        <v>6762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3">
      <c r="A56" s="56">
        <v>21</v>
      </c>
      <c r="B56" s="56">
        <v>6857</v>
      </c>
      <c r="C56" s="59">
        <v>11</v>
      </c>
      <c r="D56" s="56">
        <v>6871</v>
      </c>
      <c r="E56" s="59">
        <v>11</v>
      </c>
      <c r="F56" s="56">
        <v>6875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21</v>
      </c>
      <c r="B57" s="56">
        <v>6969</v>
      </c>
      <c r="C57" s="59">
        <v>11</v>
      </c>
      <c r="D57" s="56">
        <v>6979</v>
      </c>
      <c r="E57" s="59">
        <v>11</v>
      </c>
      <c r="F57" s="56">
        <v>6986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12</v>
      </c>
      <c r="B58" s="56">
        <v>7101</v>
      </c>
      <c r="C58" s="59">
        <v>13</v>
      </c>
      <c r="D58" s="56">
        <v>7107</v>
      </c>
      <c r="E58" s="59">
        <v>13</v>
      </c>
      <c r="F58" s="56">
        <v>7130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6">
        <v>12</v>
      </c>
      <c r="B59" s="56">
        <v>7246</v>
      </c>
      <c r="C59" s="59">
        <v>13</v>
      </c>
      <c r="D59" s="56">
        <v>7249</v>
      </c>
      <c r="E59" s="59">
        <v>24</v>
      </c>
      <c r="F59" s="56">
        <v>7260</v>
      </c>
      <c r="G59" s="62"/>
      <c r="H59" s="62"/>
      <c r="I59" s="40"/>
      <c r="J59" s="40"/>
      <c r="K59" s="41">
        <v>0</v>
      </c>
      <c r="L59">
        <v>112</v>
      </c>
    </row>
    <row r="60" spans="1:12" x14ac:dyDescent="0.3">
      <c r="A60" s="56">
        <v>21</v>
      </c>
      <c r="B60" s="56">
        <v>7360</v>
      </c>
      <c r="C60" s="59">
        <v>11</v>
      </c>
      <c r="D60" s="56">
        <v>7371</v>
      </c>
      <c r="E60" s="59">
        <v>22</v>
      </c>
      <c r="F60" s="56">
        <v>7381</v>
      </c>
      <c r="G60" s="62"/>
      <c r="H60" s="62"/>
      <c r="I60" s="40"/>
      <c r="J60" s="40"/>
      <c r="K60" s="41">
        <v>0</v>
      </c>
      <c r="L60">
        <v>212</v>
      </c>
    </row>
    <row r="61" spans="1:12" x14ac:dyDescent="0.3">
      <c r="A61" s="56">
        <v>12</v>
      </c>
      <c r="B61" s="56">
        <v>7502</v>
      </c>
      <c r="C61" s="59">
        <v>13</v>
      </c>
      <c r="D61" s="56">
        <v>7508</v>
      </c>
      <c r="E61" s="59">
        <v>24</v>
      </c>
      <c r="F61" s="56">
        <v>7522</v>
      </c>
      <c r="G61" s="62"/>
      <c r="H61" s="62"/>
      <c r="I61" s="40"/>
      <c r="J61" s="40"/>
      <c r="K61" s="41">
        <v>0</v>
      </c>
      <c r="L61">
        <v>112</v>
      </c>
    </row>
    <row r="62" spans="1:12" x14ac:dyDescent="0.3">
      <c r="A62" s="56">
        <v>12</v>
      </c>
      <c r="B62" s="56">
        <v>7638</v>
      </c>
      <c r="C62" s="59">
        <v>13</v>
      </c>
      <c r="D62" s="56">
        <v>7643</v>
      </c>
      <c r="E62" s="59">
        <v>24</v>
      </c>
      <c r="F62" s="56">
        <v>7656</v>
      </c>
      <c r="G62" s="62"/>
      <c r="H62" s="62"/>
      <c r="I62" s="40"/>
      <c r="J62" s="40"/>
      <c r="K62" s="41">
        <v>0</v>
      </c>
      <c r="L62">
        <v>112</v>
      </c>
    </row>
    <row r="63" spans="1:12" x14ac:dyDescent="0.3">
      <c r="A63" s="56">
        <v>12</v>
      </c>
      <c r="B63" s="56">
        <v>7775</v>
      </c>
      <c r="C63" s="59">
        <v>13</v>
      </c>
      <c r="D63" s="56">
        <v>7802</v>
      </c>
      <c r="E63" s="59">
        <v>13</v>
      </c>
      <c r="F63" s="56">
        <v>7817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3">
      <c r="A64" s="56">
        <v>12</v>
      </c>
      <c r="B64" s="56">
        <v>7935</v>
      </c>
      <c r="C64" s="59">
        <v>13</v>
      </c>
      <c r="D64" s="56">
        <v>7942</v>
      </c>
      <c r="E64" s="59">
        <v>13</v>
      </c>
      <c r="F64" s="56">
        <v>7967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3">
      <c r="A65" s="56">
        <v>12</v>
      </c>
      <c r="B65" s="56">
        <v>8080</v>
      </c>
      <c r="C65" s="59">
        <v>24</v>
      </c>
      <c r="D65" s="56">
        <v>8093</v>
      </c>
      <c r="E65" s="59">
        <v>13</v>
      </c>
      <c r="F65" s="56">
        <v>8103</v>
      </c>
      <c r="G65" s="62"/>
      <c r="H65" s="62"/>
      <c r="I65" s="40"/>
      <c r="J65" s="40"/>
      <c r="K65" s="41">
        <v>0</v>
      </c>
      <c r="L65">
        <v>121</v>
      </c>
    </row>
    <row r="66" spans="1:12" x14ac:dyDescent="0.3">
      <c r="A66" s="56">
        <v>12</v>
      </c>
      <c r="B66" s="56">
        <v>8212</v>
      </c>
      <c r="C66" s="59">
        <v>13</v>
      </c>
      <c r="D66" s="56">
        <v>8219</v>
      </c>
      <c r="E66" s="59">
        <v>24</v>
      </c>
      <c r="F66" s="56">
        <v>8233</v>
      </c>
      <c r="G66" s="62"/>
      <c r="H66" s="62"/>
      <c r="I66" s="40"/>
      <c r="J66" s="40"/>
      <c r="K66" s="41">
        <v>0</v>
      </c>
      <c r="L66">
        <v>112</v>
      </c>
    </row>
    <row r="67" spans="1:12" x14ac:dyDescent="0.3">
      <c r="A67" s="56">
        <v>12</v>
      </c>
      <c r="B67" s="56">
        <v>8344</v>
      </c>
      <c r="C67" s="59">
        <v>13</v>
      </c>
      <c r="D67" s="56">
        <v>8348</v>
      </c>
      <c r="E67" s="59">
        <v>13</v>
      </c>
      <c r="F67" s="56">
        <v>8355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3">
      <c r="A68" s="56">
        <v>12</v>
      </c>
      <c r="B68" s="56">
        <v>8474</v>
      </c>
      <c r="C68" s="59">
        <v>13</v>
      </c>
      <c r="D68" s="56">
        <v>8480</v>
      </c>
      <c r="E68" s="59">
        <v>13</v>
      </c>
      <c r="F68" s="56">
        <v>8505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3">
      <c r="A69" s="56">
        <v>21</v>
      </c>
      <c r="B69" s="56">
        <v>8608</v>
      </c>
      <c r="C69" s="59">
        <v>11</v>
      </c>
      <c r="D69" s="56">
        <v>8617</v>
      </c>
      <c r="E69" s="59">
        <v>11</v>
      </c>
      <c r="F69" s="56">
        <v>8624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3">
      <c r="A70" s="56">
        <v>12</v>
      </c>
      <c r="B70" s="56">
        <v>8750</v>
      </c>
      <c r="C70" s="59">
        <v>13</v>
      </c>
      <c r="D70" s="56">
        <v>8756</v>
      </c>
      <c r="E70" s="59">
        <v>13</v>
      </c>
      <c r="F70" s="56">
        <v>8760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3">
      <c r="A71" s="56">
        <v>21</v>
      </c>
      <c r="B71" s="56">
        <v>8866</v>
      </c>
      <c r="C71" s="59">
        <v>11</v>
      </c>
      <c r="D71" s="56">
        <v>8876</v>
      </c>
      <c r="E71" s="59">
        <v>11</v>
      </c>
      <c r="F71" s="56">
        <v>8887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3">
      <c r="A72" s="56">
        <v>12</v>
      </c>
      <c r="B72" s="56">
        <v>8996</v>
      </c>
      <c r="C72" s="59">
        <v>13</v>
      </c>
      <c r="D72" s="56">
        <v>9002</v>
      </c>
      <c r="E72" s="59">
        <v>13</v>
      </c>
      <c r="F72" s="56">
        <v>9026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3">
      <c r="A73" s="56">
        <v>12</v>
      </c>
      <c r="B73" s="56">
        <v>9141</v>
      </c>
      <c r="C73" s="59">
        <v>13</v>
      </c>
      <c r="D73" s="56">
        <v>9147</v>
      </c>
      <c r="E73" s="59">
        <v>13</v>
      </c>
      <c r="F73" s="56">
        <v>9154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3">
      <c r="A74" s="56">
        <v>21</v>
      </c>
      <c r="B74" s="56">
        <v>9253</v>
      </c>
      <c r="C74" s="59">
        <v>11</v>
      </c>
      <c r="D74" s="56">
        <v>9263</v>
      </c>
      <c r="E74" s="59">
        <v>11</v>
      </c>
      <c r="F74" s="56">
        <v>9270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3">
      <c r="A75" s="56">
        <v>21</v>
      </c>
      <c r="B75" s="56">
        <v>9360</v>
      </c>
      <c r="C75" s="59">
        <v>11</v>
      </c>
      <c r="D75" s="56">
        <v>9370</v>
      </c>
      <c r="E75" s="59">
        <v>11</v>
      </c>
      <c r="F75" s="56">
        <v>9389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3">
      <c r="A76" s="56">
        <v>21</v>
      </c>
      <c r="B76" s="56">
        <v>9500</v>
      </c>
      <c r="C76" s="59">
        <v>11</v>
      </c>
      <c r="D76" s="56">
        <v>9510</v>
      </c>
      <c r="E76" s="59">
        <v>11</v>
      </c>
      <c r="F76" s="56">
        <v>9516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3">
      <c r="A77" s="56">
        <v>12</v>
      </c>
      <c r="B77" s="56">
        <v>9606</v>
      </c>
      <c r="C77" s="59">
        <v>13</v>
      </c>
      <c r="D77" s="56">
        <v>9612</v>
      </c>
      <c r="E77" s="59">
        <v>13</v>
      </c>
      <c r="F77" s="56">
        <v>9619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3">
      <c r="A78" s="56">
        <v>12</v>
      </c>
      <c r="B78" s="56">
        <v>9719</v>
      </c>
      <c r="C78" s="59">
        <v>13</v>
      </c>
      <c r="D78" s="56">
        <v>9726</v>
      </c>
      <c r="E78" s="59">
        <v>13</v>
      </c>
      <c r="F78" s="56">
        <v>9732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3">
      <c r="A79" s="56">
        <v>21</v>
      </c>
      <c r="B79" s="56">
        <v>9836</v>
      </c>
      <c r="C79" s="59">
        <v>11</v>
      </c>
      <c r="D79" s="56">
        <v>9845</v>
      </c>
      <c r="E79" s="59">
        <v>22</v>
      </c>
      <c r="F79" s="56">
        <v>9857</v>
      </c>
      <c r="G79" s="62"/>
      <c r="H79" s="62"/>
      <c r="I79" s="40"/>
      <c r="J79" s="40"/>
      <c r="K79" s="41">
        <v>0</v>
      </c>
      <c r="L79">
        <v>212</v>
      </c>
    </row>
    <row r="80" spans="1:12" x14ac:dyDescent="0.3">
      <c r="A80" s="57">
        <v>21</v>
      </c>
      <c r="B80" s="57">
        <v>9957</v>
      </c>
      <c r="C80" s="60">
        <v>11</v>
      </c>
      <c r="D80" s="57">
        <v>9970</v>
      </c>
      <c r="E80" s="60">
        <v>11</v>
      </c>
      <c r="F80" s="57">
        <v>9976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3">
      <c r="A81" s="57">
        <v>12</v>
      </c>
      <c r="B81" s="57">
        <v>10082</v>
      </c>
      <c r="C81" s="60">
        <v>13</v>
      </c>
      <c r="D81" s="57">
        <v>10089</v>
      </c>
      <c r="E81" s="60">
        <v>24</v>
      </c>
      <c r="F81" s="57">
        <v>10100</v>
      </c>
      <c r="G81" s="63"/>
      <c r="H81" s="63"/>
      <c r="I81" s="39"/>
      <c r="J81" s="39"/>
      <c r="K81" s="49">
        <v>0</v>
      </c>
      <c r="L81">
        <v>112</v>
      </c>
    </row>
    <row r="82" spans="1:12" x14ac:dyDescent="0.3">
      <c r="A82" s="57">
        <v>12</v>
      </c>
      <c r="B82" s="57">
        <v>10212</v>
      </c>
      <c r="C82" s="60">
        <v>13</v>
      </c>
      <c r="D82" s="57">
        <v>10216</v>
      </c>
      <c r="E82" s="60">
        <v>13</v>
      </c>
      <c r="F82" s="57">
        <v>10222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3">
      <c r="A83" s="57">
        <v>12</v>
      </c>
      <c r="B83" s="57">
        <v>10336</v>
      </c>
      <c r="C83" s="60">
        <v>13</v>
      </c>
      <c r="D83" s="57">
        <v>10343</v>
      </c>
      <c r="E83" s="60">
        <v>13</v>
      </c>
      <c r="F83" s="57">
        <v>10361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3">
      <c r="A84" s="57">
        <v>12</v>
      </c>
      <c r="B84" s="57">
        <v>10471</v>
      </c>
      <c r="C84" s="60">
        <v>13</v>
      </c>
      <c r="D84" s="57">
        <v>10480</v>
      </c>
      <c r="E84" s="60">
        <v>13</v>
      </c>
      <c r="F84" s="57">
        <v>10487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3">
      <c r="A85" s="57">
        <v>12</v>
      </c>
      <c r="B85" s="57">
        <v>10604</v>
      </c>
      <c r="C85" s="60">
        <v>13</v>
      </c>
      <c r="D85" s="57">
        <v>10607</v>
      </c>
      <c r="E85" s="60">
        <v>13</v>
      </c>
      <c r="F85" s="57">
        <v>10614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3">
      <c r="A86" s="57">
        <v>12</v>
      </c>
      <c r="B86" s="57">
        <v>10727</v>
      </c>
      <c r="C86" s="60">
        <v>13</v>
      </c>
      <c r="D86" s="57">
        <v>10736</v>
      </c>
      <c r="E86" s="60">
        <v>13</v>
      </c>
      <c r="F86" s="57">
        <v>10751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3">
      <c r="A87" s="57">
        <v>12</v>
      </c>
      <c r="B87" s="57">
        <v>10865</v>
      </c>
      <c r="C87" s="60">
        <v>13</v>
      </c>
      <c r="D87" s="57">
        <v>10871</v>
      </c>
      <c r="E87" s="60">
        <v>13</v>
      </c>
      <c r="F87" s="57">
        <v>10878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3">
      <c r="A88" s="57">
        <v>12</v>
      </c>
      <c r="B88" s="57">
        <v>10989</v>
      </c>
      <c r="C88" s="60">
        <v>13</v>
      </c>
      <c r="D88" s="57">
        <v>10993</v>
      </c>
      <c r="E88" s="60">
        <v>13</v>
      </c>
      <c r="F88" s="57">
        <v>10997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3">
      <c r="A89" s="57">
        <v>12</v>
      </c>
      <c r="B89" s="57">
        <v>11115</v>
      </c>
      <c r="C89" s="60">
        <v>13</v>
      </c>
      <c r="D89" s="57">
        <v>11121</v>
      </c>
      <c r="E89" s="60">
        <v>13</v>
      </c>
      <c r="F89" s="57">
        <v>11129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3">
      <c r="A90" s="57">
        <v>21</v>
      </c>
      <c r="B90" s="57">
        <v>11227</v>
      </c>
      <c r="C90" s="60">
        <v>11</v>
      </c>
      <c r="D90" s="57">
        <v>11237</v>
      </c>
      <c r="E90" s="60">
        <v>11</v>
      </c>
      <c r="F90" s="57">
        <v>11246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3">
      <c r="A91" s="57">
        <v>21</v>
      </c>
      <c r="B91" s="57">
        <v>11367</v>
      </c>
      <c r="C91" s="60">
        <v>11</v>
      </c>
      <c r="D91" s="57">
        <v>11382</v>
      </c>
      <c r="E91" s="60">
        <v>11</v>
      </c>
      <c r="F91" s="57">
        <v>11386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3">
      <c r="A92" s="57">
        <v>12</v>
      </c>
      <c r="B92" s="57">
        <v>11488</v>
      </c>
      <c r="C92" s="60">
        <v>13</v>
      </c>
      <c r="D92" s="57">
        <v>11495</v>
      </c>
      <c r="E92" s="60">
        <v>13</v>
      </c>
      <c r="F92" s="57">
        <v>11501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3">
      <c r="A93" s="57">
        <v>21</v>
      </c>
      <c r="B93" s="57">
        <v>11601</v>
      </c>
      <c r="C93" s="60">
        <v>11</v>
      </c>
      <c r="D93" s="57">
        <v>11616</v>
      </c>
      <c r="E93" s="60">
        <v>11</v>
      </c>
      <c r="F93" s="57">
        <v>11623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3">
      <c r="A94" s="57">
        <v>21</v>
      </c>
      <c r="B94" s="57">
        <v>11711</v>
      </c>
      <c r="C94" s="60">
        <v>11</v>
      </c>
      <c r="D94" s="57">
        <v>11733</v>
      </c>
      <c r="E94" s="60">
        <v>11</v>
      </c>
      <c r="F94" s="57">
        <v>11748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3">
      <c r="A95" s="57">
        <v>12</v>
      </c>
      <c r="B95" s="57">
        <v>11852</v>
      </c>
      <c r="C95" s="60">
        <v>13</v>
      </c>
      <c r="D95" s="57">
        <v>11858</v>
      </c>
      <c r="E95" s="60">
        <v>13</v>
      </c>
      <c r="F95" s="57">
        <v>11865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3">
      <c r="A96" s="57">
        <v>12</v>
      </c>
      <c r="B96" s="57">
        <v>11986</v>
      </c>
      <c r="C96" s="60">
        <v>13</v>
      </c>
      <c r="D96" s="57">
        <v>11992</v>
      </c>
      <c r="E96" s="60">
        <v>13</v>
      </c>
      <c r="F96" s="57">
        <v>12006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3">
      <c r="A97" s="57">
        <v>12</v>
      </c>
      <c r="B97" s="57">
        <v>12112</v>
      </c>
      <c r="C97" s="60">
        <v>13</v>
      </c>
      <c r="D97" s="57">
        <v>12119</v>
      </c>
      <c r="E97" s="60">
        <v>13</v>
      </c>
      <c r="F97" s="57">
        <v>12134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3">
      <c r="A98" s="57">
        <v>21</v>
      </c>
      <c r="B98" s="57">
        <v>12234</v>
      </c>
      <c r="C98" s="60">
        <v>11</v>
      </c>
      <c r="D98" s="57">
        <v>12253</v>
      </c>
      <c r="E98" s="60">
        <v>11</v>
      </c>
      <c r="F98" s="57">
        <v>12262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3">
      <c r="A99" s="57">
        <v>12</v>
      </c>
      <c r="B99" s="57">
        <v>12394</v>
      </c>
      <c r="C99" s="60">
        <v>13</v>
      </c>
      <c r="D99" s="57">
        <v>12401</v>
      </c>
      <c r="E99" s="60">
        <v>13</v>
      </c>
      <c r="F99" s="57">
        <v>12414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3">
      <c r="A100" s="57">
        <v>12</v>
      </c>
      <c r="B100" s="57">
        <v>12532</v>
      </c>
      <c r="C100" s="60">
        <v>13</v>
      </c>
      <c r="D100" s="57">
        <v>12539</v>
      </c>
      <c r="E100" s="60">
        <v>13</v>
      </c>
      <c r="F100" s="57">
        <v>12553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3">
      <c r="A101" s="57">
        <v>21</v>
      </c>
      <c r="B101" s="57">
        <v>12653</v>
      </c>
      <c r="C101" s="60">
        <v>11</v>
      </c>
      <c r="D101" s="57">
        <v>12665</v>
      </c>
      <c r="E101" s="60">
        <v>11</v>
      </c>
      <c r="F101" s="57">
        <v>12671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3">
      <c r="A102" s="57">
        <v>21</v>
      </c>
      <c r="B102" s="57">
        <v>12759</v>
      </c>
      <c r="C102" s="60">
        <v>11</v>
      </c>
      <c r="D102" s="57">
        <v>12777</v>
      </c>
      <c r="E102" s="60">
        <v>11</v>
      </c>
      <c r="F102" s="57">
        <v>12783</v>
      </c>
      <c r="G102" s="63"/>
      <c r="H102" s="63"/>
      <c r="I102" s="39"/>
      <c r="J102" s="39"/>
      <c r="K102" s="49">
        <v>0</v>
      </c>
      <c r="L102">
        <v>211</v>
      </c>
    </row>
    <row r="103" spans="1:12" x14ac:dyDescent="0.3">
      <c r="A103" s="57">
        <v>12</v>
      </c>
      <c r="B103" s="57">
        <v>12889</v>
      </c>
      <c r="C103" s="60">
        <v>13</v>
      </c>
      <c r="D103" s="57">
        <v>12901</v>
      </c>
      <c r="E103" s="60">
        <v>13</v>
      </c>
      <c r="F103" s="57">
        <v>12917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3">
      <c r="A104" s="56">
        <v>21</v>
      </c>
      <c r="B104" s="56">
        <v>13019</v>
      </c>
      <c r="C104" s="59">
        <v>11</v>
      </c>
      <c r="D104" s="56">
        <v>13035</v>
      </c>
      <c r="E104" s="59">
        <v>11</v>
      </c>
      <c r="F104" s="56">
        <v>13042</v>
      </c>
      <c r="G104" s="62"/>
      <c r="H104" s="62"/>
      <c r="I104" s="40"/>
      <c r="J104" s="40"/>
      <c r="K104" s="41">
        <v>0</v>
      </c>
      <c r="L104">
        <v>211</v>
      </c>
    </row>
    <row r="105" spans="1:12" x14ac:dyDescent="0.3">
      <c r="A105" s="56">
        <v>12</v>
      </c>
      <c r="B105" s="56">
        <v>13132</v>
      </c>
      <c r="C105" s="59">
        <v>13</v>
      </c>
      <c r="D105" s="56">
        <v>13135</v>
      </c>
      <c r="E105" s="59">
        <v>13</v>
      </c>
      <c r="F105" s="56">
        <v>13139</v>
      </c>
      <c r="G105" s="62"/>
      <c r="H105" s="62"/>
      <c r="I105" s="40"/>
      <c r="J105" s="40"/>
      <c r="K105" s="41">
        <v>0</v>
      </c>
      <c r="L105">
        <v>111</v>
      </c>
    </row>
    <row r="106" spans="1:12" x14ac:dyDescent="0.3">
      <c r="A106" s="56">
        <v>12</v>
      </c>
      <c r="B106" s="56">
        <v>13231</v>
      </c>
      <c r="C106" s="59">
        <v>13</v>
      </c>
      <c r="D106" s="56">
        <v>13236</v>
      </c>
      <c r="E106" s="59">
        <v>24</v>
      </c>
      <c r="F106" s="56">
        <v>13249</v>
      </c>
      <c r="G106" s="62"/>
      <c r="H106" s="62"/>
      <c r="I106" s="40"/>
      <c r="J106" s="40"/>
      <c r="K106" s="41">
        <v>0</v>
      </c>
      <c r="L106">
        <v>112</v>
      </c>
    </row>
    <row r="107" spans="1:12" x14ac:dyDescent="0.3">
      <c r="A107" s="56">
        <v>12</v>
      </c>
      <c r="B107" s="56">
        <v>13353</v>
      </c>
      <c r="C107" s="59">
        <v>13</v>
      </c>
      <c r="D107" s="56">
        <v>13360</v>
      </c>
      <c r="E107" s="59">
        <v>13</v>
      </c>
      <c r="F107" s="56">
        <v>13366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3">
      <c r="A108" s="56">
        <v>21</v>
      </c>
      <c r="B108" s="56">
        <v>13467</v>
      </c>
      <c r="C108" s="59">
        <v>11</v>
      </c>
      <c r="D108" s="56">
        <v>13482</v>
      </c>
      <c r="E108" s="59">
        <v>11</v>
      </c>
      <c r="F108" s="56">
        <v>13491</v>
      </c>
      <c r="G108" s="62"/>
      <c r="H108" s="62"/>
      <c r="I108" s="40"/>
      <c r="J108" s="40"/>
      <c r="K108" s="41">
        <v>0</v>
      </c>
      <c r="L108">
        <v>211</v>
      </c>
    </row>
    <row r="109" spans="1:12" x14ac:dyDescent="0.3">
      <c r="A109" s="56">
        <v>21</v>
      </c>
      <c r="B109" s="56">
        <v>13583</v>
      </c>
      <c r="C109" s="59">
        <v>11</v>
      </c>
      <c r="D109" s="56">
        <v>13593</v>
      </c>
      <c r="E109" s="59">
        <v>11</v>
      </c>
      <c r="F109" s="56">
        <v>13605</v>
      </c>
      <c r="G109" s="62"/>
      <c r="H109" s="62"/>
      <c r="I109" s="40"/>
      <c r="J109" s="40"/>
      <c r="K109" s="41">
        <v>0</v>
      </c>
      <c r="L109">
        <v>211</v>
      </c>
    </row>
    <row r="110" spans="1:12" x14ac:dyDescent="0.3">
      <c r="A110" s="56">
        <v>12</v>
      </c>
      <c r="B110" s="56">
        <v>13695</v>
      </c>
      <c r="C110" s="59">
        <v>13</v>
      </c>
      <c r="D110" s="56">
        <v>13702</v>
      </c>
      <c r="E110" s="59">
        <v>13</v>
      </c>
      <c r="F110" s="56">
        <v>13705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3">
      <c r="A111" s="56">
        <v>12</v>
      </c>
      <c r="B111" s="56">
        <v>13805</v>
      </c>
      <c r="C111" s="59">
        <v>13</v>
      </c>
      <c r="D111" s="56">
        <v>13811</v>
      </c>
      <c r="E111" s="59">
        <v>13</v>
      </c>
      <c r="F111" s="56">
        <v>13821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3">
      <c r="A112" s="56">
        <v>12</v>
      </c>
      <c r="B112" s="56">
        <v>13939</v>
      </c>
      <c r="C112" s="59">
        <v>13</v>
      </c>
      <c r="D112" s="56">
        <v>13945</v>
      </c>
      <c r="E112" s="59">
        <v>13</v>
      </c>
      <c r="F112" s="56">
        <v>13950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3">
      <c r="A113" s="56">
        <v>12</v>
      </c>
      <c r="B113" s="56">
        <v>14049</v>
      </c>
      <c r="C113" s="59">
        <v>13</v>
      </c>
      <c r="D113" s="56">
        <v>14058</v>
      </c>
      <c r="E113" s="59">
        <v>13</v>
      </c>
      <c r="F113" s="56">
        <v>14067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3">
      <c r="A114" s="56">
        <v>12</v>
      </c>
      <c r="B114" s="56">
        <v>14180</v>
      </c>
      <c r="C114" s="59">
        <v>13</v>
      </c>
      <c r="D114" s="56">
        <v>14187</v>
      </c>
      <c r="E114" s="59">
        <v>13</v>
      </c>
      <c r="F114" s="56">
        <v>14194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3">
      <c r="A115" s="56">
        <v>21</v>
      </c>
      <c r="B115" s="56">
        <v>14294</v>
      </c>
      <c r="C115" s="59">
        <v>22</v>
      </c>
      <c r="D115" s="56">
        <v>14301</v>
      </c>
      <c r="E115" s="59">
        <v>13</v>
      </c>
      <c r="F115" s="56">
        <v>14313</v>
      </c>
      <c r="G115" s="62"/>
      <c r="H115" s="62"/>
      <c r="I115" s="40"/>
      <c r="J115" s="40"/>
      <c r="K115" s="41">
        <v>0</v>
      </c>
      <c r="L115">
        <v>221</v>
      </c>
    </row>
    <row r="116" spans="1:12" x14ac:dyDescent="0.3">
      <c r="A116" s="56">
        <v>12</v>
      </c>
      <c r="B116" s="56">
        <v>14429</v>
      </c>
      <c r="C116" s="59">
        <v>13</v>
      </c>
      <c r="D116" s="56">
        <v>14433</v>
      </c>
      <c r="E116" s="59">
        <v>13</v>
      </c>
      <c r="F116" s="56">
        <v>14439</v>
      </c>
      <c r="G116" s="62"/>
      <c r="H116" s="62"/>
      <c r="I116" s="40"/>
      <c r="J116" s="40"/>
      <c r="K116" s="41">
        <v>0</v>
      </c>
      <c r="L116">
        <v>111</v>
      </c>
    </row>
    <row r="117" spans="1:12" x14ac:dyDescent="0.3">
      <c r="A117" s="56">
        <v>21</v>
      </c>
      <c r="B117" s="56">
        <v>14539</v>
      </c>
      <c r="C117" s="59">
        <v>11</v>
      </c>
      <c r="D117" s="56">
        <v>14552</v>
      </c>
      <c r="E117" s="59">
        <v>11</v>
      </c>
      <c r="F117" s="56">
        <v>14560</v>
      </c>
      <c r="G117" s="62"/>
      <c r="H117" s="62"/>
      <c r="I117" s="40"/>
      <c r="J117" s="40"/>
      <c r="K117" s="41">
        <v>0</v>
      </c>
      <c r="L117">
        <v>211</v>
      </c>
    </row>
    <row r="118" spans="1:12" x14ac:dyDescent="0.3">
      <c r="A118" s="56">
        <v>21</v>
      </c>
      <c r="B118" s="56">
        <v>14682</v>
      </c>
      <c r="C118" s="59">
        <v>11</v>
      </c>
      <c r="D118" s="56">
        <v>14695</v>
      </c>
      <c r="E118" s="59">
        <v>11</v>
      </c>
      <c r="F118" s="56">
        <v>14698</v>
      </c>
      <c r="G118" s="62"/>
      <c r="H118" s="62"/>
      <c r="I118" s="40"/>
      <c r="J118" s="40"/>
      <c r="K118" s="41">
        <v>0</v>
      </c>
      <c r="L118">
        <v>211</v>
      </c>
    </row>
    <row r="119" spans="1:12" x14ac:dyDescent="0.3">
      <c r="A119" s="56">
        <v>12</v>
      </c>
      <c r="B119" s="56">
        <v>14791</v>
      </c>
      <c r="C119" s="59">
        <v>13</v>
      </c>
      <c r="D119" s="56">
        <v>14796</v>
      </c>
      <c r="E119" s="59">
        <v>13</v>
      </c>
      <c r="F119" s="56">
        <v>14806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3">
      <c r="A120" s="56">
        <v>12</v>
      </c>
      <c r="B120" s="56">
        <v>14912</v>
      </c>
      <c r="C120" s="59">
        <v>13</v>
      </c>
      <c r="D120" s="56">
        <v>14923</v>
      </c>
      <c r="E120" s="59">
        <v>13</v>
      </c>
      <c r="F120" s="56">
        <v>14929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3">
      <c r="A121" s="56">
        <v>12</v>
      </c>
      <c r="B121" s="56">
        <v>15031</v>
      </c>
      <c r="C121" s="59">
        <v>13</v>
      </c>
      <c r="D121" s="56">
        <v>15038</v>
      </c>
      <c r="E121" s="59">
        <v>13</v>
      </c>
      <c r="F121" s="56">
        <v>15045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3">
      <c r="A122" s="56">
        <v>12</v>
      </c>
      <c r="B122" s="56">
        <v>15183</v>
      </c>
      <c r="C122" s="59">
        <v>13</v>
      </c>
      <c r="D122" s="56">
        <v>15194</v>
      </c>
      <c r="E122" s="59">
        <v>13</v>
      </c>
      <c r="F122" s="56">
        <v>15209</v>
      </c>
      <c r="G122" s="62"/>
      <c r="H122" s="62"/>
      <c r="I122" s="40"/>
      <c r="J122" s="40"/>
      <c r="K122" s="41">
        <v>0</v>
      </c>
      <c r="L122">
        <v>111</v>
      </c>
    </row>
    <row r="123" spans="1:12" x14ac:dyDescent="0.3">
      <c r="A123" s="56">
        <v>12</v>
      </c>
      <c r="B123" s="56">
        <v>15322</v>
      </c>
      <c r="C123" s="59">
        <v>13</v>
      </c>
      <c r="D123" s="56">
        <v>15329</v>
      </c>
      <c r="E123" s="59">
        <v>13</v>
      </c>
      <c r="F123" s="56">
        <v>15343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3">
      <c r="A124" s="56">
        <v>12</v>
      </c>
      <c r="B124" s="56">
        <v>15461</v>
      </c>
      <c r="C124" s="59">
        <v>13</v>
      </c>
      <c r="D124" s="56">
        <v>15468</v>
      </c>
      <c r="E124" s="59">
        <v>13</v>
      </c>
      <c r="F124" s="56">
        <v>15476</v>
      </c>
      <c r="G124" s="62"/>
      <c r="H124" s="62"/>
      <c r="I124" s="40"/>
      <c r="J124" s="40"/>
      <c r="K124" s="41">
        <v>0</v>
      </c>
      <c r="L124">
        <v>111</v>
      </c>
    </row>
    <row r="125" spans="1:12" x14ac:dyDescent="0.3">
      <c r="A125" s="56">
        <v>21</v>
      </c>
      <c r="B125" s="56">
        <v>15578</v>
      </c>
      <c r="C125" s="59">
        <v>11</v>
      </c>
      <c r="D125" s="56">
        <v>15593</v>
      </c>
      <c r="E125" s="59">
        <v>11</v>
      </c>
      <c r="F125" s="56">
        <v>15600</v>
      </c>
      <c r="G125" s="62"/>
      <c r="H125" s="62"/>
      <c r="I125" s="40"/>
      <c r="J125" s="40"/>
      <c r="K125" s="41">
        <v>0</v>
      </c>
      <c r="L125">
        <v>211</v>
      </c>
    </row>
    <row r="126" spans="1:12" x14ac:dyDescent="0.3">
      <c r="A126" s="56">
        <v>12</v>
      </c>
      <c r="B126" s="56">
        <v>15710</v>
      </c>
      <c r="C126" s="59">
        <v>13</v>
      </c>
      <c r="D126" s="56">
        <v>15716</v>
      </c>
      <c r="E126" s="59">
        <v>13</v>
      </c>
      <c r="F126" s="56">
        <v>15722</v>
      </c>
      <c r="G126" s="62"/>
      <c r="H126" s="62"/>
      <c r="I126" s="40"/>
      <c r="J126" s="40"/>
      <c r="K126" s="41">
        <v>0</v>
      </c>
      <c r="L126">
        <v>111</v>
      </c>
    </row>
    <row r="127" spans="1:12" x14ac:dyDescent="0.3">
      <c r="A127" s="56">
        <v>21</v>
      </c>
      <c r="B127" s="56">
        <v>15821</v>
      </c>
      <c r="C127" s="59">
        <v>11</v>
      </c>
      <c r="D127" s="56">
        <v>15831</v>
      </c>
      <c r="E127" s="59">
        <v>11</v>
      </c>
      <c r="F127" s="56">
        <v>15838</v>
      </c>
      <c r="G127" s="62"/>
      <c r="H127" s="62"/>
      <c r="I127" s="40"/>
      <c r="J127" s="40"/>
      <c r="K127" s="41">
        <v>0</v>
      </c>
      <c r="L127">
        <v>211</v>
      </c>
    </row>
    <row r="128" spans="1:12" x14ac:dyDescent="0.3">
      <c r="A128" s="56">
        <v>21</v>
      </c>
      <c r="B128" s="56">
        <v>15926</v>
      </c>
      <c r="C128" s="59">
        <v>11</v>
      </c>
      <c r="D128" s="56">
        <v>15935</v>
      </c>
      <c r="E128" s="59">
        <v>11</v>
      </c>
      <c r="F128" s="56">
        <v>15942</v>
      </c>
      <c r="G128" s="62"/>
      <c r="H128" s="62"/>
      <c r="I128" s="40"/>
      <c r="J128" s="40"/>
      <c r="K128" s="41">
        <v>0</v>
      </c>
      <c r="L128">
        <v>211</v>
      </c>
    </row>
    <row r="129" spans="1:12" x14ac:dyDescent="0.3">
      <c r="A129" s="57">
        <v>12</v>
      </c>
      <c r="B129" s="57">
        <v>16038</v>
      </c>
      <c r="C129" s="60">
        <v>13</v>
      </c>
      <c r="D129" s="57">
        <v>16045</v>
      </c>
      <c r="E129" s="60">
        <v>13</v>
      </c>
      <c r="F129" s="57">
        <v>16054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3">
      <c r="A130" s="57">
        <v>21</v>
      </c>
      <c r="B130" s="57">
        <v>16151</v>
      </c>
      <c r="C130" s="60">
        <v>11</v>
      </c>
      <c r="D130" s="57">
        <v>16161</v>
      </c>
      <c r="E130" s="60">
        <v>11</v>
      </c>
      <c r="F130" s="57">
        <v>16168</v>
      </c>
      <c r="G130" s="63"/>
      <c r="H130" s="63"/>
      <c r="I130" s="39"/>
      <c r="J130" s="39"/>
      <c r="K130" s="49">
        <v>0</v>
      </c>
      <c r="L130">
        <v>211</v>
      </c>
    </row>
    <row r="131" spans="1:12" x14ac:dyDescent="0.3">
      <c r="A131" s="57">
        <v>12</v>
      </c>
      <c r="B131" s="57">
        <v>16257</v>
      </c>
      <c r="C131" s="60">
        <v>13</v>
      </c>
      <c r="D131" s="57">
        <v>16263</v>
      </c>
      <c r="E131" s="60">
        <v>13</v>
      </c>
      <c r="F131" s="57">
        <v>16267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3">
      <c r="A132" s="57">
        <v>12</v>
      </c>
      <c r="B132" s="57">
        <v>16366</v>
      </c>
      <c r="C132" s="60">
        <v>13</v>
      </c>
      <c r="D132" s="57">
        <v>16375</v>
      </c>
      <c r="E132" s="60">
        <v>13</v>
      </c>
      <c r="F132" s="57">
        <v>16382</v>
      </c>
      <c r="G132" s="63"/>
      <c r="H132" s="63"/>
      <c r="I132" s="39"/>
      <c r="J132" s="39"/>
      <c r="K132" s="49">
        <v>0</v>
      </c>
      <c r="L132">
        <v>111</v>
      </c>
    </row>
    <row r="133" spans="1:12" x14ac:dyDescent="0.3">
      <c r="A133" s="57">
        <v>21</v>
      </c>
      <c r="B133" s="57">
        <v>16485</v>
      </c>
      <c r="C133" s="60">
        <v>11</v>
      </c>
      <c r="D133" s="57">
        <v>16497</v>
      </c>
      <c r="E133" s="60">
        <v>11</v>
      </c>
      <c r="F133" s="57">
        <v>16506</v>
      </c>
      <c r="G133" s="63"/>
      <c r="H133" s="63"/>
      <c r="I133" s="39"/>
      <c r="J133" s="39"/>
      <c r="K133" s="49">
        <v>0</v>
      </c>
      <c r="L133">
        <v>211</v>
      </c>
    </row>
    <row r="134" spans="1:12" x14ac:dyDescent="0.3">
      <c r="A134" s="57">
        <v>12</v>
      </c>
      <c r="B134" s="57">
        <v>16592</v>
      </c>
      <c r="C134" s="60">
        <v>13</v>
      </c>
      <c r="D134" s="57">
        <v>16598</v>
      </c>
      <c r="E134" s="60">
        <v>13</v>
      </c>
      <c r="F134" s="57">
        <v>16604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3">
      <c r="A135" s="57">
        <v>12</v>
      </c>
      <c r="B135" s="57">
        <v>16706</v>
      </c>
      <c r="C135" s="60">
        <v>13</v>
      </c>
      <c r="D135" s="57">
        <v>16715</v>
      </c>
      <c r="E135" s="60">
        <v>13</v>
      </c>
      <c r="F135" s="57">
        <v>16723</v>
      </c>
      <c r="G135" s="63"/>
      <c r="H135" s="63"/>
      <c r="I135" s="39"/>
      <c r="J135" s="39"/>
      <c r="K135" s="49">
        <v>0</v>
      </c>
      <c r="L135">
        <v>111</v>
      </c>
    </row>
    <row r="136" spans="1:12" x14ac:dyDescent="0.3">
      <c r="A136" s="57">
        <v>12</v>
      </c>
      <c r="B136" s="57">
        <v>16829</v>
      </c>
      <c r="C136" s="60">
        <v>13</v>
      </c>
      <c r="D136" s="57">
        <v>16835</v>
      </c>
      <c r="E136" s="60">
        <v>13</v>
      </c>
      <c r="F136" s="57">
        <v>16844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3">
      <c r="A137" s="57">
        <v>12</v>
      </c>
      <c r="B137" s="57">
        <v>16954</v>
      </c>
      <c r="C137" s="60">
        <v>13</v>
      </c>
      <c r="D137" s="57">
        <v>16960</v>
      </c>
      <c r="E137" s="60">
        <v>13</v>
      </c>
      <c r="F137" s="57">
        <v>16969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3">
      <c r="A138" s="57">
        <v>21</v>
      </c>
      <c r="B138" s="57">
        <v>17066</v>
      </c>
      <c r="C138" s="60">
        <v>22</v>
      </c>
      <c r="D138" s="57">
        <v>17072</v>
      </c>
      <c r="E138" s="60">
        <v>13</v>
      </c>
      <c r="F138" s="57">
        <v>17087</v>
      </c>
      <c r="G138" s="63"/>
      <c r="H138" s="63"/>
      <c r="I138" s="39"/>
      <c r="J138" s="39"/>
      <c r="K138" s="49">
        <v>0</v>
      </c>
      <c r="L138">
        <v>221</v>
      </c>
    </row>
    <row r="139" spans="1:12" x14ac:dyDescent="0.3">
      <c r="A139" s="57">
        <v>12</v>
      </c>
      <c r="B139" s="57">
        <v>17199</v>
      </c>
      <c r="C139" s="60">
        <v>13</v>
      </c>
      <c r="D139" s="57">
        <v>17206</v>
      </c>
      <c r="E139" s="60">
        <v>13</v>
      </c>
      <c r="F139" s="57">
        <v>17216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3">
      <c r="A140" s="57">
        <v>12</v>
      </c>
      <c r="B140" s="57">
        <v>17332</v>
      </c>
      <c r="C140" s="60">
        <v>13</v>
      </c>
      <c r="D140" s="57">
        <v>17338</v>
      </c>
      <c r="E140" s="60">
        <v>13</v>
      </c>
      <c r="F140" s="57">
        <v>17346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3">
      <c r="A141" s="57">
        <v>12</v>
      </c>
      <c r="B141" s="57">
        <v>17456</v>
      </c>
      <c r="C141" s="60">
        <v>13</v>
      </c>
      <c r="D141" s="57">
        <v>17462</v>
      </c>
      <c r="E141" s="60">
        <v>13</v>
      </c>
      <c r="F141" s="57">
        <v>17470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3">
      <c r="A142" s="57">
        <v>21</v>
      </c>
      <c r="B142" s="57">
        <v>17570</v>
      </c>
      <c r="C142" s="60">
        <v>11</v>
      </c>
      <c r="D142" s="57">
        <v>17579</v>
      </c>
      <c r="E142" s="60">
        <v>11</v>
      </c>
      <c r="F142" s="57">
        <v>17586</v>
      </c>
      <c r="G142" s="63"/>
      <c r="H142" s="63"/>
      <c r="I142" s="39"/>
      <c r="J142" s="39"/>
      <c r="K142" s="49">
        <v>0</v>
      </c>
      <c r="L142">
        <v>211</v>
      </c>
    </row>
    <row r="143" spans="1:12" x14ac:dyDescent="0.3">
      <c r="A143" s="57">
        <v>21</v>
      </c>
      <c r="B143" s="57">
        <v>17676</v>
      </c>
      <c r="C143" s="60">
        <v>11</v>
      </c>
      <c r="D143" s="57">
        <v>17691</v>
      </c>
      <c r="E143" s="60">
        <v>11</v>
      </c>
      <c r="F143" s="57">
        <v>17698</v>
      </c>
      <c r="G143" s="63"/>
      <c r="H143" s="63"/>
      <c r="I143" s="39"/>
      <c r="J143" s="39"/>
      <c r="K143" s="49">
        <v>0</v>
      </c>
      <c r="L143">
        <v>211</v>
      </c>
    </row>
    <row r="144" spans="1:12" x14ac:dyDescent="0.3">
      <c r="A144" s="57">
        <v>12</v>
      </c>
      <c r="B144" s="57">
        <v>17810</v>
      </c>
      <c r="C144" s="60">
        <v>13</v>
      </c>
      <c r="D144" s="57">
        <v>17816</v>
      </c>
      <c r="E144" s="60">
        <v>13</v>
      </c>
      <c r="F144" s="57">
        <v>17827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3">
      <c r="A145" s="57">
        <v>21</v>
      </c>
      <c r="B145" s="57">
        <v>17928</v>
      </c>
      <c r="C145" s="60">
        <v>11</v>
      </c>
      <c r="D145" s="57">
        <v>17941</v>
      </c>
      <c r="E145" s="60">
        <v>11</v>
      </c>
      <c r="F145" s="57">
        <v>17947</v>
      </c>
      <c r="G145" s="63"/>
      <c r="H145" s="63"/>
      <c r="I145" s="39"/>
      <c r="J145" s="39"/>
      <c r="K145" s="49">
        <v>0</v>
      </c>
      <c r="L145">
        <v>211</v>
      </c>
    </row>
    <row r="146" spans="1:12" x14ac:dyDescent="0.3">
      <c r="A146" s="57">
        <v>12</v>
      </c>
      <c r="B146" s="57">
        <v>18049</v>
      </c>
      <c r="C146" s="60">
        <v>13</v>
      </c>
      <c r="D146" s="57">
        <v>18056</v>
      </c>
      <c r="E146" s="60">
        <v>13</v>
      </c>
      <c r="F146" s="57">
        <v>18063</v>
      </c>
      <c r="G146" s="63"/>
      <c r="H146" s="63"/>
      <c r="I146" s="39"/>
      <c r="J146" s="39"/>
      <c r="K146" s="49">
        <v>0</v>
      </c>
      <c r="L146">
        <v>111</v>
      </c>
    </row>
    <row r="147" spans="1:12" x14ac:dyDescent="0.3">
      <c r="A147" s="57">
        <v>12</v>
      </c>
      <c r="B147" s="57">
        <v>18163</v>
      </c>
      <c r="C147" s="60">
        <v>13</v>
      </c>
      <c r="D147" s="57">
        <v>18169</v>
      </c>
      <c r="E147" s="60">
        <v>13</v>
      </c>
      <c r="F147" s="57">
        <v>18176</v>
      </c>
      <c r="G147" s="63"/>
      <c r="H147" s="63"/>
      <c r="I147" s="39"/>
      <c r="J147" s="39"/>
      <c r="K147" s="49">
        <v>0</v>
      </c>
      <c r="L147">
        <v>111</v>
      </c>
    </row>
    <row r="148" spans="1:12" x14ac:dyDescent="0.3">
      <c r="A148" s="57">
        <v>21</v>
      </c>
      <c r="B148" s="57">
        <v>18278</v>
      </c>
      <c r="C148" s="60">
        <v>11</v>
      </c>
      <c r="D148" s="57">
        <v>18291</v>
      </c>
      <c r="E148" s="60">
        <v>11</v>
      </c>
      <c r="F148" s="57">
        <v>18297</v>
      </c>
      <c r="G148" s="63"/>
      <c r="H148" s="63"/>
      <c r="I148" s="39"/>
      <c r="J148" s="39"/>
      <c r="K148" s="49">
        <v>0</v>
      </c>
      <c r="L148">
        <v>211</v>
      </c>
    </row>
    <row r="149" spans="1:12" x14ac:dyDescent="0.3">
      <c r="A149" s="57">
        <v>12</v>
      </c>
      <c r="B149" s="57">
        <v>18395</v>
      </c>
      <c r="C149" s="60">
        <v>13</v>
      </c>
      <c r="D149" s="57">
        <v>18401</v>
      </c>
      <c r="E149" s="60">
        <v>13</v>
      </c>
      <c r="F149" s="57">
        <v>18408</v>
      </c>
      <c r="G149" s="63"/>
      <c r="H149" s="63"/>
      <c r="I149" s="39"/>
      <c r="J149" s="39"/>
      <c r="K149" s="49">
        <v>0</v>
      </c>
      <c r="L149">
        <v>111</v>
      </c>
    </row>
    <row r="150" spans="1:12" x14ac:dyDescent="0.3">
      <c r="A150" s="57">
        <v>21</v>
      </c>
      <c r="B150" s="57">
        <v>18508</v>
      </c>
      <c r="C150" s="60">
        <v>11</v>
      </c>
      <c r="D150" s="57">
        <v>18526</v>
      </c>
      <c r="E150" s="60">
        <v>11</v>
      </c>
      <c r="F150" s="57">
        <v>18532</v>
      </c>
      <c r="G150" s="63"/>
      <c r="H150" s="63"/>
      <c r="I150" s="39"/>
      <c r="J150" s="39"/>
      <c r="K150" s="49">
        <v>0</v>
      </c>
      <c r="L150">
        <v>211</v>
      </c>
    </row>
    <row r="151" spans="1:12" x14ac:dyDescent="0.3">
      <c r="A151" s="57">
        <v>12</v>
      </c>
      <c r="B151" s="57">
        <v>18654</v>
      </c>
      <c r="C151" s="60">
        <v>13</v>
      </c>
      <c r="D151" s="57">
        <v>18661</v>
      </c>
      <c r="E151" s="60">
        <v>13</v>
      </c>
      <c r="F151" s="57">
        <v>18668</v>
      </c>
      <c r="G151" s="63"/>
      <c r="H151" s="63"/>
      <c r="I151" s="39"/>
      <c r="J151" s="39"/>
      <c r="K151" s="49">
        <v>0</v>
      </c>
      <c r="L151">
        <v>111</v>
      </c>
    </row>
    <row r="152" spans="1:12" x14ac:dyDescent="0.3">
      <c r="A152" s="57">
        <v>21</v>
      </c>
      <c r="B152" s="57">
        <v>18770</v>
      </c>
      <c r="C152" s="60">
        <v>11</v>
      </c>
      <c r="D152" s="57">
        <v>18782</v>
      </c>
      <c r="E152" s="60">
        <v>11</v>
      </c>
      <c r="F152" s="57">
        <v>18790</v>
      </c>
      <c r="G152" s="63"/>
      <c r="H152" s="63"/>
      <c r="I152" s="39"/>
      <c r="J152" s="39"/>
      <c r="K152" s="49">
        <v>1</v>
      </c>
      <c r="L152">
        <v>211</v>
      </c>
    </row>
    <row r="153" spans="1:12" x14ac:dyDescent="0.3">
      <c r="A153" s="17"/>
      <c r="B153" s="17"/>
      <c r="C153" s="17"/>
      <c r="D153" s="17"/>
      <c r="E153" s="17"/>
      <c r="F153" s="17"/>
      <c r="G153" s="17"/>
      <c r="H15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124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108</v>
      </c>
      <c r="V3" s="25" t="s">
        <v>117</v>
      </c>
      <c r="W3">
        <f>COUNTA(L7:L24)</f>
        <v>18</v>
      </c>
      <c r="AA3" s="25" t="s">
        <v>117</v>
      </c>
      <c r="AB3">
        <f>COUNTA(L25:L42)</f>
        <v>18</v>
      </c>
      <c r="AF3" s="25" t="s">
        <v>117</v>
      </c>
      <c r="AG3">
        <f>COUNTA(L43:L60)</f>
        <v>18</v>
      </c>
      <c r="AK3" s="25" t="s">
        <v>117</v>
      </c>
      <c r="AL3">
        <f>COUNTA(L61:L78)</f>
        <v>18</v>
      </c>
      <c r="AP3" s="25" t="s">
        <v>117</v>
      </c>
      <c r="AQ3">
        <f>COUNTA(L79:L96)</f>
        <v>18</v>
      </c>
      <c r="AU3" s="25" t="s">
        <v>117</v>
      </c>
      <c r="AV3">
        <f>COUNTA(L97:L114)</f>
        <v>18</v>
      </c>
    </row>
    <row r="4" spans="1:48" x14ac:dyDescent="0.3">
      <c r="P4" s="25" t="s">
        <v>85</v>
      </c>
      <c r="Q4" s="26">
        <f>SUM(O7:O14)</f>
        <v>108</v>
      </c>
      <c r="V4" s="25" t="s">
        <v>118</v>
      </c>
      <c r="W4">
        <f>SUM(U7:U14)</f>
        <v>18</v>
      </c>
      <c r="AA4" s="25" t="s">
        <v>118</v>
      </c>
      <c r="AB4">
        <f>SUM(Z7:Z14)</f>
        <v>18</v>
      </c>
      <c r="AF4" s="25" t="s">
        <v>118</v>
      </c>
      <c r="AG4">
        <f>SUM(AE7:AE14)</f>
        <v>18</v>
      </c>
      <c r="AK4" s="25" t="s">
        <v>118</v>
      </c>
      <c r="AL4">
        <f>SUM(AJ7:AJ14)</f>
        <v>18</v>
      </c>
      <c r="AP4" s="25" t="s">
        <v>118</v>
      </c>
      <c r="AQ4">
        <f>SUM(AO7:AO14)</f>
        <v>18</v>
      </c>
      <c r="AU4" s="25" t="s">
        <v>118</v>
      </c>
      <c r="AV4">
        <f>SUM(AT7:AT14)</f>
        <v>18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54</v>
      </c>
      <c r="C7" s="58">
        <v>24</v>
      </c>
      <c r="D7" s="55">
        <v>76</v>
      </c>
      <c r="E7" s="58">
        <v>13</v>
      </c>
      <c r="F7" s="55">
        <v>87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56</v>
      </c>
      <c r="P7" s="34">
        <f>O7/$Q$4</f>
        <v>0.51851851851851849</v>
      </c>
      <c r="Q7" s="34">
        <f>IF(P7=0,0,(P7*((LOG(P7))/LOG(2))))</f>
        <v>-0.49131318968452231</v>
      </c>
      <c r="T7" s="34">
        <f>N7</f>
        <v>111</v>
      </c>
      <c r="U7" s="34">
        <f>COUNTIF(L7:L24,T7)</f>
        <v>10</v>
      </c>
      <c r="V7" s="34">
        <f>U7/(W4-U11)</f>
        <v>0.76923076923076927</v>
      </c>
      <c r="W7" s="34">
        <f>IF(V7=0,0,(V7*((LOG(V7))/LOG(2))))</f>
        <v>-0.29116278711825366</v>
      </c>
      <c r="Y7" s="34">
        <f>N7</f>
        <v>111</v>
      </c>
      <c r="Z7" s="34">
        <f>COUNTIF(L25:L42,Y7)</f>
        <v>6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COUNTIF(L43:L60,AD7)</f>
        <v>6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COUNTIF(L61:L78,AI7)</f>
        <v>12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COUNTIF(L79:L96,AN7)</f>
        <v>15</v>
      </c>
      <c r="AP7" s="34">
        <f>AO7/(AQ4-AO11)</f>
        <v>0.88235294117647056</v>
      </c>
      <c r="AQ7" s="34">
        <f>IF(AP7=0,0,(AP7*((LOG(AP7))/LOG(2))))</f>
        <v>-0.1593284520369008</v>
      </c>
      <c r="AS7" s="34">
        <f>N7</f>
        <v>111</v>
      </c>
      <c r="AT7" s="34">
        <f>COUNTIF(L97:L114,AS7)</f>
        <v>7</v>
      </c>
      <c r="AU7" s="34">
        <f>AT7/(AV4-AT11)</f>
        <v>0.875</v>
      </c>
      <c r="AV7" s="34">
        <f>IF(AU7=0,0,(AU7*((LOG(AU7))/LOG(2))))</f>
        <v>-0.1685644431995964</v>
      </c>
    </row>
    <row r="8" spans="1:48" x14ac:dyDescent="0.3">
      <c r="A8" s="56">
        <v>12</v>
      </c>
      <c r="B8" s="56">
        <v>227</v>
      </c>
      <c r="C8" s="59">
        <v>13</v>
      </c>
      <c r="D8" s="56">
        <v>231</v>
      </c>
      <c r="E8" s="59">
        <v>24</v>
      </c>
      <c r="F8" s="56">
        <v>244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8</v>
      </c>
      <c r="P8" s="34">
        <f>O8/$Q$4</f>
        <v>7.407407407407407E-2</v>
      </c>
      <c r="Q8" s="34">
        <f>IF(P8=0,0,(P8*((LOG(P8))/LOG(2))))</f>
        <v>-0.27813981497507173</v>
      </c>
      <c r="T8" s="34">
        <f>N8</f>
        <v>112</v>
      </c>
      <c r="U8" s="34">
        <f>COUNTIF(L7:L24,T8)</f>
        <v>1</v>
      </c>
      <c r="V8" s="34">
        <f>U8/(W4-U11)</f>
        <v>7.6923076923076927E-2</v>
      </c>
      <c r="W8" s="34">
        <f>IF(V8=0,0,(V8*((LOG(V8))/LOG(2))))</f>
        <v>-0.28464920908777636</v>
      </c>
      <c r="Y8" s="34">
        <f>N8</f>
        <v>112</v>
      </c>
      <c r="Z8" s="34">
        <f>COUNTIF(L25:L42,Y8)</f>
        <v>6</v>
      </c>
      <c r="AA8" s="34">
        <f>Z8/(AB4-Z11)</f>
        <v>0.5</v>
      </c>
      <c r="AB8" s="34">
        <f>IF(AA8=0,0,(AA8*((LOG(AA8))/LOG(2))))</f>
        <v>-0.5</v>
      </c>
      <c r="AD8" s="34">
        <f>N8</f>
        <v>112</v>
      </c>
      <c r="AE8" s="34">
        <f>COUNTIF(L43:L60,AD8)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COUNTIF(L61:L78,AI8)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COUNTIF(L79:L96,AN8)</f>
        <v>1</v>
      </c>
      <c r="AP8" s="34">
        <f>AO8/(AQ4-AO11)</f>
        <v>5.8823529411764705E-2</v>
      </c>
      <c r="AQ8" s="34">
        <f>IF(AP8=0,0,(AP8*((LOG(AP8))/LOG(2))))</f>
        <v>-0.24043899066178465</v>
      </c>
      <c r="AS8" s="34">
        <f>N8</f>
        <v>112</v>
      </c>
      <c r="AT8" s="34">
        <f>COUNTIF(L97:L114,AS8)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380</v>
      </c>
      <c r="C9" s="59">
        <v>13</v>
      </c>
      <c r="D9" s="56">
        <v>395</v>
      </c>
      <c r="E9" s="59">
        <v>13</v>
      </c>
      <c r="F9" s="56">
        <v>420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1.8518518518518517E-2</v>
      </c>
      <c r="Q9" s="34">
        <f>IF(P9=0,0,(P9*((LOG(P9))/LOG(2))))</f>
        <v>-0.10657199078080498</v>
      </c>
      <c r="T9" s="34">
        <f>N9</f>
        <v>121</v>
      </c>
      <c r="U9" s="34">
        <f>COUNTIF(L7:L24,T9)</f>
        <v>1</v>
      </c>
      <c r="V9" s="34">
        <f>U9/(W4-U11)</f>
        <v>7.6923076923076927E-2</v>
      </c>
      <c r="W9" s="34">
        <f>IF(V9=0,0,(V9*((LOG(V9))/LOG(2))))</f>
        <v>-0.28464920908777636</v>
      </c>
      <c r="Y9" s="34">
        <f>N9</f>
        <v>121</v>
      </c>
      <c r="Z9" s="34">
        <f>COUNTIF(L25:L42,Y9)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COUNTIF(L43:L60,AD9)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COUNTIF(L61:L78,AI9)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COUNTIF(L79:L96,AN9)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COUNTIF(L97:L114,AS9)</f>
        <v>1</v>
      </c>
      <c r="AU9" s="34">
        <f>AT9/(AV4-AT11)</f>
        <v>0.125</v>
      </c>
      <c r="AV9" s="34">
        <f>IF(AU9=0,0,(AU9*((LOG(AU9))/LOG(2))))</f>
        <v>-0.375</v>
      </c>
    </row>
    <row r="10" spans="1:48" x14ac:dyDescent="0.3">
      <c r="A10" s="56">
        <v>21</v>
      </c>
      <c r="B10" s="56">
        <v>523</v>
      </c>
      <c r="C10" s="59">
        <v>22</v>
      </c>
      <c r="D10" s="56">
        <v>534</v>
      </c>
      <c r="E10" s="59">
        <v>13</v>
      </c>
      <c r="F10" s="56">
        <v>550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COUNTIF(L25:L42,Y10)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COUNTIF(L43:L60,AD10)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COUNTIF(L61:L78,AI10)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COUNTIF(L79:L96,AN10)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COUNTIF(L97:L114,AS10)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645</v>
      </c>
      <c r="C11" s="59">
        <v>13</v>
      </c>
      <c r="D11" s="56">
        <v>648</v>
      </c>
      <c r="E11" s="59">
        <v>13</v>
      </c>
      <c r="F11" s="56">
        <v>652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0.37037037037037035</v>
      </c>
      <c r="Q11" s="34">
        <f>IF(P11=0,0,(P11*((LOG(P11))/LOG(2))))</f>
        <v>-0.53072570639855787</v>
      </c>
      <c r="T11" s="34">
        <f>N11</f>
        <v>211</v>
      </c>
      <c r="U11" s="34">
        <f>COUNTIF(L7:L24,T11)</f>
        <v>5</v>
      </c>
      <c r="V11" s="53"/>
      <c r="W11" s="54"/>
      <c r="Y11" s="34">
        <f>N11</f>
        <v>211</v>
      </c>
      <c r="Z11" s="34">
        <f>COUNTIF(L25:L42,Y11)</f>
        <v>6</v>
      </c>
      <c r="AA11" s="53"/>
      <c r="AB11" s="54"/>
      <c r="AD11" s="34">
        <f>N11</f>
        <v>211</v>
      </c>
      <c r="AE11" s="34">
        <f>COUNTIF(L43:L60,AD11)</f>
        <v>12</v>
      </c>
      <c r="AF11" s="53"/>
      <c r="AG11" s="54"/>
      <c r="AI11" s="34">
        <f>N11</f>
        <v>211</v>
      </c>
      <c r="AJ11" s="34">
        <f>COUNTIF(L61:L78,AI11)</f>
        <v>6</v>
      </c>
      <c r="AK11" s="53"/>
      <c r="AL11" s="54"/>
      <c r="AN11" s="34">
        <f>N11</f>
        <v>211</v>
      </c>
      <c r="AO11" s="34">
        <f>COUNTIF(L79:L96,AN11)</f>
        <v>1</v>
      </c>
      <c r="AP11" s="53"/>
      <c r="AQ11" s="54"/>
      <c r="AS11" s="34">
        <f>N11</f>
        <v>211</v>
      </c>
      <c r="AT11" s="34">
        <f>COUNTIF(L97:L114,AS11)</f>
        <v>10</v>
      </c>
      <c r="AU11" s="53"/>
      <c r="AV11" s="54"/>
    </row>
    <row r="12" spans="1:48" x14ac:dyDescent="0.3">
      <c r="A12" s="56">
        <v>12</v>
      </c>
      <c r="B12" s="56">
        <v>767</v>
      </c>
      <c r="C12" s="59">
        <v>13</v>
      </c>
      <c r="D12" s="56">
        <v>777</v>
      </c>
      <c r="E12" s="59">
        <v>13</v>
      </c>
      <c r="F12" s="56">
        <v>800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COUNTIF(L25:L42,Y12)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COUNTIF(L43:L60,AD12)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COUNTIF(L61:L78,AI12)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COUNTIF(L79:L96,AN12)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COUNTIF(L97:L114,AS12)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907</v>
      </c>
      <c r="C13" s="59">
        <v>11</v>
      </c>
      <c r="D13" s="56">
        <v>916</v>
      </c>
      <c r="E13" s="59">
        <v>11</v>
      </c>
      <c r="F13" s="56">
        <v>925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2</v>
      </c>
      <c r="P13" s="34">
        <f>O13/$Q$4</f>
        <v>1.8518518518518517E-2</v>
      </c>
      <c r="Q13" s="34">
        <f>IF(P13=0,0,(P13*((LOG(P13))/LOG(2))))</f>
        <v>-0.10657199078080498</v>
      </c>
      <c r="T13" s="34">
        <f>N13</f>
        <v>221</v>
      </c>
      <c r="U13" s="34">
        <f>COUNTIF(L7:L24,T13)</f>
        <v>1</v>
      </c>
      <c r="V13" s="34">
        <f>U13/(W4-U11)</f>
        <v>7.6923076923076927E-2</v>
      </c>
      <c r="W13" s="34">
        <f>IF(V13=0,0,(V13*((LOG(V13))/LOG(2))))</f>
        <v>-0.28464920908777636</v>
      </c>
      <c r="Y13" s="34">
        <f>N13</f>
        <v>221</v>
      </c>
      <c r="Z13" s="34">
        <f>COUNTIF(L25:L42,Y13)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COUNTIF(L43:L60,AD13)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COUNTIF(L61:L78,AI13)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COUNTIF(L79:L96,AN13)</f>
        <v>1</v>
      </c>
      <c r="AP13" s="34">
        <f>AO13/(AQ4-AO11)</f>
        <v>5.8823529411764705E-2</v>
      </c>
      <c r="AQ13" s="34">
        <f>IF(AP13=0,0,(AP13*((LOG(AP13))/LOG(2))))</f>
        <v>-0.24043899066178465</v>
      </c>
      <c r="AS13" s="34">
        <f>N13</f>
        <v>221</v>
      </c>
      <c r="AT13" s="34">
        <f>COUNTIF(L97:L114,AS13)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1033</v>
      </c>
      <c r="C14" s="59">
        <v>13</v>
      </c>
      <c r="D14" s="56">
        <v>1037</v>
      </c>
      <c r="E14" s="59">
        <v>13</v>
      </c>
      <c r="F14" s="56">
        <v>1040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COUNTIF(L25:L42,Y14)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COUNTIF(L43:L60,AD14)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COUNTIF(L61:L78,AI14)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COUNTIF(L79:L96,AN14)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COUNTIF(L97:L114,AS14)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1142</v>
      </c>
      <c r="C15" s="59">
        <v>11</v>
      </c>
      <c r="D15" s="56">
        <v>1155</v>
      </c>
      <c r="E15" s="59">
        <v>11</v>
      </c>
      <c r="F15" s="56">
        <v>1162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1.5133226926197618</v>
      </c>
      <c r="V15">
        <f>SUM(V7:V14)</f>
        <v>1</v>
      </c>
      <c r="W15">
        <f>-SUM(W7:W14)</f>
        <v>1.1451104143815827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0.64020643336047012</v>
      </c>
      <c r="AU15">
        <f>SUM(AU7:AU14)</f>
        <v>1</v>
      </c>
      <c r="AV15">
        <f>-SUM(AV7:AV14)</f>
        <v>0.5435644431995964</v>
      </c>
    </row>
    <row r="16" spans="1:48" x14ac:dyDescent="0.3">
      <c r="A16" s="56">
        <v>21</v>
      </c>
      <c r="B16" s="56">
        <v>1266</v>
      </c>
      <c r="C16" s="59">
        <v>11</v>
      </c>
      <c r="D16" s="56">
        <v>1278</v>
      </c>
      <c r="E16" s="59">
        <v>11</v>
      </c>
      <c r="F16" s="56">
        <v>1284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0.22403373736943388</v>
      </c>
      <c r="V16" s="27" t="s">
        <v>116</v>
      </c>
      <c r="W16" s="27">
        <f>W15/(LOG(W4)/LOG(2))</f>
        <v>0.27461175296570245</v>
      </c>
      <c r="AA16" s="27" t="s">
        <v>119</v>
      </c>
      <c r="AB16" s="27">
        <f>AB15/(LOG(AB4)/LOG(2))</f>
        <v>0.23981246656813146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0.15352948389696042</v>
      </c>
      <c r="AU16" s="27" t="s">
        <v>123</v>
      </c>
      <c r="AV16" s="27">
        <f>AV15/(LOG(AV4)/LOG(2))</f>
        <v>0.13035352986242821</v>
      </c>
    </row>
    <row r="17" spans="1:22" x14ac:dyDescent="0.3">
      <c r="A17" s="56">
        <v>12</v>
      </c>
      <c r="B17" s="56">
        <v>1423</v>
      </c>
      <c r="C17" s="59">
        <v>13</v>
      </c>
      <c r="D17" s="56">
        <v>1430</v>
      </c>
      <c r="E17" s="59">
        <v>13</v>
      </c>
      <c r="F17" s="56">
        <v>1453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12</v>
      </c>
      <c r="B18" s="56">
        <v>1567</v>
      </c>
      <c r="C18" s="59">
        <v>13</v>
      </c>
      <c r="D18" s="56">
        <v>1570</v>
      </c>
      <c r="E18" s="59">
        <v>13</v>
      </c>
      <c r="F18" s="56">
        <v>1578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1698</v>
      </c>
      <c r="C19" s="59">
        <v>13</v>
      </c>
      <c r="D19" s="56">
        <v>1704</v>
      </c>
      <c r="E19" s="59">
        <v>13</v>
      </c>
      <c r="F19" s="56">
        <v>1711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1829</v>
      </c>
      <c r="C20" s="59">
        <v>13</v>
      </c>
      <c r="D20" s="56">
        <v>1836</v>
      </c>
      <c r="E20" s="59">
        <v>13</v>
      </c>
      <c r="F20" s="56">
        <v>1842</v>
      </c>
      <c r="G20" s="62"/>
      <c r="H20" s="62"/>
      <c r="I20" s="40"/>
      <c r="J20" s="40"/>
      <c r="K20" s="41">
        <v>0</v>
      </c>
      <c r="L20">
        <v>111</v>
      </c>
      <c r="N20" s="38">
        <f>COUNTIF(L7:L114,G3)</f>
        <v>40</v>
      </c>
      <c r="O20" s="38"/>
      <c r="P20" s="45">
        <v>18</v>
      </c>
      <c r="Q20" s="45">
        <v>18</v>
      </c>
      <c r="R20" s="45">
        <v>18</v>
      </c>
      <c r="S20" s="45">
        <v>18</v>
      </c>
      <c r="T20" s="45">
        <v>18</v>
      </c>
      <c r="U20" s="45">
        <v>18</v>
      </c>
      <c r="V20" s="44"/>
    </row>
    <row r="21" spans="1:22" x14ac:dyDescent="0.3">
      <c r="A21" s="56">
        <v>12</v>
      </c>
      <c r="B21" s="56">
        <v>2135</v>
      </c>
      <c r="C21" s="59">
        <v>13</v>
      </c>
      <c r="D21" s="56">
        <v>2145</v>
      </c>
      <c r="E21" s="59">
        <v>13</v>
      </c>
      <c r="F21" s="56">
        <v>2152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2255</v>
      </c>
      <c r="C22" s="59">
        <v>11</v>
      </c>
      <c r="D22" s="56">
        <v>2272</v>
      </c>
      <c r="E22" s="59">
        <v>11</v>
      </c>
      <c r="F22" s="56">
        <v>2281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21</v>
      </c>
      <c r="B23" s="56">
        <v>2376</v>
      </c>
      <c r="C23" s="59">
        <v>11</v>
      </c>
      <c r="D23" s="56">
        <v>2389</v>
      </c>
      <c r="E23" s="59">
        <v>11</v>
      </c>
      <c r="F23" s="56">
        <v>2396</v>
      </c>
      <c r="G23" s="62"/>
      <c r="H23" s="62"/>
      <c r="I23" s="40"/>
      <c r="J23" s="40"/>
      <c r="K23" s="41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2504</v>
      </c>
      <c r="C24" s="59">
        <v>13</v>
      </c>
      <c r="D24" s="56">
        <v>2515</v>
      </c>
      <c r="E24" s="59">
        <v>13</v>
      </c>
      <c r="F24" s="56">
        <v>2543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5</v>
      </c>
      <c r="Q24" s="45">
        <f>Z11</f>
        <v>6</v>
      </c>
      <c r="R24" s="45">
        <f>AE11</f>
        <v>12</v>
      </c>
      <c r="S24" s="45">
        <f>AJ11</f>
        <v>6</v>
      </c>
      <c r="T24" s="45">
        <f>AO11</f>
        <v>1</v>
      </c>
      <c r="U24" s="45">
        <f>AT11</f>
        <v>10</v>
      </c>
      <c r="V24" s="43"/>
    </row>
    <row r="25" spans="1:22" x14ac:dyDescent="0.3">
      <c r="A25" s="57">
        <v>12</v>
      </c>
      <c r="B25" s="57">
        <v>2664</v>
      </c>
      <c r="C25" s="60">
        <v>13</v>
      </c>
      <c r="D25" s="57">
        <v>2670</v>
      </c>
      <c r="E25" s="60">
        <v>13</v>
      </c>
      <c r="F25" s="57">
        <v>2693</v>
      </c>
      <c r="G25" s="63"/>
      <c r="H25" s="63"/>
      <c r="I25" s="39"/>
      <c r="J25" s="39"/>
      <c r="K25" s="49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2819</v>
      </c>
      <c r="C26" s="60">
        <v>13</v>
      </c>
      <c r="D26" s="57">
        <v>2826</v>
      </c>
      <c r="E26" s="60">
        <v>13</v>
      </c>
      <c r="F26" s="57">
        <v>2849</v>
      </c>
      <c r="G26" s="63"/>
      <c r="H26" s="63"/>
      <c r="I26" s="39"/>
      <c r="J26" s="39"/>
      <c r="K26" s="49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2965</v>
      </c>
      <c r="C27" s="60">
        <v>13</v>
      </c>
      <c r="D27" s="57">
        <v>2972</v>
      </c>
      <c r="E27" s="60">
        <v>13</v>
      </c>
      <c r="F27" s="57">
        <v>2979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3080</v>
      </c>
      <c r="C28" s="60">
        <v>11</v>
      </c>
      <c r="D28" s="57">
        <v>3092</v>
      </c>
      <c r="E28" s="60">
        <v>11</v>
      </c>
      <c r="F28" s="57">
        <v>3101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109</v>
      </c>
      <c r="P28">
        <f>F24/P20</f>
        <v>141.27777777777777</v>
      </c>
      <c r="Q28">
        <f>(F42-F24)/Q20</f>
        <v>134.55555555555554</v>
      </c>
      <c r="R28">
        <f>(F60-F42)/R20</f>
        <v>123.66666666666667</v>
      </c>
      <c r="S28">
        <f>(F78-F60)/S20</f>
        <v>126.5</v>
      </c>
      <c r="T28">
        <f>(F96-F78)/T20</f>
        <v>133.33333333333334</v>
      </c>
      <c r="U28">
        <f>(F114-F96)/U20</f>
        <v>132.22222222222223</v>
      </c>
    </row>
    <row r="29" spans="1:22" x14ac:dyDescent="0.3">
      <c r="A29" s="57">
        <v>12</v>
      </c>
      <c r="B29" s="57">
        <v>3207</v>
      </c>
      <c r="C29" s="60">
        <v>13</v>
      </c>
      <c r="D29" s="57">
        <v>3213</v>
      </c>
      <c r="E29" s="60">
        <v>13</v>
      </c>
      <c r="F29" s="57">
        <v>3219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3">
      <c r="A30" s="57">
        <v>12</v>
      </c>
      <c r="B30" s="57">
        <v>3328</v>
      </c>
      <c r="C30" s="60">
        <v>13</v>
      </c>
      <c r="D30" s="57">
        <v>3335</v>
      </c>
      <c r="E30" s="60">
        <v>24</v>
      </c>
      <c r="F30" s="57">
        <v>3349</v>
      </c>
      <c r="G30" s="63"/>
      <c r="H30" s="63"/>
      <c r="I30" s="39"/>
      <c r="J30" s="39"/>
      <c r="K30" s="49">
        <v>0</v>
      </c>
      <c r="L30">
        <v>112</v>
      </c>
    </row>
    <row r="31" spans="1:22" x14ac:dyDescent="0.3">
      <c r="A31" s="57">
        <v>12</v>
      </c>
      <c r="B31" s="57">
        <v>3468</v>
      </c>
      <c r="C31" s="60">
        <v>13</v>
      </c>
      <c r="D31" s="57">
        <v>3475</v>
      </c>
      <c r="E31" s="60">
        <v>24</v>
      </c>
      <c r="F31" s="57">
        <v>3488</v>
      </c>
      <c r="G31" s="63"/>
      <c r="H31" s="63"/>
      <c r="I31" s="39"/>
      <c r="J31" s="39"/>
      <c r="K31" s="49">
        <v>0</v>
      </c>
      <c r="L31">
        <v>112</v>
      </c>
    </row>
    <row r="32" spans="1:22" x14ac:dyDescent="0.3">
      <c r="A32" s="57">
        <v>21</v>
      </c>
      <c r="B32" s="57">
        <v>3599</v>
      </c>
      <c r="C32" s="60">
        <v>11</v>
      </c>
      <c r="D32" s="57">
        <v>3623</v>
      </c>
      <c r="E32" s="60">
        <v>11</v>
      </c>
      <c r="F32" s="57">
        <v>3627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12</v>
      </c>
      <c r="B33" s="57">
        <v>3740</v>
      </c>
      <c r="C33" s="60">
        <v>13</v>
      </c>
      <c r="D33" s="57">
        <v>3747</v>
      </c>
      <c r="E33" s="60">
        <v>24</v>
      </c>
      <c r="F33" s="57">
        <v>3762</v>
      </c>
      <c r="G33" s="63"/>
      <c r="H33" s="63"/>
      <c r="I33" s="39"/>
      <c r="J33" s="39"/>
      <c r="K33" s="49">
        <v>0</v>
      </c>
      <c r="L33">
        <v>112</v>
      </c>
    </row>
    <row r="34" spans="1:12" x14ac:dyDescent="0.3">
      <c r="A34" s="57">
        <v>21</v>
      </c>
      <c r="B34" s="57">
        <v>3867</v>
      </c>
      <c r="C34" s="60">
        <v>11</v>
      </c>
      <c r="D34" s="57">
        <v>3877</v>
      </c>
      <c r="E34" s="60">
        <v>11</v>
      </c>
      <c r="F34" s="57">
        <v>3880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12</v>
      </c>
      <c r="B35" s="57">
        <v>4000</v>
      </c>
      <c r="C35" s="60">
        <v>13</v>
      </c>
      <c r="D35" s="57">
        <v>4006</v>
      </c>
      <c r="E35" s="60">
        <v>13</v>
      </c>
      <c r="F35" s="57">
        <v>4020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7">
        <v>21</v>
      </c>
      <c r="B36" s="57">
        <v>4120</v>
      </c>
      <c r="C36" s="60">
        <v>11</v>
      </c>
      <c r="D36" s="57">
        <v>4130</v>
      </c>
      <c r="E36" s="60">
        <v>11</v>
      </c>
      <c r="F36" s="57">
        <v>4139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12</v>
      </c>
      <c r="B37" s="57">
        <v>4256</v>
      </c>
      <c r="C37" s="60">
        <v>13</v>
      </c>
      <c r="D37" s="57">
        <v>4262</v>
      </c>
      <c r="E37" s="60">
        <v>24</v>
      </c>
      <c r="F37" s="57">
        <v>4277</v>
      </c>
      <c r="G37" s="63"/>
      <c r="H37" s="63"/>
      <c r="I37" s="39"/>
      <c r="J37" s="39"/>
      <c r="K37" s="49">
        <v>0</v>
      </c>
      <c r="L37">
        <v>112</v>
      </c>
    </row>
    <row r="38" spans="1:12" x14ac:dyDescent="0.3">
      <c r="A38" s="57">
        <v>21</v>
      </c>
      <c r="B38" s="57">
        <v>4378</v>
      </c>
      <c r="C38" s="60">
        <v>11</v>
      </c>
      <c r="D38" s="57">
        <v>4391</v>
      </c>
      <c r="E38" s="60">
        <v>11</v>
      </c>
      <c r="F38" s="57">
        <v>4420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12</v>
      </c>
      <c r="B39" s="57">
        <v>4552</v>
      </c>
      <c r="C39" s="60">
        <v>13</v>
      </c>
      <c r="D39" s="57">
        <v>4556</v>
      </c>
      <c r="E39" s="60">
        <v>13</v>
      </c>
      <c r="F39" s="57">
        <v>4563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12</v>
      </c>
      <c r="B40" s="57">
        <v>4675</v>
      </c>
      <c r="C40" s="60">
        <v>13</v>
      </c>
      <c r="D40" s="57">
        <v>4687</v>
      </c>
      <c r="E40" s="60">
        <v>24</v>
      </c>
      <c r="F40" s="57">
        <v>4698</v>
      </c>
      <c r="G40" s="63"/>
      <c r="H40" s="63"/>
      <c r="I40" s="39"/>
      <c r="J40" s="39"/>
      <c r="K40" s="49">
        <v>0</v>
      </c>
      <c r="L40">
        <v>112</v>
      </c>
    </row>
    <row r="41" spans="1:12" x14ac:dyDescent="0.3">
      <c r="A41" s="57">
        <v>12</v>
      </c>
      <c r="B41" s="57">
        <v>4822</v>
      </c>
      <c r="C41" s="60">
        <v>13</v>
      </c>
      <c r="D41" s="57">
        <v>4828</v>
      </c>
      <c r="E41" s="60">
        <v>24</v>
      </c>
      <c r="F41" s="57">
        <v>4843</v>
      </c>
      <c r="G41" s="63"/>
      <c r="H41" s="63"/>
      <c r="I41" s="39"/>
      <c r="J41" s="39"/>
      <c r="K41" s="49">
        <v>0</v>
      </c>
      <c r="L41">
        <v>112</v>
      </c>
    </row>
    <row r="42" spans="1:12" x14ac:dyDescent="0.3">
      <c r="A42" s="57">
        <v>21</v>
      </c>
      <c r="B42" s="57">
        <v>4943</v>
      </c>
      <c r="C42" s="60">
        <v>11</v>
      </c>
      <c r="D42" s="57">
        <v>4956</v>
      </c>
      <c r="E42" s="60">
        <v>11</v>
      </c>
      <c r="F42" s="57">
        <v>4965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6">
        <v>12</v>
      </c>
      <c r="B43" s="56">
        <v>5072</v>
      </c>
      <c r="C43" s="59">
        <v>13</v>
      </c>
      <c r="D43" s="56">
        <v>5076</v>
      </c>
      <c r="E43" s="59">
        <v>13</v>
      </c>
      <c r="F43" s="56">
        <v>5083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3">
      <c r="A44" s="56">
        <v>12</v>
      </c>
      <c r="B44" s="56">
        <v>5200</v>
      </c>
      <c r="C44" s="59">
        <v>13</v>
      </c>
      <c r="D44" s="56">
        <v>5208</v>
      </c>
      <c r="E44" s="59">
        <v>13</v>
      </c>
      <c r="F44" s="56">
        <v>5223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3">
      <c r="A45" s="56">
        <v>21</v>
      </c>
      <c r="B45" s="56">
        <v>5328</v>
      </c>
      <c r="C45" s="59">
        <v>11</v>
      </c>
      <c r="D45" s="56">
        <v>5341</v>
      </c>
      <c r="E45" s="59">
        <v>11</v>
      </c>
      <c r="F45" s="56">
        <v>5347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12</v>
      </c>
      <c r="B46" s="56">
        <v>5453</v>
      </c>
      <c r="C46" s="59">
        <v>13</v>
      </c>
      <c r="D46" s="56">
        <v>5460</v>
      </c>
      <c r="E46" s="59">
        <v>13</v>
      </c>
      <c r="F46" s="56">
        <v>5468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12</v>
      </c>
      <c r="B47" s="56">
        <v>5592</v>
      </c>
      <c r="C47" s="59">
        <v>13</v>
      </c>
      <c r="D47" s="56">
        <v>5599</v>
      </c>
      <c r="E47" s="59">
        <v>13</v>
      </c>
      <c r="F47" s="56">
        <v>5612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21</v>
      </c>
      <c r="B48" s="56">
        <v>5715</v>
      </c>
      <c r="C48" s="59">
        <v>11</v>
      </c>
      <c r="D48" s="56">
        <v>5729</v>
      </c>
      <c r="E48" s="59">
        <v>11</v>
      </c>
      <c r="F48" s="56">
        <v>5735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5884</v>
      </c>
      <c r="C49" s="59">
        <v>11</v>
      </c>
      <c r="D49" s="56">
        <v>5901</v>
      </c>
      <c r="E49" s="59">
        <v>11</v>
      </c>
      <c r="F49" s="56">
        <v>5907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6001</v>
      </c>
      <c r="C50" s="59">
        <v>11</v>
      </c>
      <c r="D50" s="56">
        <v>6013</v>
      </c>
      <c r="E50" s="59">
        <v>11</v>
      </c>
      <c r="F50" s="56">
        <v>6020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6138</v>
      </c>
      <c r="C51" s="59">
        <v>11</v>
      </c>
      <c r="D51" s="56">
        <v>6150</v>
      </c>
      <c r="E51" s="59">
        <v>11</v>
      </c>
      <c r="F51" s="56">
        <v>6159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6249</v>
      </c>
      <c r="C52" s="59">
        <v>11</v>
      </c>
      <c r="D52" s="56">
        <v>6262</v>
      </c>
      <c r="E52" s="59">
        <v>11</v>
      </c>
      <c r="F52" s="56">
        <v>6269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6362</v>
      </c>
      <c r="C53" s="59">
        <v>11</v>
      </c>
      <c r="D53" s="56">
        <v>6372</v>
      </c>
      <c r="E53" s="59">
        <v>11</v>
      </c>
      <c r="F53" s="56">
        <v>6380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6473</v>
      </c>
      <c r="C54" s="59">
        <v>11</v>
      </c>
      <c r="D54" s="56">
        <v>6488</v>
      </c>
      <c r="E54" s="59">
        <v>11</v>
      </c>
      <c r="F54" s="56">
        <v>6497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6585</v>
      </c>
      <c r="C55" s="59">
        <v>11</v>
      </c>
      <c r="D55" s="56">
        <v>6598</v>
      </c>
      <c r="E55" s="59">
        <v>11</v>
      </c>
      <c r="F55" s="56">
        <v>6607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21</v>
      </c>
      <c r="B56" s="56">
        <v>6697</v>
      </c>
      <c r="C56" s="59">
        <v>11</v>
      </c>
      <c r="D56" s="56">
        <v>6707</v>
      </c>
      <c r="E56" s="59">
        <v>11</v>
      </c>
      <c r="F56" s="56">
        <v>6717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12</v>
      </c>
      <c r="B57" s="56">
        <v>6816</v>
      </c>
      <c r="C57" s="59">
        <v>13</v>
      </c>
      <c r="D57" s="56">
        <v>6823</v>
      </c>
      <c r="E57" s="59">
        <v>13</v>
      </c>
      <c r="F57" s="56">
        <v>6838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21</v>
      </c>
      <c r="B58" s="56">
        <v>6936</v>
      </c>
      <c r="C58" s="59">
        <v>11</v>
      </c>
      <c r="D58" s="56">
        <v>6948</v>
      </c>
      <c r="E58" s="59">
        <v>11</v>
      </c>
      <c r="F58" s="56">
        <v>6957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12</v>
      </c>
      <c r="B59" s="56">
        <v>7057</v>
      </c>
      <c r="C59" s="59">
        <v>13</v>
      </c>
      <c r="D59" s="56">
        <v>7063</v>
      </c>
      <c r="E59" s="59">
        <v>13</v>
      </c>
      <c r="F59" s="56">
        <v>7072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3">
      <c r="A60" s="56">
        <v>21</v>
      </c>
      <c r="B60" s="56">
        <v>7170</v>
      </c>
      <c r="C60" s="59">
        <v>11</v>
      </c>
      <c r="D60" s="56">
        <v>7183</v>
      </c>
      <c r="E60" s="59">
        <v>11</v>
      </c>
      <c r="F60" s="56">
        <v>7191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7">
        <v>21</v>
      </c>
      <c r="B61" s="57">
        <v>7282</v>
      </c>
      <c r="C61" s="60">
        <v>11</v>
      </c>
      <c r="D61" s="57">
        <v>7294</v>
      </c>
      <c r="E61" s="60">
        <v>11</v>
      </c>
      <c r="F61" s="57">
        <v>7302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7393</v>
      </c>
      <c r="C62" s="60">
        <v>11</v>
      </c>
      <c r="D62" s="57">
        <v>7406</v>
      </c>
      <c r="E62" s="60">
        <v>11</v>
      </c>
      <c r="F62" s="57">
        <v>7414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12</v>
      </c>
      <c r="B63" s="57">
        <v>7497</v>
      </c>
      <c r="C63" s="60">
        <v>13</v>
      </c>
      <c r="D63" s="57">
        <v>7501</v>
      </c>
      <c r="E63" s="60">
        <v>13</v>
      </c>
      <c r="F63" s="57">
        <v>7508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12</v>
      </c>
      <c r="B64" s="57">
        <v>7608</v>
      </c>
      <c r="C64" s="60">
        <v>13</v>
      </c>
      <c r="D64" s="57">
        <v>7615</v>
      </c>
      <c r="E64" s="60">
        <v>13</v>
      </c>
      <c r="F64" s="57">
        <v>7624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12</v>
      </c>
      <c r="B65" s="57">
        <v>7720</v>
      </c>
      <c r="C65" s="60">
        <v>13</v>
      </c>
      <c r="D65" s="57">
        <v>7732</v>
      </c>
      <c r="E65" s="60">
        <v>13</v>
      </c>
      <c r="F65" s="57">
        <v>7736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12</v>
      </c>
      <c r="B66" s="57">
        <v>7845</v>
      </c>
      <c r="C66" s="60">
        <v>13</v>
      </c>
      <c r="D66" s="57">
        <v>7852</v>
      </c>
      <c r="E66" s="60">
        <v>13</v>
      </c>
      <c r="F66" s="57">
        <v>7861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12</v>
      </c>
      <c r="B67" s="57">
        <v>7988</v>
      </c>
      <c r="C67" s="60">
        <v>13</v>
      </c>
      <c r="D67" s="57">
        <v>7994</v>
      </c>
      <c r="E67" s="60">
        <v>13</v>
      </c>
      <c r="F67" s="57">
        <v>8018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3">
      <c r="A68" s="57">
        <v>12</v>
      </c>
      <c r="B68" s="57">
        <v>8118</v>
      </c>
      <c r="C68" s="60">
        <v>13</v>
      </c>
      <c r="D68" s="57">
        <v>8124</v>
      </c>
      <c r="E68" s="60">
        <v>13</v>
      </c>
      <c r="F68" s="57">
        <v>8131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3">
      <c r="A69" s="57">
        <v>12</v>
      </c>
      <c r="B69" s="57">
        <v>8233</v>
      </c>
      <c r="C69" s="60">
        <v>13</v>
      </c>
      <c r="D69" s="57">
        <v>8239</v>
      </c>
      <c r="E69" s="60">
        <v>13</v>
      </c>
      <c r="F69" s="57">
        <v>8248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3">
      <c r="A70" s="57">
        <v>21</v>
      </c>
      <c r="B70" s="57">
        <v>8349</v>
      </c>
      <c r="C70" s="60">
        <v>11</v>
      </c>
      <c r="D70" s="57">
        <v>8367</v>
      </c>
      <c r="E70" s="60">
        <v>11</v>
      </c>
      <c r="F70" s="57">
        <v>8376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8513</v>
      </c>
      <c r="C71" s="60">
        <v>11</v>
      </c>
      <c r="D71" s="57">
        <v>8552</v>
      </c>
      <c r="E71" s="60">
        <v>11</v>
      </c>
      <c r="F71" s="57">
        <v>8558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12</v>
      </c>
      <c r="B72" s="57">
        <v>8669</v>
      </c>
      <c r="C72" s="60">
        <v>13</v>
      </c>
      <c r="D72" s="57">
        <v>8685</v>
      </c>
      <c r="E72" s="60">
        <v>13</v>
      </c>
      <c r="F72" s="57">
        <v>8697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3">
      <c r="A73" s="57">
        <v>12</v>
      </c>
      <c r="B73" s="57">
        <v>8805</v>
      </c>
      <c r="C73" s="60">
        <v>13</v>
      </c>
      <c r="D73" s="57">
        <v>8812</v>
      </c>
      <c r="E73" s="60">
        <v>13</v>
      </c>
      <c r="F73" s="57">
        <v>8818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21</v>
      </c>
      <c r="B74" s="57">
        <v>8925</v>
      </c>
      <c r="C74" s="60">
        <v>11</v>
      </c>
      <c r="D74" s="57">
        <v>8936</v>
      </c>
      <c r="E74" s="60">
        <v>11</v>
      </c>
      <c r="F74" s="57">
        <v>8946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3">
      <c r="A75" s="57">
        <v>12</v>
      </c>
      <c r="B75" s="57">
        <v>9040</v>
      </c>
      <c r="C75" s="60">
        <v>13</v>
      </c>
      <c r="D75" s="57">
        <v>9052</v>
      </c>
      <c r="E75" s="60">
        <v>13</v>
      </c>
      <c r="F75" s="57">
        <v>9058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3">
      <c r="A76" s="57">
        <v>12</v>
      </c>
      <c r="B76" s="57">
        <v>9174</v>
      </c>
      <c r="C76" s="60">
        <v>13</v>
      </c>
      <c r="D76" s="57">
        <v>9180</v>
      </c>
      <c r="E76" s="60">
        <v>13</v>
      </c>
      <c r="F76" s="57">
        <v>9190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3">
      <c r="A77" s="57">
        <v>21</v>
      </c>
      <c r="B77" s="57">
        <v>9294</v>
      </c>
      <c r="C77" s="60">
        <v>11</v>
      </c>
      <c r="D77" s="57">
        <v>9310</v>
      </c>
      <c r="E77" s="60">
        <v>11</v>
      </c>
      <c r="F77" s="57">
        <v>9319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3">
      <c r="A78" s="57">
        <v>12</v>
      </c>
      <c r="B78" s="57">
        <v>9451</v>
      </c>
      <c r="C78" s="60">
        <v>13</v>
      </c>
      <c r="D78" s="57">
        <v>9462</v>
      </c>
      <c r="E78" s="60">
        <v>13</v>
      </c>
      <c r="F78" s="57">
        <v>9468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3">
      <c r="A79" s="56">
        <v>12</v>
      </c>
      <c r="B79" s="56">
        <v>9565</v>
      </c>
      <c r="C79" s="59">
        <v>13</v>
      </c>
      <c r="D79" s="56">
        <v>9574</v>
      </c>
      <c r="E79" s="59">
        <v>13</v>
      </c>
      <c r="F79" s="56">
        <v>9583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3">
      <c r="A80" s="56">
        <v>12</v>
      </c>
      <c r="B80" s="56">
        <v>9682</v>
      </c>
      <c r="C80" s="59">
        <v>13</v>
      </c>
      <c r="D80" s="56">
        <v>9688</v>
      </c>
      <c r="E80" s="59">
        <v>13</v>
      </c>
      <c r="F80" s="56">
        <v>9694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3">
      <c r="A81" s="56">
        <v>12</v>
      </c>
      <c r="B81" s="56">
        <v>9813</v>
      </c>
      <c r="C81" s="59">
        <v>13</v>
      </c>
      <c r="D81" s="56">
        <v>9817</v>
      </c>
      <c r="E81" s="59">
        <v>13</v>
      </c>
      <c r="F81" s="56">
        <v>9827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3">
      <c r="A82" s="56">
        <v>12</v>
      </c>
      <c r="B82" s="56">
        <v>9942</v>
      </c>
      <c r="C82" s="59">
        <v>13</v>
      </c>
      <c r="D82" s="56">
        <v>9949</v>
      </c>
      <c r="E82" s="59">
        <v>13</v>
      </c>
      <c r="F82" s="56">
        <v>9956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3">
      <c r="A83" s="56">
        <v>12</v>
      </c>
      <c r="B83" s="56">
        <v>10066</v>
      </c>
      <c r="C83" s="59">
        <v>13</v>
      </c>
      <c r="D83" s="56">
        <v>10073</v>
      </c>
      <c r="E83" s="59">
        <v>13</v>
      </c>
      <c r="F83" s="56">
        <v>10079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3">
      <c r="A84" s="56">
        <v>12</v>
      </c>
      <c r="B84" s="56">
        <v>10202</v>
      </c>
      <c r="C84" s="59">
        <v>13</v>
      </c>
      <c r="D84" s="56">
        <v>10209</v>
      </c>
      <c r="E84" s="59">
        <v>13</v>
      </c>
      <c r="F84" s="56">
        <v>10228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3">
      <c r="A85" s="56">
        <v>12</v>
      </c>
      <c r="B85" s="56">
        <v>10335</v>
      </c>
      <c r="C85" s="59">
        <v>13</v>
      </c>
      <c r="D85" s="56">
        <v>10342</v>
      </c>
      <c r="E85" s="59">
        <v>13</v>
      </c>
      <c r="F85" s="56">
        <v>10347</v>
      </c>
      <c r="G85" s="62"/>
      <c r="H85" s="62"/>
      <c r="I85" s="40"/>
      <c r="J85" s="40"/>
      <c r="K85" s="41">
        <v>0</v>
      </c>
      <c r="L85">
        <v>111</v>
      </c>
    </row>
    <row r="86" spans="1:12" x14ac:dyDescent="0.3">
      <c r="A86" s="56">
        <v>12</v>
      </c>
      <c r="B86" s="56">
        <v>10471</v>
      </c>
      <c r="C86" s="59">
        <v>13</v>
      </c>
      <c r="D86" s="56">
        <v>10475</v>
      </c>
      <c r="E86" s="59">
        <v>13</v>
      </c>
      <c r="F86" s="56">
        <v>10482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3">
      <c r="A87" s="56">
        <v>12</v>
      </c>
      <c r="B87" s="56">
        <v>10601</v>
      </c>
      <c r="C87" s="59">
        <v>13</v>
      </c>
      <c r="D87" s="56">
        <v>10607</v>
      </c>
      <c r="E87" s="59">
        <v>24</v>
      </c>
      <c r="F87" s="56">
        <v>10624</v>
      </c>
      <c r="G87" s="62"/>
      <c r="H87" s="62"/>
      <c r="I87" s="40"/>
      <c r="J87" s="40"/>
      <c r="K87" s="41">
        <v>0</v>
      </c>
      <c r="L87">
        <v>112</v>
      </c>
    </row>
    <row r="88" spans="1:12" x14ac:dyDescent="0.3">
      <c r="A88" s="56">
        <v>12</v>
      </c>
      <c r="B88" s="56">
        <v>10738</v>
      </c>
      <c r="C88" s="59">
        <v>13</v>
      </c>
      <c r="D88" s="56">
        <v>10753</v>
      </c>
      <c r="E88" s="59">
        <v>13</v>
      </c>
      <c r="F88" s="56">
        <v>10779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3">
      <c r="A89" s="56">
        <v>12</v>
      </c>
      <c r="B89" s="56">
        <v>10906</v>
      </c>
      <c r="C89" s="59">
        <v>13</v>
      </c>
      <c r="D89" s="56">
        <v>10910</v>
      </c>
      <c r="E89" s="59">
        <v>13</v>
      </c>
      <c r="F89" s="56">
        <v>10922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3">
      <c r="A90" s="56">
        <v>12</v>
      </c>
      <c r="B90" s="56">
        <v>11049</v>
      </c>
      <c r="C90" s="59">
        <v>13</v>
      </c>
      <c r="D90" s="56">
        <v>11055</v>
      </c>
      <c r="E90" s="59">
        <v>13</v>
      </c>
      <c r="F90" s="56">
        <v>11062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3">
      <c r="A91" s="56">
        <v>12</v>
      </c>
      <c r="B91" s="56">
        <v>11198</v>
      </c>
      <c r="C91" s="59">
        <v>13</v>
      </c>
      <c r="D91" s="56">
        <v>11205</v>
      </c>
      <c r="E91" s="59">
        <v>13</v>
      </c>
      <c r="F91" s="56">
        <v>11213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3">
      <c r="A92" s="56">
        <v>12</v>
      </c>
      <c r="B92" s="56">
        <v>11334</v>
      </c>
      <c r="C92" s="59">
        <v>13</v>
      </c>
      <c r="D92" s="56">
        <v>11340</v>
      </c>
      <c r="E92" s="59">
        <v>13</v>
      </c>
      <c r="F92" s="56">
        <v>11349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3">
      <c r="A93" s="56">
        <v>21</v>
      </c>
      <c r="B93" s="56">
        <v>11465</v>
      </c>
      <c r="C93" s="59">
        <v>11</v>
      </c>
      <c r="D93" s="56">
        <v>11486</v>
      </c>
      <c r="E93" s="59">
        <v>11</v>
      </c>
      <c r="F93" s="56">
        <v>11496</v>
      </c>
      <c r="G93" s="62"/>
      <c r="H93" s="62"/>
      <c r="I93" s="40"/>
      <c r="J93" s="40"/>
      <c r="K93" s="41">
        <v>0</v>
      </c>
      <c r="L93">
        <v>211</v>
      </c>
    </row>
    <row r="94" spans="1:12" x14ac:dyDescent="0.3">
      <c r="A94" s="56">
        <v>12</v>
      </c>
      <c r="B94" s="56">
        <v>11609</v>
      </c>
      <c r="C94" s="59">
        <v>13</v>
      </c>
      <c r="D94" s="56">
        <v>11616</v>
      </c>
      <c r="E94" s="59">
        <v>13</v>
      </c>
      <c r="F94" s="56">
        <v>11620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3">
      <c r="A95" s="56">
        <v>21</v>
      </c>
      <c r="B95" s="56">
        <v>11720</v>
      </c>
      <c r="C95" s="59">
        <v>22</v>
      </c>
      <c r="D95" s="56">
        <v>11730</v>
      </c>
      <c r="E95" s="59">
        <v>13</v>
      </c>
      <c r="F95" s="56">
        <v>11742</v>
      </c>
      <c r="G95" s="62"/>
      <c r="H95" s="62"/>
      <c r="I95" s="40"/>
      <c r="J95" s="40"/>
      <c r="K95" s="41">
        <v>0</v>
      </c>
      <c r="L95">
        <v>221</v>
      </c>
    </row>
    <row r="96" spans="1:12" x14ac:dyDescent="0.3">
      <c r="A96" s="56">
        <v>12</v>
      </c>
      <c r="B96" s="56">
        <v>11855</v>
      </c>
      <c r="C96" s="59">
        <v>13</v>
      </c>
      <c r="D96" s="56">
        <v>11862</v>
      </c>
      <c r="E96" s="59">
        <v>13</v>
      </c>
      <c r="F96" s="56">
        <v>11868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3">
      <c r="A97" s="57">
        <v>12</v>
      </c>
      <c r="B97" s="57">
        <v>11995</v>
      </c>
      <c r="C97" s="60">
        <v>13</v>
      </c>
      <c r="D97" s="57">
        <v>12001</v>
      </c>
      <c r="E97" s="60">
        <v>13</v>
      </c>
      <c r="F97" s="57">
        <v>12011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3">
      <c r="A98" s="57">
        <v>12</v>
      </c>
      <c r="B98" s="57">
        <v>12143</v>
      </c>
      <c r="C98" s="60">
        <v>13</v>
      </c>
      <c r="D98" s="57">
        <v>12149</v>
      </c>
      <c r="E98" s="60">
        <v>13</v>
      </c>
      <c r="F98" s="57">
        <v>12155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3">
      <c r="A99" s="57">
        <v>12</v>
      </c>
      <c r="B99" s="57">
        <v>12284</v>
      </c>
      <c r="C99" s="60">
        <v>13</v>
      </c>
      <c r="D99" s="57">
        <v>12291</v>
      </c>
      <c r="E99" s="60">
        <v>13</v>
      </c>
      <c r="F99" s="57">
        <v>12299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3">
      <c r="A100" s="57">
        <v>21</v>
      </c>
      <c r="B100" s="57">
        <v>12404</v>
      </c>
      <c r="C100" s="60">
        <v>11</v>
      </c>
      <c r="D100" s="57">
        <v>12419</v>
      </c>
      <c r="E100" s="60">
        <v>11</v>
      </c>
      <c r="F100" s="57">
        <v>12428</v>
      </c>
      <c r="G100" s="63"/>
      <c r="H100" s="63"/>
      <c r="I100" s="39"/>
      <c r="J100" s="39"/>
      <c r="K100" s="49">
        <v>0</v>
      </c>
      <c r="L100">
        <v>211</v>
      </c>
    </row>
    <row r="101" spans="1:12" x14ac:dyDescent="0.3">
      <c r="A101" s="57">
        <v>21</v>
      </c>
      <c r="B101" s="57">
        <v>12563</v>
      </c>
      <c r="C101" s="60">
        <v>11</v>
      </c>
      <c r="D101" s="57">
        <v>12579</v>
      </c>
      <c r="E101" s="60">
        <v>11</v>
      </c>
      <c r="F101" s="57">
        <v>12586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3">
      <c r="A102" s="57">
        <v>12</v>
      </c>
      <c r="B102" s="57">
        <v>12719</v>
      </c>
      <c r="C102" s="60">
        <v>13</v>
      </c>
      <c r="D102" s="57">
        <v>12728</v>
      </c>
      <c r="E102" s="60">
        <v>13</v>
      </c>
      <c r="F102" s="57">
        <v>12739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3">
      <c r="A103" s="57">
        <v>12</v>
      </c>
      <c r="B103" s="57">
        <v>12861</v>
      </c>
      <c r="C103" s="60">
        <v>24</v>
      </c>
      <c r="D103" s="57">
        <v>12871</v>
      </c>
      <c r="E103" s="60">
        <v>13</v>
      </c>
      <c r="F103" s="57">
        <v>12881</v>
      </c>
      <c r="G103" s="63"/>
      <c r="H103" s="63"/>
      <c r="I103" s="39"/>
      <c r="J103" s="39"/>
      <c r="K103" s="49">
        <v>0</v>
      </c>
      <c r="L103">
        <v>121</v>
      </c>
    </row>
    <row r="104" spans="1:12" x14ac:dyDescent="0.3">
      <c r="A104" s="57">
        <v>12</v>
      </c>
      <c r="B104" s="57">
        <v>12997</v>
      </c>
      <c r="C104" s="60">
        <v>13</v>
      </c>
      <c r="D104" s="57">
        <v>13004</v>
      </c>
      <c r="E104" s="60">
        <v>13</v>
      </c>
      <c r="F104" s="57">
        <v>13012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3">
      <c r="A105" s="57">
        <v>21</v>
      </c>
      <c r="B105" s="57">
        <v>13143</v>
      </c>
      <c r="C105" s="60">
        <v>11</v>
      </c>
      <c r="D105" s="57">
        <v>13161</v>
      </c>
      <c r="E105" s="60">
        <v>11</v>
      </c>
      <c r="F105" s="57">
        <v>13167</v>
      </c>
      <c r="G105" s="63"/>
      <c r="H105" s="63"/>
      <c r="I105" s="39"/>
      <c r="J105" s="39"/>
      <c r="K105" s="49">
        <v>0</v>
      </c>
      <c r="L105">
        <v>211</v>
      </c>
    </row>
    <row r="106" spans="1:12" x14ac:dyDescent="0.3">
      <c r="A106" s="57">
        <v>21</v>
      </c>
      <c r="B106" s="57">
        <v>13279</v>
      </c>
      <c r="C106" s="60">
        <v>11</v>
      </c>
      <c r="D106" s="57">
        <v>13298</v>
      </c>
      <c r="E106" s="60">
        <v>11</v>
      </c>
      <c r="F106" s="57">
        <v>13306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3">
      <c r="A107" s="57">
        <v>21</v>
      </c>
      <c r="B107" s="57">
        <v>13399</v>
      </c>
      <c r="C107" s="60">
        <v>11</v>
      </c>
      <c r="D107" s="57">
        <v>13410</v>
      </c>
      <c r="E107" s="60">
        <v>11</v>
      </c>
      <c r="F107" s="57">
        <v>13419</v>
      </c>
      <c r="G107" s="63"/>
      <c r="H107" s="63"/>
      <c r="I107" s="39"/>
      <c r="J107" s="39"/>
      <c r="K107" s="49">
        <v>0</v>
      </c>
      <c r="L107">
        <v>211</v>
      </c>
    </row>
    <row r="108" spans="1:12" x14ac:dyDescent="0.3">
      <c r="A108" s="57">
        <v>12</v>
      </c>
      <c r="B108" s="57">
        <v>13538</v>
      </c>
      <c r="C108" s="60">
        <v>13</v>
      </c>
      <c r="D108" s="57">
        <v>13544</v>
      </c>
      <c r="E108" s="60">
        <v>13</v>
      </c>
      <c r="F108" s="57">
        <v>13551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3">
      <c r="A109" s="57">
        <v>21</v>
      </c>
      <c r="B109" s="57">
        <v>13652</v>
      </c>
      <c r="C109" s="60">
        <v>11</v>
      </c>
      <c r="D109" s="57">
        <v>13665</v>
      </c>
      <c r="E109" s="60">
        <v>11</v>
      </c>
      <c r="F109" s="57">
        <v>13676</v>
      </c>
      <c r="G109" s="63"/>
      <c r="H109" s="63"/>
      <c r="I109" s="39"/>
      <c r="J109" s="39"/>
      <c r="K109" s="49">
        <v>0</v>
      </c>
      <c r="L109">
        <v>211</v>
      </c>
    </row>
    <row r="110" spans="1:12" x14ac:dyDescent="0.3">
      <c r="A110" s="57">
        <v>21</v>
      </c>
      <c r="B110" s="57">
        <v>13766</v>
      </c>
      <c r="C110" s="60">
        <v>11</v>
      </c>
      <c r="D110" s="57">
        <v>13780</v>
      </c>
      <c r="E110" s="60">
        <v>11</v>
      </c>
      <c r="F110" s="57">
        <v>13787</v>
      </c>
      <c r="G110" s="63"/>
      <c r="H110" s="63"/>
      <c r="I110" s="39"/>
      <c r="J110" s="39"/>
      <c r="K110" s="49">
        <v>0</v>
      </c>
      <c r="L110">
        <v>211</v>
      </c>
    </row>
    <row r="111" spans="1:12" x14ac:dyDescent="0.3">
      <c r="A111" s="57">
        <v>12</v>
      </c>
      <c r="B111" s="57">
        <v>13876</v>
      </c>
      <c r="C111" s="60">
        <v>13</v>
      </c>
      <c r="D111" s="57">
        <v>13886</v>
      </c>
      <c r="E111" s="60">
        <v>13</v>
      </c>
      <c r="F111" s="57">
        <v>13889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3">
      <c r="A112" s="57">
        <v>21</v>
      </c>
      <c r="B112" s="57">
        <v>14003</v>
      </c>
      <c r="C112" s="60">
        <v>11</v>
      </c>
      <c r="D112" s="57">
        <v>14019</v>
      </c>
      <c r="E112" s="60">
        <v>11</v>
      </c>
      <c r="F112" s="57">
        <v>14027</v>
      </c>
      <c r="G112" s="63"/>
      <c r="H112" s="63"/>
      <c r="I112" s="39"/>
      <c r="J112" s="39"/>
      <c r="K112" s="49">
        <v>0</v>
      </c>
      <c r="L112">
        <v>211</v>
      </c>
    </row>
    <row r="113" spans="1:12" x14ac:dyDescent="0.3">
      <c r="A113" s="57">
        <v>21</v>
      </c>
      <c r="B113" s="57">
        <v>14120</v>
      </c>
      <c r="C113" s="60">
        <v>11</v>
      </c>
      <c r="D113" s="57">
        <v>14132</v>
      </c>
      <c r="E113" s="60">
        <v>11</v>
      </c>
      <c r="F113" s="57">
        <v>14138</v>
      </c>
      <c r="G113" s="63"/>
      <c r="H113" s="63"/>
      <c r="I113" s="39"/>
      <c r="J113" s="39"/>
      <c r="K113" s="49">
        <v>0</v>
      </c>
      <c r="L113">
        <v>211</v>
      </c>
    </row>
    <row r="114" spans="1:12" x14ac:dyDescent="0.3">
      <c r="A114" s="57">
        <v>21</v>
      </c>
      <c r="B114" s="57">
        <v>14226</v>
      </c>
      <c r="C114" s="60">
        <v>11</v>
      </c>
      <c r="D114" s="57">
        <v>14241</v>
      </c>
      <c r="E114" s="60">
        <v>11</v>
      </c>
      <c r="F114" s="57">
        <v>14248</v>
      </c>
      <c r="G114" s="63"/>
      <c r="H114" s="63"/>
      <c r="I114" s="39"/>
      <c r="J114" s="39"/>
      <c r="K114" s="49">
        <v>1</v>
      </c>
      <c r="L114">
        <v>211</v>
      </c>
    </row>
    <row r="115" spans="1:12" x14ac:dyDescent="0.3">
      <c r="A115" s="17"/>
      <c r="B115" s="17"/>
      <c r="C115" s="17"/>
      <c r="D115" s="17"/>
      <c r="E115" s="17"/>
      <c r="F115" s="17"/>
      <c r="G115" s="17"/>
      <c r="H11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92</v>
      </c>
      <c r="V3" s="25" t="s">
        <v>117</v>
      </c>
      <c r="W3">
        <f>COUNTA(L7:L21)</f>
        <v>15</v>
      </c>
      <c r="AA3" s="25" t="s">
        <v>117</v>
      </c>
      <c r="AB3">
        <f>COUNTA(L22:L37)</f>
        <v>16</v>
      </c>
      <c r="AF3" s="25" t="s">
        <v>117</v>
      </c>
      <c r="AG3">
        <f>COUNTA(L38:L52)</f>
        <v>15</v>
      </c>
      <c r="AK3" s="25" t="s">
        <v>117</v>
      </c>
      <c r="AL3">
        <f>COUNTA(L53:L67)</f>
        <v>15</v>
      </c>
      <c r="AP3" s="25" t="s">
        <v>117</v>
      </c>
      <c r="AQ3">
        <f>COUNTA(L68:L83)</f>
        <v>16</v>
      </c>
      <c r="AU3" s="25" t="s">
        <v>117</v>
      </c>
      <c r="AV3">
        <f>COUNTA(L84:L98)</f>
        <v>15</v>
      </c>
    </row>
    <row r="4" spans="1:48" x14ac:dyDescent="0.3">
      <c r="P4" s="25" t="s">
        <v>85</v>
      </c>
      <c r="Q4" s="26">
        <f>SUM(O7:O14)</f>
        <v>92</v>
      </c>
      <c r="V4" s="25" t="s">
        <v>118</v>
      </c>
      <c r="W4">
        <f>SUM(U7:U14)</f>
        <v>15</v>
      </c>
      <c r="AA4" s="25" t="s">
        <v>118</v>
      </c>
      <c r="AB4">
        <f>SUM(Z7:Z14)</f>
        <v>16</v>
      </c>
      <c r="AF4" s="25" t="s">
        <v>118</v>
      </c>
      <c r="AG4">
        <f>SUM(AE7:AE14)</f>
        <v>15</v>
      </c>
      <c r="AK4" s="25" t="s">
        <v>118</v>
      </c>
      <c r="AL4">
        <f>SUM(AJ7:AJ14)</f>
        <v>15</v>
      </c>
      <c r="AP4" s="25" t="s">
        <v>118</v>
      </c>
      <c r="AQ4">
        <f>SUM(AO7:AO14)</f>
        <v>16</v>
      </c>
      <c r="AU4" s="25" t="s">
        <v>118</v>
      </c>
      <c r="AV4">
        <f>SUM(AT7:AT14)</f>
        <v>15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17</v>
      </c>
      <c r="C7" s="58">
        <v>13</v>
      </c>
      <c r="D7" s="55">
        <v>21</v>
      </c>
      <c r="E7" s="58">
        <v>13</v>
      </c>
      <c r="F7" s="55">
        <v>30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48</v>
      </c>
      <c r="P7" s="34">
        <f>O7/$Q$4</f>
        <v>0.52173913043478259</v>
      </c>
      <c r="Q7" s="34">
        <f>IF(P7=0,0,(P7*((LOG(P7))/LOG(2))))</f>
        <v>-0.48970406365349045</v>
      </c>
      <c r="T7" s="34">
        <f>N7</f>
        <v>111</v>
      </c>
      <c r="U7" s="34">
        <f>COUNTIF(L7:L21,T7)</f>
        <v>8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COUNTIF(L22:L37,Y7)</f>
        <v>8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COUNTIF(L38:L52,AD7)</f>
        <v>8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COUNTIF(L53:L67,AI7)</f>
        <v>8</v>
      </c>
      <c r="AK7" s="34">
        <f>AJ7/(AL4-AJ11)</f>
        <v>0.88888888888888884</v>
      </c>
      <c r="AL7" s="34">
        <f>IF(AK7=0,0,(AK7*((LOG(AK7))/LOG(2))))</f>
        <v>-0.15104444572649992</v>
      </c>
      <c r="AN7" s="34">
        <f>N7</f>
        <v>111</v>
      </c>
      <c r="AO7" s="34">
        <f>COUNTIF(L68:L83,AN7)</f>
        <v>9</v>
      </c>
      <c r="AP7" s="34">
        <f>AO7/(AQ4-AO11)</f>
        <v>0.9</v>
      </c>
      <c r="AQ7" s="34">
        <f>IF(AP7=0,0,(AP7*((LOG(AP7))/LOG(2))))</f>
        <v>-0.13680278410054494</v>
      </c>
      <c r="AS7" s="34">
        <f>N7</f>
        <v>111</v>
      </c>
      <c r="AT7" s="34">
        <f>COUNTIF(L84:L98,AS7)</f>
        <v>7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135</v>
      </c>
      <c r="C8" s="59">
        <v>11</v>
      </c>
      <c r="D8" s="56">
        <v>150</v>
      </c>
      <c r="E8" s="59">
        <v>11</v>
      </c>
      <c r="F8" s="56">
        <v>156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4</v>
      </c>
      <c r="P8" s="34">
        <f>O8/$Q$4</f>
        <v>4.3478260869565216E-2</v>
      </c>
      <c r="Q8" s="34">
        <f>IF(P8=0,0,(P8*((LOG(P8))/LOG(2))))</f>
        <v>-0.19667660678508753</v>
      </c>
      <c r="T8" s="34">
        <f>N8</f>
        <v>112</v>
      </c>
      <c r="U8" s="34">
        <f>COUNTIF(L7:L21,T8)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COUNTIF(L22:L37,Y8)</f>
        <v>2</v>
      </c>
      <c r="AA8" s="34">
        <f>Z8/(AB4-Z11)</f>
        <v>0.2</v>
      </c>
      <c r="AB8" s="34">
        <f>IF(AA8=0,0,(AA8*((LOG(AA8))/LOG(2))))</f>
        <v>-0.46438561897747244</v>
      </c>
      <c r="AD8" s="34">
        <f>N8</f>
        <v>112</v>
      </c>
      <c r="AE8" s="34">
        <f>COUNTIF(L38:L52,AD8)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COUNTIF(L53:L67,AI8)</f>
        <v>1</v>
      </c>
      <c r="AK8" s="34">
        <f>AJ8/(AL4-AJ11)</f>
        <v>0.1111111111111111</v>
      </c>
      <c r="AL8" s="34">
        <f>IF(AK8=0,0,(AK8*((LOG(AK8))/LOG(2))))</f>
        <v>-0.3522138890491458</v>
      </c>
      <c r="AN8" s="34">
        <f>N8</f>
        <v>112</v>
      </c>
      <c r="AO8" s="34">
        <f>COUNTIF(L68:L83,AN8)</f>
        <v>1</v>
      </c>
      <c r="AP8" s="34">
        <f>AO8/(AQ4-AO11)</f>
        <v>0.1</v>
      </c>
      <c r="AQ8" s="34">
        <f>IF(AP8=0,0,(AP8*((LOG(AP8))/LOG(2))))</f>
        <v>-0.33219280948873625</v>
      </c>
      <c r="AS8" s="34">
        <f>N8</f>
        <v>112</v>
      </c>
      <c r="AT8" s="34">
        <f>COUNTIF(L84:L98,AS8)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259</v>
      </c>
      <c r="C9" s="59">
        <v>11</v>
      </c>
      <c r="D9" s="56">
        <v>269</v>
      </c>
      <c r="E9" s="59">
        <v>11</v>
      </c>
      <c r="F9" s="56">
        <v>278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COUNTIF(L22:L37,Y9)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COUNTIF(L38:L52,AD9)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COUNTIF(L53:L67,AI9)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COUNTIF(L68:L83,AN9)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COUNTIF(L84:L98,AS9)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372</v>
      </c>
      <c r="C10" s="59">
        <v>11</v>
      </c>
      <c r="D10" s="56">
        <v>383</v>
      </c>
      <c r="E10" s="59">
        <v>11</v>
      </c>
      <c r="F10" s="56">
        <v>389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COUNTIF(L38:L52,AD10)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COUNTIF(L53:L67,AI10)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COUNTIF(L68:L83,AN10)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COUNTIF(L84:L98,AS10)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479</v>
      </c>
      <c r="C11" s="59">
        <v>11</v>
      </c>
      <c r="D11" s="56">
        <v>490</v>
      </c>
      <c r="E11" s="59">
        <v>11</v>
      </c>
      <c r="F11" s="56">
        <v>496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0.43478260869565216</v>
      </c>
      <c r="Q11" s="34">
        <f>IF(P11=0,0,(P11*((LOG(P11))/LOG(2))))</f>
        <v>-0.52244950485636987</v>
      </c>
      <c r="T11" s="34">
        <f>N11</f>
        <v>211</v>
      </c>
      <c r="U11" s="34">
        <f>COUNTIF(L7:L21,T11)</f>
        <v>7</v>
      </c>
      <c r="V11" s="53"/>
      <c r="W11" s="54"/>
      <c r="Y11" s="34">
        <f>N11</f>
        <v>211</v>
      </c>
      <c r="Z11" s="34">
        <f>COUNTIF(L22:L37,Y11)</f>
        <v>6</v>
      </c>
      <c r="AA11" s="53"/>
      <c r="AB11" s="54"/>
      <c r="AD11" s="34">
        <f>N11</f>
        <v>211</v>
      </c>
      <c r="AE11" s="34">
        <f>COUNTIF(L38:L52,AD11)</f>
        <v>7</v>
      </c>
      <c r="AF11" s="53"/>
      <c r="AG11" s="54"/>
      <c r="AI11" s="34">
        <f>N11</f>
        <v>211</v>
      </c>
      <c r="AJ11" s="34">
        <f>COUNTIF(L53:L67,AI11)</f>
        <v>6</v>
      </c>
      <c r="AK11" s="53"/>
      <c r="AL11" s="54"/>
      <c r="AN11" s="34">
        <f>N11</f>
        <v>211</v>
      </c>
      <c r="AO11" s="34">
        <f>COUNTIF(L68:L83,AN11)</f>
        <v>6</v>
      </c>
      <c r="AP11" s="53"/>
      <c r="AQ11" s="54"/>
      <c r="AS11" s="34">
        <f>N11</f>
        <v>211</v>
      </c>
      <c r="AT11" s="34">
        <f>COUNTIF(L84:L98,AS11)</f>
        <v>8</v>
      </c>
      <c r="AU11" s="53"/>
      <c r="AV11" s="54"/>
    </row>
    <row r="12" spans="1:48" x14ac:dyDescent="0.3">
      <c r="A12" s="56">
        <v>12</v>
      </c>
      <c r="B12" s="56">
        <v>585</v>
      </c>
      <c r="C12" s="59">
        <v>13</v>
      </c>
      <c r="D12" s="56">
        <v>600</v>
      </c>
      <c r="E12" s="59">
        <v>13</v>
      </c>
      <c r="F12" s="56">
        <v>608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COUNTIF(L38:L52,AD12)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COUNTIF(L53:L67,AI12)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COUNTIF(L68:L83,AN12)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COUNTIF(L84:L98,AS12)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708</v>
      </c>
      <c r="C13" s="59">
        <v>13</v>
      </c>
      <c r="D13" s="56">
        <v>714</v>
      </c>
      <c r="E13" s="59">
        <v>13</v>
      </c>
      <c r="F13" s="56">
        <v>723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COUNTIF(L7:L21,T13)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COUNTIF(L22:L37,Y13)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COUNTIF(L38:L52,AD13)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COUNTIF(L53:L67,AI13)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COUNTIF(L68:L83,AN13)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COUNTIF(L84:L98,AS13)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826</v>
      </c>
      <c r="C14" s="59">
        <v>13</v>
      </c>
      <c r="D14" s="56">
        <v>833</v>
      </c>
      <c r="E14" s="59">
        <v>13</v>
      </c>
      <c r="F14" s="56">
        <v>842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COUNTIF(L22:L37,Y14)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COUNTIF(L38:L52,AD14)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COUNTIF(L53:L67,AI14)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COUNTIF(L68:L83,AN14)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COUNTIF(L84:L98,AS14)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942</v>
      </c>
      <c r="C15" s="59">
        <v>13</v>
      </c>
      <c r="D15" s="56">
        <v>949</v>
      </c>
      <c r="E15" s="59">
        <v>13</v>
      </c>
      <c r="F15" s="56">
        <v>955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1.2088301752949477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0.50325833477564574</v>
      </c>
      <c r="AP15">
        <f>SUM(AP7:AP14)</f>
        <v>1</v>
      </c>
      <c r="AQ15">
        <f>-SUM(AQ7:AQ14)</f>
        <v>0.46899559358928122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1058</v>
      </c>
      <c r="C16" s="59">
        <v>13</v>
      </c>
      <c r="D16" s="56">
        <v>1064</v>
      </c>
      <c r="E16" s="59">
        <v>13</v>
      </c>
      <c r="F16" s="56">
        <v>1073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0.18530216826906504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0.18048202372184058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0.12881300933825116</v>
      </c>
      <c r="AP16" s="27" t="s">
        <v>122</v>
      </c>
      <c r="AQ16" s="27">
        <f>AQ15/(LOG(AQ4)/LOG(2))</f>
        <v>0.11724889839732031</v>
      </c>
      <c r="AU16" s="27" t="s">
        <v>123</v>
      </c>
      <c r="AV16" s="27">
        <f>AV15/(LOG(AV4)/LOG(2))</f>
        <v>0</v>
      </c>
    </row>
    <row r="17" spans="1:22" x14ac:dyDescent="0.3">
      <c r="A17" s="56">
        <v>21</v>
      </c>
      <c r="B17" s="56">
        <v>1176</v>
      </c>
      <c r="C17" s="59">
        <v>11</v>
      </c>
      <c r="D17" s="56">
        <v>1191</v>
      </c>
      <c r="E17" s="59">
        <v>11</v>
      </c>
      <c r="F17" s="56">
        <v>1197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6">
        <v>12</v>
      </c>
      <c r="B18" s="56">
        <v>1288</v>
      </c>
      <c r="C18" s="59">
        <v>13</v>
      </c>
      <c r="D18" s="56">
        <v>1295</v>
      </c>
      <c r="E18" s="59">
        <v>13</v>
      </c>
      <c r="F18" s="56">
        <v>1302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1402</v>
      </c>
      <c r="C19" s="59">
        <v>13</v>
      </c>
      <c r="D19" s="56">
        <v>1408</v>
      </c>
      <c r="E19" s="59">
        <v>13</v>
      </c>
      <c r="F19" s="56">
        <v>1415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1523</v>
      </c>
      <c r="C20" s="59">
        <v>11</v>
      </c>
      <c r="D20" s="56">
        <v>1532</v>
      </c>
      <c r="E20" s="59">
        <v>11</v>
      </c>
      <c r="F20" s="56">
        <v>1541</v>
      </c>
      <c r="G20" s="62"/>
      <c r="H20" s="62"/>
      <c r="I20" s="40"/>
      <c r="J20" s="40"/>
      <c r="K20" s="41">
        <v>0</v>
      </c>
      <c r="L20">
        <v>211</v>
      </c>
      <c r="N20" s="38">
        <f>COUNTIF(L7:L98,G3)</f>
        <v>40</v>
      </c>
      <c r="O20" s="38"/>
      <c r="P20" s="45">
        <v>15</v>
      </c>
      <c r="Q20" s="45">
        <v>16</v>
      </c>
      <c r="R20" s="45">
        <v>15</v>
      </c>
      <c r="S20" s="45">
        <v>15</v>
      </c>
      <c r="T20" s="45">
        <v>16</v>
      </c>
      <c r="U20" s="45">
        <v>15</v>
      </c>
      <c r="V20" s="44"/>
    </row>
    <row r="21" spans="1:22" x14ac:dyDescent="0.3">
      <c r="A21" s="56">
        <v>21</v>
      </c>
      <c r="B21" s="56">
        <v>1631</v>
      </c>
      <c r="C21" s="59">
        <v>11</v>
      </c>
      <c r="D21" s="56">
        <v>1648</v>
      </c>
      <c r="E21" s="59">
        <v>11</v>
      </c>
      <c r="F21" s="56">
        <v>1654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1744</v>
      </c>
      <c r="C22" s="60">
        <v>11</v>
      </c>
      <c r="D22" s="57">
        <v>1761</v>
      </c>
      <c r="E22" s="60">
        <v>11</v>
      </c>
      <c r="F22" s="57">
        <v>1767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12</v>
      </c>
      <c r="B23" s="57">
        <v>1854</v>
      </c>
      <c r="C23" s="60">
        <v>13</v>
      </c>
      <c r="D23" s="57">
        <v>1860</v>
      </c>
      <c r="E23" s="60">
        <v>13</v>
      </c>
      <c r="F23" s="57">
        <v>1866</v>
      </c>
      <c r="G23" s="63"/>
      <c r="H23" s="63"/>
      <c r="I23" s="39"/>
      <c r="J23" s="39"/>
      <c r="K23" s="49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1967</v>
      </c>
      <c r="C24" s="60">
        <v>13</v>
      </c>
      <c r="D24" s="57">
        <v>1973</v>
      </c>
      <c r="E24" s="60">
        <v>13</v>
      </c>
      <c r="F24" s="57">
        <v>1982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7</v>
      </c>
      <c r="Q24" s="45">
        <f>Z11</f>
        <v>6</v>
      </c>
      <c r="R24" s="45">
        <f>AE11</f>
        <v>7</v>
      </c>
      <c r="S24" s="45">
        <f>AJ11</f>
        <v>6</v>
      </c>
      <c r="T24" s="45">
        <f>AO11</f>
        <v>6</v>
      </c>
      <c r="U24" s="45">
        <f>AT11</f>
        <v>8</v>
      </c>
      <c r="V24" s="43"/>
    </row>
    <row r="25" spans="1:22" x14ac:dyDescent="0.3">
      <c r="A25" s="57">
        <v>12</v>
      </c>
      <c r="B25" s="57">
        <v>2085</v>
      </c>
      <c r="C25" s="60">
        <v>13</v>
      </c>
      <c r="D25" s="57">
        <v>2092</v>
      </c>
      <c r="E25" s="60">
        <v>13</v>
      </c>
      <c r="F25" s="57">
        <v>2098</v>
      </c>
      <c r="G25" s="63"/>
      <c r="H25" s="63"/>
      <c r="I25" s="39"/>
      <c r="J25" s="39"/>
      <c r="K25" s="49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2217</v>
      </c>
      <c r="C26" s="60">
        <v>13</v>
      </c>
      <c r="D26" s="57">
        <v>2226</v>
      </c>
      <c r="E26" s="60">
        <v>13</v>
      </c>
      <c r="F26" s="57">
        <v>2237</v>
      </c>
      <c r="G26" s="63"/>
      <c r="H26" s="63"/>
      <c r="I26" s="39"/>
      <c r="J26" s="39"/>
      <c r="K26" s="49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2353</v>
      </c>
      <c r="C27" s="60">
        <v>13</v>
      </c>
      <c r="D27" s="57">
        <v>2360</v>
      </c>
      <c r="E27" s="60">
        <v>13</v>
      </c>
      <c r="F27" s="57">
        <v>2367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2482</v>
      </c>
      <c r="C28" s="60">
        <v>13</v>
      </c>
      <c r="D28" s="57">
        <v>2489</v>
      </c>
      <c r="E28" s="60">
        <v>24</v>
      </c>
      <c r="F28" s="57">
        <v>2500</v>
      </c>
      <c r="G28" s="63"/>
      <c r="H28" s="63"/>
      <c r="I28" s="39"/>
      <c r="J28" s="39"/>
      <c r="K28" s="49">
        <v>0</v>
      </c>
      <c r="L28">
        <v>112</v>
      </c>
      <c r="N28" s="39"/>
      <c r="O28" s="48" t="s">
        <v>109</v>
      </c>
      <c r="P28">
        <f>F21/P20</f>
        <v>110.26666666666667</v>
      </c>
      <c r="Q28">
        <f>(F37-F21)/Q20</f>
        <v>121.0625</v>
      </c>
      <c r="R28">
        <f>(F52-F37)/R20</f>
        <v>118.6</v>
      </c>
      <c r="S28">
        <f>(F67-F52)/S20</f>
        <v>121.26666666666667</v>
      </c>
      <c r="T28">
        <f>(F83-F67)/T20</f>
        <v>126</v>
      </c>
      <c r="U28">
        <f>(F98-F83)/U20</f>
        <v>116.66666666666667</v>
      </c>
    </row>
    <row r="29" spans="1:22" x14ac:dyDescent="0.3">
      <c r="A29" s="57">
        <v>21</v>
      </c>
      <c r="B29" s="57">
        <v>2594</v>
      </c>
      <c r="C29" s="60">
        <v>11</v>
      </c>
      <c r="D29" s="57">
        <v>2610</v>
      </c>
      <c r="E29" s="60">
        <v>11</v>
      </c>
      <c r="F29" s="57">
        <v>2617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21</v>
      </c>
      <c r="B30" s="57">
        <v>2718</v>
      </c>
      <c r="C30" s="60">
        <v>11</v>
      </c>
      <c r="D30" s="57">
        <v>2736</v>
      </c>
      <c r="E30" s="60">
        <v>11</v>
      </c>
      <c r="F30" s="57">
        <v>2742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12</v>
      </c>
      <c r="B31" s="57">
        <v>2833</v>
      </c>
      <c r="C31" s="60">
        <v>13</v>
      </c>
      <c r="D31" s="57">
        <v>2839</v>
      </c>
      <c r="E31" s="60">
        <v>13</v>
      </c>
      <c r="F31" s="57">
        <v>2845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3">
      <c r="A32" s="57">
        <v>21</v>
      </c>
      <c r="B32" s="57">
        <v>2947</v>
      </c>
      <c r="C32" s="60">
        <v>11</v>
      </c>
      <c r="D32" s="57">
        <v>2957</v>
      </c>
      <c r="E32" s="60">
        <v>11</v>
      </c>
      <c r="F32" s="57">
        <v>2964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12</v>
      </c>
      <c r="B33" s="57">
        <v>3068</v>
      </c>
      <c r="C33" s="60">
        <v>13</v>
      </c>
      <c r="D33" s="57">
        <v>3075</v>
      </c>
      <c r="E33" s="60">
        <v>13</v>
      </c>
      <c r="F33" s="57">
        <v>3081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12</v>
      </c>
      <c r="B34" s="57">
        <v>3198</v>
      </c>
      <c r="C34" s="60">
        <v>13</v>
      </c>
      <c r="D34" s="57">
        <v>3205</v>
      </c>
      <c r="E34" s="60">
        <v>24</v>
      </c>
      <c r="F34" s="57">
        <v>3222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3">
      <c r="A35" s="57">
        <v>12</v>
      </c>
      <c r="B35" s="57">
        <v>3339</v>
      </c>
      <c r="C35" s="60">
        <v>13</v>
      </c>
      <c r="D35" s="57">
        <v>3346</v>
      </c>
      <c r="E35" s="60">
        <v>13</v>
      </c>
      <c r="F35" s="57">
        <v>3354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7">
        <v>21</v>
      </c>
      <c r="B36" s="57">
        <v>3456</v>
      </c>
      <c r="C36" s="60">
        <v>11</v>
      </c>
      <c r="D36" s="57">
        <v>3470</v>
      </c>
      <c r="E36" s="60">
        <v>11</v>
      </c>
      <c r="F36" s="57">
        <v>3477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3571</v>
      </c>
      <c r="C37" s="60">
        <v>11</v>
      </c>
      <c r="D37" s="57">
        <v>3581</v>
      </c>
      <c r="E37" s="60">
        <v>11</v>
      </c>
      <c r="F37" s="57">
        <v>3591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6">
        <v>12</v>
      </c>
      <c r="B38" s="56">
        <v>3699</v>
      </c>
      <c r="C38" s="59">
        <v>13</v>
      </c>
      <c r="D38" s="56">
        <v>3705</v>
      </c>
      <c r="E38" s="59">
        <v>13</v>
      </c>
      <c r="F38" s="56">
        <v>3714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6">
        <v>12</v>
      </c>
      <c r="B39" s="56">
        <v>3828</v>
      </c>
      <c r="C39" s="59">
        <v>13</v>
      </c>
      <c r="D39" s="56">
        <v>3835</v>
      </c>
      <c r="E39" s="59">
        <v>13</v>
      </c>
      <c r="F39" s="56">
        <v>3841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3">
      <c r="A40" s="56">
        <v>12</v>
      </c>
      <c r="B40" s="56">
        <v>3954</v>
      </c>
      <c r="C40" s="59">
        <v>13</v>
      </c>
      <c r="D40" s="56">
        <v>3960</v>
      </c>
      <c r="E40" s="59">
        <v>13</v>
      </c>
      <c r="F40" s="56">
        <v>3967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3">
      <c r="A41" s="56">
        <v>21</v>
      </c>
      <c r="B41" s="56">
        <v>4071</v>
      </c>
      <c r="C41" s="59">
        <v>11</v>
      </c>
      <c r="D41" s="56">
        <v>4080</v>
      </c>
      <c r="E41" s="59">
        <v>11</v>
      </c>
      <c r="F41" s="56">
        <v>4087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12</v>
      </c>
      <c r="B42" s="56">
        <v>4191</v>
      </c>
      <c r="C42" s="59">
        <v>13</v>
      </c>
      <c r="D42" s="56">
        <v>4198</v>
      </c>
      <c r="E42" s="59">
        <v>13</v>
      </c>
      <c r="F42" s="56">
        <v>4205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3">
      <c r="A43" s="56">
        <v>12</v>
      </c>
      <c r="B43" s="56">
        <v>4329</v>
      </c>
      <c r="C43" s="59">
        <v>13</v>
      </c>
      <c r="D43" s="56">
        <v>4333</v>
      </c>
      <c r="E43" s="59">
        <v>13</v>
      </c>
      <c r="F43" s="56">
        <v>4340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3">
      <c r="A44" s="56">
        <v>21</v>
      </c>
      <c r="B44" s="56">
        <v>4443</v>
      </c>
      <c r="C44" s="59">
        <v>11</v>
      </c>
      <c r="D44" s="56">
        <v>4453</v>
      </c>
      <c r="E44" s="59">
        <v>11</v>
      </c>
      <c r="F44" s="56">
        <v>4460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4548</v>
      </c>
      <c r="C45" s="59">
        <v>11</v>
      </c>
      <c r="D45" s="56">
        <v>4558</v>
      </c>
      <c r="E45" s="59">
        <v>11</v>
      </c>
      <c r="F45" s="56">
        <v>4566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12</v>
      </c>
      <c r="B46" s="56">
        <v>4678</v>
      </c>
      <c r="C46" s="59">
        <v>13</v>
      </c>
      <c r="D46" s="56">
        <v>4687</v>
      </c>
      <c r="E46" s="59">
        <v>13</v>
      </c>
      <c r="F46" s="56">
        <v>4694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21</v>
      </c>
      <c r="B47" s="56">
        <v>4796</v>
      </c>
      <c r="C47" s="59">
        <v>11</v>
      </c>
      <c r="D47" s="56">
        <v>4805</v>
      </c>
      <c r="E47" s="59">
        <v>11</v>
      </c>
      <c r="F47" s="56">
        <v>4812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4910</v>
      </c>
      <c r="C48" s="59">
        <v>11</v>
      </c>
      <c r="D48" s="56">
        <v>4919</v>
      </c>
      <c r="E48" s="59">
        <v>11</v>
      </c>
      <c r="F48" s="56">
        <v>4930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12</v>
      </c>
      <c r="B49" s="56">
        <v>5029</v>
      </c>
      <c r="C49" s="59">
        <v>13</v>
      </c>
      <c r="D49" s="56">
        <v>5038</v>
      </c>
      <c r="E49" s="59">
        <v>13</v>
      </c>
      <c r="F49" s="56">
        <v>5047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21</v>
      </c>
      <c r="B50" s="56">
        <v>5146</v>
      </c>
      <c r="C50" s="59">
        <v>11</v>
      </c>
      <c r="D50" s="56">
        <v>5156</v>
      </c>
      <c r="E50" s="59">
        <v>11</v>
      </c>
      <c r="F50" s="56">
        <v>5162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5251</v>
      </c>
      <c r="C51" s="59">
        <v>11</v>
      </c>
      <c r="D51" s="56">
        <v>5260</v>
      </c>
      <c r="E51" s="59">
        <v>11</v>
      </c>
      <c r="F51" s="56">
        <v>5266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12</v>
      </c>
      <c r="B52" s="56">
        <v>5357</v>
      </c>
      <c r="C52" s="59">
        <v>13</v>
      </c>
      <c r="D52" s="56">
        <v>5364</v>
      </c>
      <c r="E52" s="59">
        <v>13</v>
      </c>
      <c r="F52" s="56">
        <v>5370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3">
      <c r="A53" s="57">
        <v>12</v>
      </c>
      <c r="B53" s="57">
        <v>5481</v>
      </c>
      <c r="C53" s="60">
        <v>13</v>
      </c>
      <c r="D53" s="57">
        <v>5487</v>
      </c>
      <c r="E53" s="60">
        <v>13</v>
      </c>
      <c r="F53" s="57">
        <v>5494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3">
      <c r="A54" s="57">
        <v>21</v>
      </c>
      <c r="B54" s="57">
        <v>5596</v>
      </c>
      <c r="C54" s="60">
        <v>11</v>
      </c>
      <c r="D54" s="57">
        <v>5607</v>
      </c>
      <c r="E54" s="60">
        <v>11</v>
      </c>
      <c r="F54" s="57">
        <v>5611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5699</v>
      </c>
      <c r="C55" s="60">
        <v>11</v>
      </c>
      <c r="D55" s="57">
        <v>5709</v>
      </c>
      <c r="E55" s="60">
        <v>11</v>
      </c>
      <c r="F55" s="57">
        <v>5717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12</v>
      </c>
      <c r="B56" s="57">
        <v>5807</v>
      </c>
      <c r="C56" s="60">
        <v>13</v>
      </c>
      <c r="D56" s="57">
        <v>5817</v>
      </c>
      <c r="E56" s="60">
        <v>13</v>
      </c>
      <c r="F56" s="57">
        <v>5823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3">
      <c r="A57" s="57">
        <v>12</v>
      </c>
      <c r="B57" s="57">
        <v>5932</v>
      </c>
      <c r="C57" s="60">
        <v>13</v>
      </c>
      <c r="D57" s="57">
        <v>5938</v>
      </c>
      <c r="E57" s="60">
        <v>13</v>
      </c>
      <c r="F57" s="57">
        <v>5942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3">
      <c r="A58" s="57">
        <v>12</v>
      </c>
      <c r="B58" s="57">
        <v>6041</v>
      </c>
      <c r="C58" s="60">
        <v>13</v>
      </c>
      <c r="D58" s="57">
        <v>6048</v>
      </c>
      <c r="E58" s="60">
        <v>13</v>
      </c>
      <c r="F58" s="57">
        <v>6057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3">
      <c r="A59" s="57">
        <v>12</v>
      </c>
      <c r="B59" s="57">
        <v>6175</v>
      </c>
      <c r="C59" s="60">
        <v>13</v>
      </c>
      <c r="D59" s="57">
        <v>6182</v>
      </c>
      <c r="E59" s="60">
        <v>13</v>
      </c>
      <c r="F59" s="57">
        <v>6188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3">
      <c r="A60" s="57">
        <v>12</v>
      </c>
      <c r="B60" s="57">
        <v>6299</v>
      </c>
      <c r="C60" s="60">
        <v>13</v>
      </c>
      <c r="D60" s="57">
        <v>6308</v>
      </c>
      <c r="E60" s="60">
        <v>13</v>
      </c>
      <c r="F60" s="57">
        <v>6344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21</v>
      </c>
      <c r="B61" s="57">
        <v>6449</v>
      </c>
      <c r="C61" s="60">
        <v>11</v>
      </c>
      <c r="D61" s="57">
        <v>6462</v>
      </c>
      <c r="E61" s="60">
        <v>11</v>
      </c>
      <c r="F61" s="57">
        <v>6468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6556</v>
      </c>
      <c r="C62" s="60">
        <v>11</v>
      </c>
      <c r="D62" s="57">
        <v>6568</v>
      </c>
      <c r="E62" s="60">
        <v>11</v>
      </c>
      <c r="F62" s="57">
        <v>6574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12</v>
      </c>
      <c r="B63" s="57">
        <v>6664</v>
      </c>
      <c r="C63" s="60">
        <v>13</v>
      </c>
      <c r="D63" s="57">
        <v>6668</v>
      </c>
      <c r="E63" s="60">
        <v>13</v>
      </c>
      <c r="F63" s="57">
        <v>6679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12</v>
      </c>
      <c r="B64" s="57">
        <v>6806</v>
      </c>
      <c r="C64" s="60">
        <v>13</v>
      </c>
      <c r="D64" s="57">
        <v>6812</v>
      </c>
      <c r="E64" s="60">
        <v>13</v>
      </c>
      <c r="F64" s="57">
        <v>6817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12</v>
      </c>
      <c r="B65" s="57">
        <v>6917</v>
      </c>
      <c r="C65" s="60">
        <v>13</v>
      </c>
      <c r="D65" s="57">
        <v>6927</v>
      </c>
      <c r="E65" s="60">
        <v>24</v>
      </c>
      <c r="F65" s="57">
        <v>6942</v>
      </c>
      <c r="G65" s="63"/>
      <c r="H65" s="63"/>
      <c r="I65" s="39"/>
      <c r="J65" s="39"/>
      <c r="K65" s="49">
        <v>0</v>
      </c>
      <c r="L65">
        <v>112</v>
      </c>
    </row>
    <row r="66" spans="1:12" x14ac:dyDescent="0.3">
      <c r="A66" s="57">
        <v>21</v>
      </c>
      <c r="B66" s="57">
        <v>7045</v>
      </c>
      <c r="C66" s="60">
        <v>11</v>
      </c>
      <c r="D66" s="57">
        <v>7065</v>
      </c>
      <c r="E66" s="60">
        <v>11</v>
      </c>
      <c r="F66" s="57">
        <v>7074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21</v>
      </c>
      <c r="B67" s="57">
        <v>7171</v>
      </c>
      <c r="C67" s="60">
        <v>11</v>
      </c>
      <c r="D67" s="57">
        <v>7180</v>
      </c>
      <c r="E67" s="60">
        <v>11</v>
      </c>
      <c r="F67" s="57">
        <v>7189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6">
        <v>12</v>
      </c>
      <c r="B68" s="56">
        <v>7292</v>
      </c>
      <c r="C68" s="59">
        <v>13</v>
      </c>
      <c r="D68" s="56">
        <v>7296</v>
      </c>
      <c r="E68" s="59">
        <v>13</v>
      </c>
      <c r="F68" s="56">
        <v>7302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3">
      <c r="A69" s="56">
        <v>21</v>
      </c>
      <c r="B69" s="56">
        <v>7400</v>
      </c>
      <c r="C69" s="59">
        <v>11</v>
      </c>
      <c r="D69" s="56">
        <v>7420</v>
      </c>
      <c r="E69" s="59">
        <v>11</v>
      </c>
      <c r="F69" s="56">
        <v>7426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3">
      <c r="A70" s="56">
        <v>12</v>
      </c>
      <c r="B70" s="56">
        <v>7535</v>
      </c>
      <c r="C70" s="59">
        <v>13</v>
      </c>
      <c r="D70" s="56">
        <v>7541</v>
      </c>
      <c r="E70" s="59">
        <v>13</v>
      </c>
      <c r="F70" s="56">
        <v>7547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3">
      <c r="A71" s="56">
        <v>12</v>
      </c>
      <c r="B71" s="56">
        <v>7670</v>
      </c>
      <c r="C71" s="59">
        <v>13</v>
      </c>
      <c r="D71" s="56">
        <v>7674</v>
      </c>
      <c r="E71" s="59">
        <v>24</v>
      </c>
      <c r="F71" s="56">
        <v>7685</v>
      </c>
      <c r="G71" s="62"/>
      <c r="H71" s="62"/>
      <c r="I71" s="40"/>
      <c r="J71" s="40"/>
      <c r="K71" s="41">
        <v>0</v>
      </c>
      <c r="L71">
        <v>112</v>
      </c>
    </row>
    <row r="72" spans="1:12" x14ac:dyDescent="0.3">
      <c r="A72" s="56">
        <v>12</v>
      </c>
      <c r="B72" s="56">
        <v>7805</v>
      </c>
      <c r="C72" s="59">
        <v>13</v>
      </c>
      <c r="D72" s="56">
        <v>7815</v>
      </c>
      <c r="E72" s="59">
        <v>13</v>
      </c>
      <c r="F72" s="56">
        <v>7823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3">
      <c r="A73" s="56">
        <v>12</v>
      </c>
      <c r="B73" s="56">
        <v>7919</v>
      </c>
      <c r="C73" s="59">
        <v>13</v>
      </c>
      <c r="D73" s="56">
        <v>7928</v>
      </c>
      <c r="E73" s="59">
        <v>13</v>
      </c>
      <c r="F73" s="56">
        <v>7935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3">
      <c r="A74" s="56">
        <v>12</v>
      </c>
      <c r="B74" s="56">
        <v>8054</v>
      </c>
      <c r="C74" s="59">
        <v>13</v>
      </c>
      <c r="D74" s="56">
        <v>8061</v>
      </c>
      <c r="E74" s="59">
        <v>13</v>
      </c>
      <c r="F74" s="56">
        <v>8067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3">
      <c r="A75" s="56">
        <v>12</v>
      </c>
      <c r="B75" s="56">
        <v>8166</v>
      </c>
      <c r="C75" s="59">
        <v>13</v>
      </c>
      <c r="D75" s="56">
        <v>8173</v>
      </c>
      <c r="E75" s="59">
        <v>13</v>
      </c>
      <c r="F75" s="56">
        <v>8182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3">
      <c r="A76" s="56">
        <v>12</v>
      </c>
      <c r="B76" s="56">
        <v>8297</v>
      </c>
      <c r="C76" s="59">
        <v>13</v>
      </c>
      <c r="D76" s="56">
        <v>8305</v>
      </c>
      <c r="E76" s="59">
        <v>13</v>
      </c>
      <c r="F76" s="56">
        <v>8311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3">
      <c r="A77" s="56">
        <v>12</v>
      </c>
      <c r="B77" s="56">
        <v>8423</v>
      </c>
      <c r="C77" s="59">
        <v>13</v>
      </c>
      <c r="D77" s="56">
        <v>8429</v>
      </c>
      <c r="E77" s="59">
        <v>13</v>
      </c>
      <c r="F77" s="56">
        <v>8440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3">
      <c r="A78" s="56">
        <v>12</v>
      </c>
      <c r="B78" s="56">
        <v>8559</v>
      </c>
      <c r="C78" s="59">
        <v>13</v>
      </c>
      <c r="D78" s="56">
        <v>8566</v>
      </c>
      <c r="E78" s="59">
        <v>13</v>
      </c>
      <c r="F78" s="56">
        <v>8572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3">
      <c r="A79" s="56">
        <v>21</v>
      </c>
      <c r="B79" s="56">
        <v>8673</v>
      </c>
      <c r="C79" s="59">
        <v>11</v>
      </c>
      <c r="D79" s="56">
        <v>8683</v>
      </c>
      <c r="E79" s="59">
        <v>11</v>
      </c>
      <c r="F79" s="56">
        <v>8690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3">
      <c r="A80" s="56">
        <v>21</v>
      </c>
      <c r="B80" s="56">
        <v>8782</v>
      </c>
      <c r="C80" s="59">
        <v>11</v>
      </c>
      <c r="D80" s="56">
        <v>8792</v>
      </c>
      <c r="E80" s="59">
        <v>11</v>
      </c>
      <c r="F80" s="56">
        <v>8800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3">
      <c r="A81" s="56">
        <v>21</v>
      </c>
      <c r="B81" s="56">
        <v>8938</v>
      </c>
      <c r="C81" s="59">
        <v>11</v>
      </c>
      <c r="D81" s="56">
        <v>8951</v>
      </c>
      <c r="E81" s="59">
        <v>11</v>
      </c>
      <c r="F81" s="56">
        <v>8959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3">
      <c r="A82" s="56">
        <v>21</v>
      </c>
      <c r="B82" s="56">
        <v>9049</v>
      </c>
      <c r="C82" s="59">
        <v>11</v>
      </c>
      <c r="D82" s="56">
        <v>9066</v>
      </c>
      <c r="E82" s="59">
        <v>11</v>
      </c>
      <c r="F82" s="56">
        <v>9072</v>
      </c>
      <c r="G82" s="62"/>
      <c r="H82" s="62"/>
      <c r="I82" s="40"/>
      <c r="J82" s="40"/>
      <c r="K82" s="41">
        <v>0</v>
      </c>
      <c r="L82">
        <v>211</v>
      </c>
    </row>
    <row r="83" spans="1:12" x14ac:dyDescent="0.3">
      <c r="A83" s="56">
        <v>21</v>
      </c>
      <c r="B83" s="56">
        <v>9189</v>
      </c>
      <c r="C83" s="59">
        <v>11</v>
      </c>
      <c r="D83" s="56">
        <v>9198</v>
      </c>
      <c r="E83" s="59">
        <v>11</v>
      </c>
      <c r="F83" s="56">
        <v>9205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3">
      <c r="A84" s="57">
        <v>21</v>
      </c>
      <c r="B84" s="57">
        <v>9299</v>
      </c>
      <c r="C84" s="60">
        <v>11</v>
      </c>
      <c r="D84" s="57">
        <v>9309</v>
      </c>
      <c r="E84" s="60">
        <v>11</v>
      </c>
      <c r="F84" s="57">
        <v>9318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3">
      <c r="A85" s="57">
        <v>12</v>
      </c>
      <c r="B85" s="57">
        <v>9408</v>
      </c>
      <c r="C85" s="60">
        <v>13</v>
      </c>
      <c r="D85" s="57">
        <v>9411</v>
      </c>
      <c r="E85" s="60">
        <v>13</v>
      </c>
      <c r="F85" s="57">
        <v>9421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3">
      <c r="A86" s="57">
        <v>21</v>
      </c>
      <c r="B86" s="57">
        <v>9524</v>
      </c>
      <c r="C86" s="60">
        <v>11</v>
      </c>
      <c r="D86" s="57">
        <v>9536</v>
      </c>
      <c r="E86" s="60">
        <v>11</v>
      </c>
      <c r="F86" s="57">
        <v>9542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3">
      <c r="A87" s="57">
        <v>12</v>
      </c>
      <c r="B87" s="57">
        <v>9635</v>
      </c>
      <c r="C87" s="60">
        <v>13</v>
      </c>
      <c r="D87" s="57">
        <v>9642</v>
      </c>
      <c r="E87" s="60">
        <v>13</v>
      </c>
      <c r="F87" s="57">
        <v>9646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3">
      <c r="A88" s="57">
        <v>21</v>
      </c>
      <c r="B88" s="57">
        <v>9752</v>
      </c>
      <c r="C88" s="60">
        <v>11</v>
      </c>
      <c r="D88" s="57">
        <v>9765</v>
      </c>
      <c r="E88" s="60">
        <v>11</v>
      </c>
      <c r="F88" s="57">
        <v>9769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3">
      <c r="A89" s="57">
        <v>21</v>
      </c>
      <c r="B89" s="57">
        <v>9861</v>
      </c>
      <c r="C89" s="60">
        <v>11</v>
      </c>
      <c r="D89" s="57">
        <v>9871</v>
      </c>
      <c r="E89" s="60">
        <v>11</v>
      </c>
      <c r="F89" s="57">
        <v>9880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3">
      <c r="A90" s="57">
        <v>21</v>
      </c>
      <c r="B90" s="57">
        <v>9974</v>
      </c>
      <c r="C90" s="60">
        <v>11</v>
      </c>
      <c r="D90" s="57">
        <v>9984</v>
      </c>
      <c r="E90" s="60">
        <v>11</v>
      </c>
      <c r="F90" s="57">
        <v>9991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3">
      <c r="A91" s="57">
        <v>12</v>
      </c>
      <c r="B91" s="57">
        <v>10081</v>
      </c>
      <c r="C91" s="60">
        <v>13</v>
      </c>
      <c r="D91" s="57">
        <v>10088</v>
      </c>
      <c r="E91" s="60">
        <v>13</v>
      </c>
      <c r="F91" s="57">
        <v>10098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3">
      <c r="A92" s="57">
        <v>12</v>
      </c>
      <c r="B92" s="57">
        <v>10195</v>
      </c>
      <c r="C92" s="60">
        <v>13</v>
      </c>
      <c r="D92" s="57">
        <v>10198</v>
      </c>
      <c r="E92" s="60">
        <v>13</v>
      </c>
      <c r="F92" s="57">
        <v>10206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3">
      <c r="A93" s="57">
        <v>21</v>
      </c>
      <c r="B93" s="57">
        <v>10305</v>
      </c>
      <c r="C93" s="60">
        <v>11</v>
      </c>
      <c r="D93" s="57">
        <v>10321</v>
      </c>
      <c r="E93" s="60">
        <v>11</v>
      </c>
      <c r="F93" s="57">
        <v>10329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3">
      <c r="A94" s="57">
        <v>21</v>
      </c>
      <c r="B94" s="57">
        <v>10422</v>
      </c>
      <c r="C94" s="60">
        <v>11</v>
      </c>
      <c r="D94" s="57">
        <v>10434</v>
      </c>
      <c r="E94" s="60">
        <v>11</v>
      </c>
      <c r="F94" s="57">
        <v>10440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3">
      <c r="A95" s="57">
        <v>12</v>
      </c>
      <c r="B95" s="57">
        <v>10534</v>
      </c>
      <c r="C95" s="60">
        <v>13</v>
      </c>
      <c r="D95" s="57">
        <v>10541</v>
      </c>
      <c r="E95" s="60">
        <v>13</v>
      </c>
      <c r="F95" s="57">
        <v>10550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3">
      <c r="A96" s="57">
        <v>12</v>
      </c>
      <c r="B96" s="57">
        <v>10667</v>
      </c>
      <c r="C96" s="60">
        <v>13</v>
      </c>
      <c r="D96" s="57">
        <v>10674</v>
      </c>
      <c r="E96" s="60">
        <v>13</v>
      </c>
      <c r="F96" s="57">
        <v>10680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3">
      <c r="A97" s="57">
        <v>12</v>
      </c>
      <c r="B97" s="57">
        <v>10818</v>
      </c>
      <c r="C97" s="60">
        <v>13</v>
      </c>
      <c r="D97" s="57">
        <v>10825</v>
      </c>
      <c r="E97" s="60">
        <v>13</v>
      </c>
      <c r="F97" s="57">
        <v>10831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3">
      <c r="A98" s="57">
        <v>21</v>
      </c>
      <c r="B98" s="57">
        <v>10935</v>
      </c>
      <c r="C98" s="60">
        <v>11</v>
      </c>
      <c r="D98" s="57">
        <v>10949</v>
      </c>
      <c r="E98" s="60">
        <v>11</v>
      </c>
      <c r="F98" s="57">
        <v>10955</v>
      </c>
      <c r="G98" s="63"/>
      <c r="H98" s="63"/>
      <c r="I98" s="39"/>
      <c r="J98" s="39"/>
      <c r="K98" s="49">
        <v>1</v>
      </c>
      <c r="L98">
        <v>211</v>
      </c>
    </row>
    <row r="99" spans="1:12" x14ac:dyDescent="0.3">
      <c r="A99" s="17"/>
      <c r="B99" s="17"/>
      <c r="C99" s="17"/>
      <c r="D99" s="17"/>
      <c r="E99" s="17"/>
      <c r="F99" s="17"/>
      <c r="G99" s="17"/>
      <c r="H9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76</v>
      </c>
      <c r="V3" s="25" t="s">
        <v>117</v>
      </c>
      <c r="W3">
        <f>COUNTA(L7:L19)</f>
        <v>13</v>
      </c>
      <c r="AA3" s="25" t="s">
        <v>117</v>
      </c>
      <c r="AB3">
        <f>COUNTA(L20:L31)</f>
        <v>12</v>
      </c>
      <c r="AF3" s="25" t="s">
        <v>117</v>
      </c>
      <c r="AG3">
        <f>COUNTA(L32:L44)</f>
        <v>13</v>
      </c>
      <c r="AK3" s="25" t="s">
        <v>117</v>
      </c>
      <c r="AL3">
        <f>COUNTA(L45:L57)</f>
        <v>13</v>
      </c>
      <c r="AP3" s="25" t="s">
        <v>117</v>
      </c>
      <c r="AQ3">
        <f>COUNTA(L58:L69)</f>
        <v>12</v>
      </c>
      <c r="AU3" s="25" t="s">
        <v>117</v>
      </c>
      <c r="AV3">
        <f>COUNTA(L70:L82)</f>
        <v>13</v>
      </c>
    </row>
    <row r="4" spans="1:48" x14ac:dyDescent="0.3">
      <c r="P4" s="25" t="s">
        <v>85</v>
      </c>
      <c r="Q4" s="26">
        <f>SUM(O7:O14)</f>
        <v>76</v>
      </c>
      <c r="V4" s="25" t="s">
        <v>118</v>
      </c>
      <c r="W4">
        <f>SUM(U7:U14)</f>
        <v>13</v>
      </c>
      <c r="AA4" s="25" t="s">
        <v>118</v>
      </c>
      <c r="AB4">
        <f>SUM(Z7:Z14)</f>
        <v>12</v>
      </c>
      <c r="AF4" s="25" t="s">
        <v>118</v>
      </c>
      <c r="AG4">
        <f>SUM(AE7:AE14)</f>
        <v>13</v>
      </c>
      <c r="AK4" s="25" t="s">
        <v>118</v>
      </c>
      <c r="AL4">
        <f>SUM(AJ7:AJ14)</f>
        <v>13</v>
      </c>
      <c r="AP4" s="25" t="s">
        <v>118</v>
      </c>
      <c r="AQ4">
        <f>SUM(AO7:AO14)</f>
        <v>12</v>
      </c>
      <c r="AU4" s="25" t="s">
        <v>118</v>
      </c>
      <c r="AV4">
        <f>SUM(AT7:AT14)</f>
        <v>13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41</v>
      </c>
      <c r="C7" s="58">
        <v>13</v>
      </c>
      <c r="D7" s="55">
        <v>45</v>
      </c>
      <c r="E7" s="58">
        <v>13</v>
      </c>
      <c r="F7" s="55">
        <v>51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29</v>
      </c>
      <c r="P7" s="34">
        <f>O7/$Q$4</f>
        <v>0.38157894736842107</v>
      </c>
      <c r="Q7" s="34">
        <f>IF(P7=0,0,(P7*((LOG(P7))/LOG(2))))</f>
        <v>-0.53037432935742612</v>
      </c>
      <c r="T7" s="34">
        <f>N7</f>
        <v>111</v>
      </c>
      <c r="U7" s="34">
        <f>COUNTIF(L7:L19,T7)</f>
        <v>8</v>
      </c>
      <c r="V7" s="34">
        <f>U7/(W4-U11)</f>
        <v>0.88888888888888884</v>
      </c>
      <c r="W7" s="34">
        <f>IF(V7=0,0,(V7*((LOG(V7))/LOG(2))))</f>
        <v>-0.15104444572649992</v>
      </c>
      <c r="Y7" s="34">
        <f>N7</f>
        <v>111</v>
      </c>
      <c r="Z7" s="34">
        <f>COUNTIF(L20:L31,Y7)</f>
        <v>3</v>
      </c>
      <c r="AA7" s="34">
        <f>Z7/(AB4-Z11)</f>
        <v>0.75</v>
      </c>
      <c r="AB7" s="34">
        <f>IF(AA7=0,0,(AA7*((LOG(AA7))/LOG(2))))</f>
        <v>-0.31127812445913283</v>
      </c>
      <c r="AD7" s="34">
        <f>N7</f>
        <v>111</v>
      </c>
      <c r="AE7" s="34">
        <f>COUNTIF(L32:L44,AD7)</f>
        <v>4</v>
      </c>
      <c r="AF7" s="34">
        <f>AE7/(AG4-AE11)</f>
        <v>0.66666666666666663</v>
      </c>
      <c r="AG7" s="34">
        <f>IF(AF7=0,0,(AF7*((LOG(AF7))/LOG(2))))</f>
        <v>-0.38997500048077083</v>
      </c>
      <c r="AI7" s="34">
        <f>N7</f>
        <v>111</v>
      </c>
      <c r="AJ7" s="34">
        <f>COUNTIF(L45:L57,AI7)</f>
        <v>4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COUNTIF(L58:L69,AN7)</f>
        <v>4</v>
      </c>
      <c r="AP7" s="34">
        <f>AO7/(AQ4-AO11)</f>
        <v>0.8</v>
      </c>
      <c r="AQ7" s="34">
        <f>IF(AP7=0,0,(AP7*((LOG(AP7))/LOG(2))))</f>
        <v>-0.25754247590988982</v>
      </c>
      <c r="AS7" s="34">
        <f>N7</f>
        <v>111</v>
      </c>
      <c r="AT7" s="34">
        <f>COUNTIF(L70:L82,AS7)</f>
        <v>6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157</v>
      </c>
      <c r="C8" s="59">
        <v>11</v>
      </c>
      <c r="D8" s="56">
        <v>175</v>
      </c>
      <c r="E8" s="59">
        <v>11</v>
      </c>
      <c r="F8" s="56">
        <v>179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2</v>
      </c>
      <c r="P8" s="34">
        <f>O8/$Q$4</f>
        <v>2.6315789473684209E-2</v>
      </c>
      <c r="Q8" s="34">
        <f>IF(P8=0,0,(P8*((LOG(P8))/LOG(2))))</f>
        <v>-0.13810335561693646</v>
      </c>
      <c r="T8" s="34">
        <f>N8</f>
        <v>112</v>
      </c>
      <c r="U8" s="34">
        <f>COUNTIF(L7:L19,T8)</f>
        <v>1</v>
      </c>
      <c r="V8" s="34">
        <f>U8/(W4-U11)</f>
        <v>0.1111111111111111</v>
      </c>
      <c r="W8" s="34">
        <f>IF(V8=0,0,(V8*((LOG(V8))/LOG(2))))</f>
        <v>-0.3522138890491458</v>
      </c>
      <c r="Y8" s="34">
        <f>N8</f>
        <v>112</v>
      </c>
      <c r="Z8" s="34">
        <f>COUNTIF(L20:L31,Y8)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COUNTIF(L32:L44,AD8)</f>
        <v>1</v>
      </c>
      <c r="AF8" s="34">
        <f>AE8/(AG4-AE11)</f>
        <v>0.16666666666666666</v>
      </c>
      <c r="AG8" s="34">
        <f>IF(AF8=0,0,(AF8*((LOG(AF8))/LOG(2))))</f>
        <v>-0.43082708345352599</v>
      </c>
      <c r="AI8" s="34">
        <f>N8</f>
        <v>112</v>
      </c>
      <c r="AJ8" s="34">
        <f>COUNTIF(L45:L57,AI8)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COUNTIF(L58:L69,AN8)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COUNTIF(L70:L82,AS8)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275</v>
      </c>
      <c r="C9" s="59">
        <v>13</v>
      </c>
      <c r="D9" s="56">
        <v>281</v>
      </c>
      <c r="E9" s="59">
        <v>13</v>
      </c>
      <c r="F9" s="56">
        <v>291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1.3157894736842105E-2</v>
      </c>
      <c r="Q9" s="34">
        <f>IF(P9=0,0,(P9*((LOG(P9))/LOG(2))))</f>
        <v>-8.2209572545310333E-2</v>
      </c>
      <c r="T9" s="34">
        <f>N9</f>
        <v>121</v>
      </c>
      <c r="U9" s="34">
        <f>COUNTIF(L7:L19,T9)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COUNTIF(L20:L31,Y9)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COUNTIF(L32:L44,AD9)</f>
        <v>1</v>
      </c>
      <c r="AF9" s="34">
        <f>AE9/(AG4-AE11)</f>
        <v>0.16666666666666666</v>
      </c>
      <c r="AG9" s="34">
        <f>IF(AF9=0,0,(AF9*((LOG(AF9))/LOG(2))))</f>
        <v>-0.43082708345352599</v>
      </c>
      <c r="AI9" s="34">
        <f>N9</f>
        <v>121</v>
      </c>
      <c r="AJ9" s="34">
        <f>COUNTIF(L45:L57,AI9)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COUNTIF(L58:L69,AN9)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COUNTIF(L70:L82,AS9)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390</v>
      </c>
      <c r="C10" s="59">
        <v>11</v>
      </c>
      <c r="D10" s="56">
        <v>400</v>
      </c>
      <c r="E10" s="59">
        <v>11</v>
      </c>
      <c r="F10" s="56">
        <v>409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COUNTIF(L20:L31,Y10)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COUNTIF(L32:L44,AD10)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COUNTIF(L45:L57,AI10)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COUNTIF(L58:L69,AN10)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COUNTIF(L70:L82,AS10)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499</v>
      </c>
      <c r="C11" s="59">
        <v>11</v>
      </c>
      <c r="D11" s="56">
        <v>509</v>
      </c>
      <c r="E11" s="59">
        <v>11</v>
      </c>
      <c r="F11" s="56">
        <v>518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0.52631578947368418</v>
      </c>
      <c r="Q11" s="34">
        <f>IF(P11=0,0,(P11*((LOG(P11))/LOG(2))))</f>
        <v>-0.4873681150295911</v>
      </c>
      <c r="T11" s="34">
        <f>N11</f>
        <v>211</v>
      </c>
      <c r="U11" s="34">
        <f>COUNTIF(L7:L19,T11)</f>
        <v>4</v>
      </c>
      <c r="V11" s="53"/>
      <c r="W11" s="54"/>
      <c r="Y11" s="34">
        <f>N11</f>
        <v>211</v>
      </c>
      <c r="Z11" s="34">
        <f>COUNTIF(L20:L31,Y11)</f>
        <v>8</v>
      </c>
      <c r="AA11" s="53"/>
      <c r="AB11" s="54"/>
      <c r="AD11" s="34">
        <f>N11</f>
        <v>211</v>
      </c>
      <c r="AE11" s="34">
        <f>COUNTIF(L32:L44,AD11)</f>
        <v>7</v>
      </c>
      <c r="AF11" s="53"/>
      <c r="AG11" s="54"/>
      <c r="AI11" s="34">
        <f>N11</f>
        <v>211</v>
      </c>
      <c r="AJ11" s="34">
        <f>COUNTIF(L45:L57,AI11)</f>
        <v>7</v>
      </c>
      <c r="AK11" s="53"/>
      <c r="AL11" s="54"/>
      <c r="AN11" s="34">
        <f>N11</f>
        <v>211</v>
      </c>
      <c r="AO11" s="34">
        <f>COUNTIF(L58:L69,AN11)</f>
        <v>7</v>
      </c>
      <c r="AP11" s="53"/>
      <c r="AQ11" s="54"/>
      <c r="AS11" s="34">
        <f>N11</f>
        <v>211</v>
      </c>
      <c r="AT11" s="34">
        <f>COUNTIF(L70:L82,AS11)</f>
        <v>7</v>
      </c>
      <c r="AU11" s="53"/>
      <c r="AV11" s="54"/>
    </row>
    <row r="12" spans="1:48" x14ac:dyDescent="0.3">
      <c r="A12" s="56">
        <v>12</v>
      </c>
      <c r="B12" s="56">
        <v>617</v>
      </c>
      <c r="C12" s="59">
        <v>13</v>
      </c>
      <c r="D12" s="56">
        <v>626</v>
      </c>
      <c r="E12" s="59">
        <v>24</v>
      </c>
      <c r="F12" s="56">
        <v>639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COUNTIF(L20:L31,Y12)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COUNTIF(L32:L44,AD12)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COUNTIF(L45:L57,AI12)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COUNTIF(L58:L69,AN12)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COUNTIF(L70:L82,AS12)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740</v>
      </c>
      <c r="C13" s="59">
        <v>13</v>
      </c>
      <c r="D13" s="56">
        <v>748</v>
      </c>
      <c r="E13" s="59">
        <v>13</v>
      </c>
      <c r="F13" s="56">
        <v>755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4</v>
      </c>
      <c r="P13" s="34">
        <f>O13/$Q$4</f>
        <v>5.2631578947368418E-2</v>
      </c>
      <c r="Q13" s="34">
        <f>IF(P13=0,0,(P13*((LOG(P13))/LOG(2))))</f>
        <v>-0.22357513228650452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COUNTIF(L20:L31,Y13)</f>
        <v>1</v>
      </c>
      <c r="AA13" s="34">
        <f>Z13/(AB4-Z11)</f>
        <v>0.25</v>
      </c>
      <c r="AB13" s="34">
        <f>IF(AA13=0,0,(AA13*((LOG(AA13))/LOG(2))))</f>
        <v>-0.5</v>
      </c>
      <c r="AD13" s="34">
        <f>N13</f>
        <v>221</v>
      </c>
      <c r="AE13" s="34">
        <f>COUNTIF(L32:L44,AD13)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COUNTIF(L45:L57,AI13)</f>
        <v>2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COUNTIF(L58:L69,AN13)</f>
        <v>1</v>
      </c>
      <c r="AP13" s="34">
        <f>AO13/(AQ4-AO11)</f>
        <v>0.2</v>
      </c>
      <c r="AQ13" s="34">
        <f>IF(AP13=0,0,(AP13*((LOG(AP13))/LOG(2))))</f>
        <v>-0.46438561897747244</v>
      </c>
      <c r="AS13" s="34">
        <f>N13</f>
        <v>221</v>
      </c>
      <c r="AT13" s="34">
        <f>COUNTIF(L70:L82,AS13)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855</v>
      </c>
      <c r="C14" s="59">
        <v>13</v>
      </c>
      <c r="D14" s="56">
        <v>861</v>
      </c>
      <c r="E14" s="59">
        <v>13</v>
      </c>
      <c r="F14" s="56">
        <v>866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COUNTIF(L20:L31,Y14)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COUNTIF(L32:L44,AD14)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COUNTIF(L45:L57,AI14)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COUNTIF(L58:L69,AN14)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COUNTIF(L70:L82,AS14)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970</v>
      </c>
      <c r="C15" s="59">
        <v>13</v>
      </c>
      <c r="D15" s="56">
        <v>977</v>
      </c>
      <c r="E15" s="59">
        <v>13</v>
      </c>
      <c r="F15" s="56">
        <v>980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1.4616305048357685</v>
      </c>
      <c r="V15">
        <f>SUM(V7:V14)</f>
        <v>1</v>
      </c>
      <c r="W15">
        <f>-SUM(W7:W14)</f>
        <v>0.50325833477564574</v>
      </c>
      <c r="AA15">
        <f>SUM(AA7:AA14)</f>
        <v>1</v>
      </c>
      <c r="AB15">
        <f>-SUM(AB7:AB14)</f>
        <v>0.81127812445913283</v>
      </c>
      <c r="AF15">
        <f>SUM(AF7:AF14)</f>
        <v>0.99999999999999989</v>
      </c>
      <c r="AG15">
        <f>-SUM(AG7:AG14)</f>
        <v>1.2516291673878228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1078</v>
      </c>
      <c r="C16" s="59">
        <v>11</v>
      </c>
      <c r="D16" s="56">
        <v>1087</v>
      </c>
      <c r="E16" s="59">
        <v>11</v>
      </c>
      <c r="F16" s="56">
        <v>1094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0.23393845426196078</v>
      </c>
      <c r="V16" s="27" t="s">
        <v>116</v>
      </c>
      <c r="W16" s="27">
        <f>W15/(LOG(W4)/LOG(2))</f>
        <v>0.13599960358993674</v>
      </c>
      <c r="AA16" s="27" t="s">
        <v>119</v>
      </c>
      <c r="AB16" s="27">
        <f>AB15/(LOG(AB4)/LOG(2))</f>
        <v>0.22630030977895443</v>
      </c>
      <c r="AF16" s="27" t="s">
        <v>120</v>
      </c>
      <c r="AG16" s="27">
        <f>AG15/(LOG(AG4)/LOG(2))</f>
        <v>0.33823795622228808</v>
      </c>
      <c r="AK16" s="27" t="s">
        <v>121</v>
      </c>
      <c r="AL16" s="27">
        <f>AL15/(LOG(AL4)/LOG(2))</f>
        <v>0.24815857141318151</v>
      </c>
      <c r="AP16" s="27" t="s">
        <v>122</v>
      </c>
      <c r="AQ16" s="27">
        <f>AQ15/(LOG(AQ4)/LOG(2))</f>
        <v>0.20137674933618921</v>
      </c>
      <c r="AU16" s="27" t="s">
        <v>123</v>
      </c>
      <c r="AV16" s="27">
        <f>AV15/(LOG(AV4)/LOG(2))</f>
        <v>0</v>
      </c>
    </row>
    <row r="17" spans="1:22" x14ac:dyDescent="0.3">
      <c r="A17" s="56">
        <v>12</v>
      </c>
      <c r="B17" s="56">
        <v>1196</v>
      </c>
      <c r="C17" s="59">
        <v>13</v>
      </c>
      <c r="D17" s="56">
        <v>1202</v>
      </c>
      <c r="E17" s="59">
        <v>13</v>
      </c>
      <c r="F17" s="56">
        <v>1209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12</v>
      </c>
      <c r="B18" s="56">
        <v>1307</v>
      </c>
      <c r="C18" s="59">
        <v>13</v>
      </c>
      <c r="D18" s="56">
        <v>1320</v>
      </c>
      <c r="E18" s="59">
        <v>13</v>
      </c>
      <c r="F18" s="56">
        <v>1326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1440</v>
      </c>
      <c r="C19" s="59">
        <v>13</v>
      </c>
      <c r="D19" s="56">
        <v>1447</v>
      </c>
      <c r="E19" s="59">
        <v>13</v>
      </c>
      <c r="F19" s="56">
        <v>1453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1558</v>
      </c>
      <c r="C20" s="60">
        <v>11</v>
      </c>
      <c r="D20" s="57">
        <v>1571</v>
      </c>
      <c r="E20" s="60">
        <v>11</v>
      </c>
      <c r="F20" s="57">
        <v>1577</v>
      </c>
      <c r="G20" s="63"/>
      <c r="H20" s="63"/>
      <c r="I20" s="39"/>
      <c r="J20" s="39"/>
      <c r="K20" s="49">
        <v>0</v>
      </c>
      <c r="L20">
        <v>211</v>
      </c>
      <c r="N20" s="38">
        <f>COUNTIF(L7:L82,G3)</f>
        <v>40</v>
      </c>
      <c r="O20" s="38"/>
      <c r="P20" s="45">
        <v>13</v>
      </c>
      <c r="Q20" s="45">
        <v>12</v>
      </c>
      <c r="R20" s="45">
        <v>13</v>
      </c>
      <c r="S20" s="45">
        <v>13</v>
      </c>
      <c r="T20" s="45">
        <v>12</v>
      </c>
      <c r="U20" s="45">
        <v>13</v>
      </c>
      <c r="V20" s="44"/>
    </row>
    <row r="21" spans="1:22" x14ac:dyDescent="0.3">
      <c r="A21" s="57">
        <v>12</v>
      </c>
      <c r="B21" s="57">
        <v>1675</v>
      </c>
      <c r="C21" s="60">
        <v>13</v>
      </c>
      <c r="D21" s="57">
        <v>1682</v>
      </c>
      <c r="E21" s="60">
        <v>13</v>
      </c>
      <c r="F21" s="57">
        <v>1689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1800</v>
      </c>
      <c r="C22" s="60">
        <v>13</v>
      </c>
      <c r="D22" s="57">
        <v>1804</v>
      </c>
      <c r="E22" s="60">
        <v>13</v>
      </c>
      <c r="F22" s="57">
        <v>1811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1918</v>
      </c>
      <c r="C23" s="60">
        <v>11</v>
      </c>
      <c r="D23" s="57">
        <v>1932</v>
      </c>
      <c r="E23" s="60">
        <v>11</v>
      </c>
      <c r="F23" s="57">
        <v>1940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2029</v>
      </c>
      <c r="C24" s="60">
        <v>11</v>
      </c>
      <c r="D24" s="57">
        <v>2041</v>
      </c>
      <c r="E24" s="60">
        <v>11</v>
      </c>
      <c r="F24" s="57">
        <v>2045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4</v>
      </c>
      <c r="Q24" s="45">
        <f>Z11</f>
        <v>8</v>
      </c>
      <c r="R24" s="45">
        <f>AE11</f>
        <v>7</v>
      </c>
      <c r="S24" s="45">
        <f>AJ11</f>
        <v>7</v>
      </c>
      <c r="T24" s="45">
        <f>AO11</f>
        <v>7</v>
      </c>
      <c r="U24" s="45">
        <f>AT11</f>
        <v>7</v>
      </c>
      <c r="V24" s="43"/>
    </row>
    <row r="25" spans="1:22" x14ac:dyDescent="0.3">
      <c r="A25" s="57">
        <v>21</v>
      </c>
      <c r="B25" s="57">
        <v>2132</v>
      </c>
      <c r="C25" s="60">
        <v>22</v>
      </c>
      <c r="D25" s="57">
        <v>2139</v>
      </c>
      <c r="E25" s="60">
        <v>13</v>
      </c>
      <c r="F25" s="57">
        <v>2146</v>
      </c>
      <c r="G25" s="63"/>
      <c r="H25" s="63"/>
      <c r="I25" s="39"/>
      <c r="J25" s="39"/>
      <c r="K25" s="49">
        <v>0</v>
      </c>
      <c r="L25">
        <v>221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2233</v>
      </c>
      <c r="C26" s="60">
        <v>11</v>
      </c>
      <c r="D26" s="57">
        <v>2244</v>
      </c>
      <c r="E26" s="60">
        <v>11</v>
      </c>
      <c r="F26" s="57">
        <v>2252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2382</v>
      </c>
      <c r="C27" s="60">
        <v>11</v>
      </c>
      <c r="D27" s="57">
        <v>2394</v>
      </c>
      <c r="E27" s="60">
        <v>11</v>
      </c>
      <c r="F27" s="57">
        <v>2404</v>
      </c>
      <c r="G27" s="63"/>
      <c r="H27" s="63"/>
      <c r="I27" s="39"/>
      <c r="J27" s="39"/>
      <c r="K27" s="49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2492</v>
      </c>
      <c r="C28" s="60">
        <v>11</v>
      </c>
      <c r="D28" s="57">
        <v>2501</v>
      </c>
      <c r="E28" s="60">
        <v>11</v>
      </c>
      <c r="F28" s="57">
        <v>2510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109</v>
      </c>
      <c r="P28">
        <f>F19/P20</f>
        <v>111.76923076923077</v>
      </c>
      <c r="Q28">
        <f>(F31-F19)/Q20</f>
        <v>115.16666666666667</v>
      </c>
      <c r="R28">
        <f>(F44-F31)/R20</f>
        <v>116.61538461538461</v>
      </c>
      <c r="S28">
        <f>(F57-F44)/S20</f>
        <v>115.30769230769231</v>
      </c>
      <c r="T28">
        <f>(F69-F57)/T20</f>
        <v>112.41666666666667</v>
      </c>
      <c r="U28">
        <f>(F82-F69)/U20</f>
        <v>118.15384615384616</v>
      </c>
    </row>
    <row r="29" spans="1:22" x14ac:dyDescent="0.3">
      <c r="A29" s="57">
        <v>12</v>
      </c>
      <c r="B29" s="57">
        <v>2595</v>
      </c>
      <c r="C29" s="60">
        <v>13</v>
      </c>
      <c r="D29" s="57">
        <v>2599</v>
      </c>
      <c r="E29" s="60">
        <v>13</v>
      </c>
      <c r="F29" s="57">
        <v>2609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3">
      <c r="A30" s="57">
        <v>21</v>
      </c>
      <c r="B30" s="57">
        <v>2706</v>
      </c>
      <c r="C30" s="60">
        <v>11</v>
      </c>
      <c r="D30" s="57">
        <v>2716</v>
      </c>
      <c r="E30" s="60">
        <v>11</v>
      </c>
      <c r="F30" s="57">
        <v>2723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2816</v>
      </c>
      <c r="C31" s="60">
        <v>11</v>
      </c>
      <c r="D31" s="57">
        <v>2826</v>
      </c>
      <c r="E31" s="60">
        <v>11</v>
      </c>
      <c r="F31" s="57">
        <v>2835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6">
        <v>21</v>
      </c>
      <c r="B32" s="56">
        <v>2926</v>
      </c>
      <c r="C32" s="59">
        <v>11</v>
      </c>
      <c r="D32" s="56">
        <v>2935</v>
      </c>
      <c r="E32" s="59">
        <v>11</v>
      </c>
      <c r="F32" s="56">
        <v>2942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3031</v>
      </c>
      <c r="C33" s="59">
        <v>11</v>
      </c>
      <c r="D33" s="56">
        <v>3040</v>
      </c>
      <c r="E33" s="59">
        <v>11</v>
      </c>
      <c r="F33" s="56">
        <v>3049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12</v>
      </c>
      <c r="B34" s="56">
        <v>3152</v>
      </c>
      <c r="C34" s="59">
        <v>13</v>
      </c>
      <c r="D34" s="56">
        <v>3155</v>
      </c>
      <c r="E34" s="59">
        <v>13</v>
      </c>
      <c r="F34" s="56">
        <v>3161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3">
      <c r="A35" s="56">
        <v>12</v>
      </c>
      <c r="B35" s="56">
        <v>3271</v>
      </c>
      <c r="C35" s="59">
        <v>13</v>
      </c>
      <c r="D35" s="56">
        <v>3277</v>
      </c>
      <c r="E35" s="59">
        <v>24</v>
      </c>
      <c r="F35" s="56">
        <v>3289</v>
      </c>
      <c r="G35" s="62"/>
      <c r="H35" s="62"/>
      <c r="I35" s="40"/>
      <c r="J35" s="40"/>
      <c r="K35" s="41">
        <v>0</v>
      </c>
      <c r="L35">
        <v>112</v>
      </c>
    </row>
    <row r="36" spans="1:12" x14ac:dyDescent="0.3">
      <c r="A36" s="56">
        <v>12</v>
      </c>
      <c r="B36" s="56">
        <v>3408</v>
      </c>
      <c r="C36" s="59">
        <v>13</v>
      </c>
      <c r="D36" s="56">
        <v>3412</v>
      </c>
      <c r="E36" s="59">
        <v>13</v>
      </c>
      <c r="F36" s="56">
        <v>3420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3">
      <c r="A37" s="56">
        <v>21</v>
      </c>
      <c r="B37" s="56">
        <v>3518</v>
      </c>
      <c r="C37" s="59">
        <v>11</v>
      </c>
      <c r="D37" s="56">
        <v>3530</v>
      </c>
      <c r="E37" s="59">
        <v>11</v>
      </c>
      <c r="F37" s="56">
        <v>3536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12</v>
      </c>
      <c r="B38" s="56">
        <v>3633</v>
      </c>
      <c r="C38" s="59">
        <v>13</v>
      </c>
      <c r="D38" s="56">
        <v>3641</v>
      </c>
      <c r="E38" s="59">
        <v>13</v>
      </c>
      <c r="F38" s="56">
        <v>3648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6">
        <v>12</v>
      </c>
      <c r="B39" s="56">
        <v>3767</v>
      </c>
      <c r="C39" s="59">
        <v>13</v>
      </c>
      <c r="D39" s="56">
        <v>3771</v>
      </c>
      <c r="E39" s="59">
        <v>13</v>
      </c>
      <c r="F39" s="56">
        <v>3781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3">
      <c r="A40" s="56">
        <v>21</v>
      </c>
      <c r="B40" s="56">
        <v>3888</v>
      </c>
      <c r="C40" s="59">
        <v>11</v>
      </c>
      <c r="D40" s="56">
        <v>3900</v>
      </c>
      <c r="E40" s="59">
        <v>11</v>
      </c>
      <c r="F40" s="56">
        <v>3907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3993</v>
      </c>
      <c r="C41" s="59">
        <v>11</v>
      </c>
      <c r="D41" s="56">
        <v>4003</v>
      </c>
      <c r="E41" s="59">
        <v>11</v>
      </c>
      <c r="F41" s="56">
        <v>4011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4116</v>
      </c>
      <c r="C42" s="59">
        <v>11</v>
      </c>
      <c r="D42" s="56">
        <v>4126</v>
      </c>
      <c r="E42" s="59">
        <v>11</v>
      </c>
      <c r="F42" s="56">
        <v>4132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12</v>
      </c>
      <c r="B43" s="56">
        <v>4220</v>
      </c>
      <c r="C43" s="59">
        <v>24</v>
      </c>
      <c r="D43" s="56">
        <v>4231</v>
      </c>
      <c r="E43" s="59">
        <v>13</v>
      </c>
      <c r="F43" s="56">
        <v>4241</v>
      </c>
      <c r="G43" s="62"/>
      <c r="H43" s="62"/>
      <c r="I43" s="40"/>
      <c r="J43" s="40"/>
      <c r="K43" s="41">
        <v>0</v>
      </c>
      <c r="L43">
        <v>121</v>
      </c>
    </row>
    <row r="44" spans="1:12" x14ac:dyDescent="0.3">
      <c r="A44" s="56">
        <v>21</v>
      </c>
      <c r="B44" s="56">
        <v>4333</v>
      </c>
      <c r="C44" s="59">
        <v>11</v>
      </c>
      <c r="D44" s="56">
        <v>4345</v>
      </c>
      <c r="E44" s="59">
        <v>11</v>
      </c>
      <c r="F44" s="56">
        <v>4351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7">
        <v>12</v>
      </c>
      <c r="B45" s="57">
        <v>4440</v>
      </c>
      <c r="C45" s="60">
        <v>13</v>
      </c>
      <c r="D45" s="57">
        <v>4475</v>
      </c>
      <c r="E45" s="60">
        <v>13</v>
      </c>
      <c r="F45" s="57">
        <v>4481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57">
        <v>12</v>
      </c>
      <c r="B46" s="57">
        <v>4598</v>
      </c>
      <c r="C46" s="60">
        <v>13</v>
      </c>
      <c r="D46" s="57">
        <v>4605</v>
      </c>
      <c r="E46" s="60">
        <v>13</v>
      </c>
      <c r="F46" s="57">
        <v>4610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7">
        <v>21</v>
      </c>
      <c r="B47" s="57">
        <v>4708</v>
      </c>
      <c r="C47" s="60">
        <v>22</v>
      </c>
      <c r="D47" s="57">
        <v>4714</v>
      </c>
      <c r="E47" s="60">
        <v>13</v>
      </c>
      <c r="F47" s="57">
        <v>4723</v>
      </c>
      <c r="G47" s="63"/>
      <c r="H47" s="63"/>
      <c r="I47" s="39"/>
      <c r="J47" s="39"/>
      <c r="K47" s="49">
        <v>0</v>
      </c>
      <c r="L47">
        <v>221</v>
      </c>
    </row>
    <row r="48" spans="1:12" x14ac:dyDescent="0.3">
      <c r="A48" s="57">
        <v>21</v>
      </c>
      <c r="B48" s="57">
        <v>4841</v>
      </c>
      <c r="C48" s="60">
        <v>11</v>
      </c>
      <c r="D48" s="57">
        <v>4851</v>
      </c>
      <c r="E48" s="60">
        <v>11</v>
      </c>
      <c r="F48" s="57">
        <v>4857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4956</v>
      </c>
      <c r="C49" s="60">
        <v>11</v>
      </c>
      <c r="D49" s="57">
        <v>4965</v>
      </c>
      <c r="E49" s="60">
        <v>11</v>
      </c>
      <c r="F49" s="57">
        <v>4974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12</v>
      </c>
      <c r="B50" s="57">
        <v>5073</v>
      </c>
      <c r="C50" s="60">
        <v>13</v>
      </c>
      <c r="D50" s="57">
        <v>5082</v>
      </c>
      <c r="E50" s="60">
        <v>13</v>
      </c>
      <c r="F50" s="57">
        <v>5088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3">
      <c r="A51" s="57">
        <v>21</v>
      </c>
      <c r="B51" s="57">
        <v>5190</v>
      </c>
      <c r="C51" s="60">
        <v>11</v>
      </c>
      <c r="D51" s="57">
        <v>5199</v>
      </c>
      <c r="E51" s="60">
        <v>11</v>
      </c>
      <c r="F51" s="57">
        <v>5207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5296</v>
      </c>
      <c r="C52" s="60">
        <v>11</v>
      </c>
      <c r="D52" s="57">
        <v>5305</v>
      </c>
      <c r="E52" s="60">
        <v>11</v>
      </c>
      <c r="F52" s="57">
        <v>5309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5396</v>
      </c>
      <c r="C53" s="60">
        <v>11</v>
      </c>
      <c r="D53" s="57">
        <v>5405</v>
      </c>
      <c r="E53" s="60">
        <v>11</v>
      </c>
      <c r="F53" s="57">
        <v>5412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5498</v>
      </c>
      <c r="C54" s="60">
        <v>11</v>
      </c>
      <c r="D54" s="57">
        <v>5509</v>
      </c>
      <c r="E54" s="60">
        <v>11</v>
      </c>
      <c r="F54" s="57">
        <v>5517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5604</v>
      </c>
      <c r="C55" s="60">
        <v>11</v>
      </c>
      <c r="D55" s="57">
        <v>5614</v>
      </c>
      <c r="E55" s="60">
        <v>11</v>
      </c>
      <c r="F55" s="57">
        <v>5622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5707</v>
      </c>
      <c r="C56" s="60">
        <v>22</v>
      </c>
      <c r="D56" s="57">
        <v>5714</v>
      </c>
      <c r="E56" s="60">
        <v>13</v>
      </c>
      <c r="F56" s="57">
        <v>5724</v>
      </c>
      <c r="G56" s="63"/>
      <c r="H56" s="63"/>
      <c r="I56" s="39"/>
      <c r="J56" s="39"/>
      <c r="K56" s="49">
        <v>0</v>
      </c>
      <c r="L56">
        <v>221</v>
      </c>
    </row>
    <row r="57" spans="1:12" x14ac:dyDescent="0.3">
      <c r="A57" s="57">
        <v>12</v>
      </c>
      <c r="B57" s="57">
        <v>5837</v>
      </c>
      <c r="C57" s="60">
        <v>13</v>
      </c>
      <c r="D57" s="57">
        <v>5843</v>
      </c>
      <c r="E57" s="60">
        <v>13</v>
      </c>
      <c r="F57" s="57">
        <v>5850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3">
      <c r="A58" s="56">
        <v>21</v>
      </c>
      <c r="B58" s="56">
        <v>5950</v>
      </c>
      <c r="C58" s="59">
        <v>11</v>
      </c>
      <c r="D58" s="56">
        <v>5959</v>
      </c>
      <c r="E58" s="59">
        <v>11</v>
      </c>
      <c r="F58" s="56">
        <v>5962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6054</v>
      </c>
      <c r="C59" s="59">
        <v>11</v>
      </c>
      <c r="D59" s="56">
        <v>6064</v>
      </c>
      <c r="E59" s="59">
        <v>11</v>
      </c>
      <c r="F59" s="56">
        <v>6073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6159</v>
      </c>
      <c r="C60" s="59">
        <v>11</v>
      </c>
      <c r="D60" s="56">
        <v>6169</v>
      </c>
      <c r="E60" s="59">
        <v>11</v>
      </c>
      <c r="F60" s="56">
        <v>6175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6">
        <v>21</v>
      </c>
      <c r="B61" s="56">
        <v>6262</v>
      </c>
      <c r="C61" s="59">
        <v>22</v>
      </c>
      <c r="D61" s="56">
        <v>6268</v>
      </c>
      <c r="E61" s="59">
        <v>13</v>
      </c>
      <c r="F61" s="56">
        <v>6278</v>
      </c>
      <c r="G61" s="62"/>
      <c r="H61" s="62"/>
      <c r="I61" s="40"/>
      <c r="J61" s="40"/>
      <c r="K61" s="41">
        <v>0</v>
      </c>
      <c r="L61">
        <v>221</v>
      </c>
    </row>
    <row r="62" spans="1:12" x14ac:dyDescent="0.3">
      <c r="A62" s="56">
        <v>21</v>
      </c>
      <c r="B62" s="56">
        <v>6375</v>
      </c>
      <c r="C62" s="59">
        <v>11</v>
      </c>
      <c r="D62" s="56">
        <v>6395</v>
      </c>
      <c r="E62" s="59">
        <v>11</v>
      </c>
      <c r="F62" s="56">
        <v>6401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21</v>
      </c>
      <c r="B63" s="56">
        <v>6490</v>
      </c>
      <c r="C63" s="59">
        <v>11</v>
      </c>
      <c r="D63" s="56">
        <v>6499</v>
      </c>
      <c r="E63" s="59">
        <v>11</v>
      </c>
      <c r="F63" s="56">
        <v>6505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3">
      <c r="A64" s="56">
        <v>21</v>
      </c>
      <c r="B64" s="56">
        <v>6594</v>
      </c>
      <c r="C64" s="59">
        <v>11</v>
      </c>
      <c r="D64" s="56">
        <v>6604</v>
      </c>
      <c r="E64" s="59">
        <v>11</v>
      </c>
      <c r="F64" s="56">
        <v>6612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3">
      <c r="A65" s="56">
        <v>21</v>
      </c>
      <c r="B65" s="56">
        <v>6700</v>
      </c>
      <c r="C65" s="59">
        <v>11</v>
      </c>
      <c r="D65" s="56">
        <v>6712</v>
      </c>
      <c r="E65" s="59">
        <v>11</v>
      </c>
      <c r="F65" s="56">
        <v>6719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3">
      <c r="A66" s="56">
        <v>12</v>
      </c>
      <c r="B66" s="56">
        <v>6808</v>
      </c>
      <c r="C66" s="59">
        <v>13</v>
      </c>
      <c r="D66" s="56">
        <v>6815</v>
      </c>
      <c r="E66" s="59">
        <v>13</v>
      </c>
      <c r="F66" s="56">
        <v>6821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3">
      <c r="A67" s="56">
        <v>12</v>
      </c>
      <c r="B67" s="56">
        <v>6934</v>
      </c>
      <c r="C67" s="59">
        <v>13</v>
      </c>
      <c r="D67" s="56">
        <v>6941</v>
      </c>
      <c r="E67" s="59">
        <v>13</v>
      </c>
      <c r="F67" s="56">
        <v>6946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3">
      <c r="A68" s="56">
        <v>12</v>
      </c>
      <c r="B68" s="56">
        <v>7055</v>
      </c>
      <c r="C68" s="59">
        <v>13</v>
      </c>
      <c r="D68" s="56">
        <v>7062</v>
      </c>
      <c r="E68" s="59">
        <v>13</v>
      </c>
      <c r="F68" s="56">
        <v>7068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3">
      <c r="A69" s="56">
        <v>12</v>
      </c>
      <c r="B69" s="56">
        <v>7186</v>
      </c>
      <c r="C69" s="59">
        <v>13</v>
      </c>
      <c r="D69" s="56">
        <v>7193</v>
      </c>
      <c r="E69" s="59">
        <v>13</v>
      </c>
      <c r="F69" s="56">
        <v>7199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3">
      <c r="A70" s="57">
        <v>12</v>
      </c>
      <c r="B70" s="57">
        <v>7311</v>
      </c>
      <c r="C70" s="60">
        <v>13</v>
      </c>
      <c r="D70" s="57">
        <v>7318</v>
      </c>
      <c r="E70" s="60">
        <v>13</v>
      </c>
      <c r="F70" s="57">
        <v>7324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3">
      <c r="A71" s="57">
        <v>12</v>
      </c>
      <c r="B71" s="57">
        <v>7436</v>
      </c>
      <c r="C71" s="60">
        <v>13</v>
      </c>
      <c r="D71" s="57">
        <v>7443</v>
      </c>
      <c r="E71" s="60">
        <v>13</v>
      </c>
      <c r="F71" s="57">
        <v>7449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3">
      <c r="A72" s="57">
        <v>12</v>
      </c>
      <c r="B72" s="57">
        <v>7568</v>
      </c>
      <c r="C72" s="60">
        <v>13</v>
      </c>
      <c r="D72" s="57">
        <v>7574</v>
      </c>
      <c r="E72" s="60">
        <v>13</v>
      </c>
      <c r="F72" s="57">
        <v>7585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3">
      <c r="A73" s="57">
        <v>12</v>
      </c>
      <c r="B73" s="57">
        <v>7698</v>
      </c>
      <c r="C73" s="60">
        <v>13</v>
      </c>
      <c r="D73" s="57">
        <v>7704</v>
      </c>
      <c r="E73" s="60">
        <v>13</v>
      </c>
      <c r="F73" s="57">
        <v>7711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21</v>
      </c>
      <c r="B74" s="57">
        <v>7810</v>
      </c>
      <c r="C74" s="60">
        <v>11</v>
      </c>
      <c r="D74" s="57">
        <v>7827</v>
      </c>
      <c r="E74" s="60">
        <v>11</v>
      </c>
      <c r="F74" s="57">
        <v>7836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3">
      <c r="A75" s="57">
        <v>12</v>
      </c>
      <c r="B75" s="57">
        <v>7935</v>
      </c>
      <c r="C75" s="60">
        <v>13</v>
      </c>
      <c r="D75" s="57">
        <v>7942</v>
      </c>
      <c r="E75" s="60">
        <v>13</v>
      </c>
      <c r="F75" s="57">
        <v>7949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3">
      <c r="A76" s="57">
        <v>12</v>
      </c>
      <c r="B76" s="57">
        <v>8066</v>
      </c>
      <c r="C76" s="60">
        <v>13</v>
      </c>
      <c r="D76" s="57">
        <v>8073</v>
      </c>
      <c r="E76" s="60">
        <v>13</v>
      </c>
      <c r="F76" s="57">
        <v>8079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3">
      <c r="A77" s="57">
        <v>21</v>
      </c>
      <c r="B77" s="57">
        <v>8188</v>
      </c>
      <c r="C77" s="60">
        <v>11</v>
      </c>
      <c r="D77" s="57">
        <v>8203</v>
      </c>
      <c r="E77" s="60">
        <v>11</v>
      </c>
      <c r="F77" s="57">
        <v>8210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3">
      <c r="A78" s="57">
        <v>21</v>
      </c>
      <c r="B78" s="57">
        <v>8303</v>
      </c>
      <c r="C78" s="60">
        <v>11</v>
      </c>
      <c r="D78" s="57">
        <v>8316</v>
      </c>
      <c r="E78" s="60">
        <v>11</v>
      </c>
      <c r="F78" s="57">
        <v>8322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3">
      <c r="A79" s="57">
        <v>21</v>
      </c>
      <c r="B79" s="57">
        <v>8411</v>
      </c>
      <c r="C79" s="60">
        <v>11</v>
      </c>
      <c r="D79" s="57">
        <v>8420</v>
      </c>
      <c r="E79" s="60">
        <v>11</v>
      </c>
      <c r="F79" s="57">
        <v>8426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3">
      <c r="A80" s="57">
        <v>21</v>
      </c>
      <c r="B80" s="57">
        <v>8516</v>
      </c>
      <c r="C80" s="60">
        <v>11</v>
      </c>
      <c r="D80" s="57">
        <v>8528</v>
      </c>
      <c r="E80" s="60">
        <v>11</v>
      </c>
      <c r="F80" s="57">
        <v>8531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3">
      <c r="A81" s="57">
        <v>21</v>
      </c>
      <c r="B81" s="57">
        <v>8618</v>
      </c>
      <c r="C81" s="60">
        <v>11</v>
      </c>
      <c r="D81" s="57">
        <v>8628</v>
      </c>
      <c r="E81" s="60">
        <v>11</v>
      </c>
      <c r="F81" s="57">
        <v>8631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3">
      <c r="A82" s="57">
        <v>21</v>
      </c>
      <c r="B82" s="57">
        <v>8721</v>
      </c>
      <c r="C82" s="60">
        <v>11</v>
      </c>
      <c r="D82" s="57">
        <v>8731</v>
      </c>
      <c r="E82" s="60">
        <v>11</v>
      </c>
      <c r="F82" s="57">
        <v>8735</v>
      </c>
      <c r="G82" s="63"/>
      <c r="H82" s="63"/>
      <c r="I82" s="39"/>
      <c r="J82" s="39"/>
      <c r="K82" s="49">
        <v>1</v>
      </c>
      <c r="L82">
        <v>211</v>
      </c>
    </row>
    <row r="83" spans="1:12" x14ac:dyDescent="0.3">
      <c r="A83" s="17"/>
      <c r="B83" s="17"/>
      <c r="C83" s="17"/>
      <c r="D83" s="17"/>
      <c r="E83" s="17"/>
      <c r="F83" s="17"/>
      <c r="G83" s="17"/>
      <c r="H8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78</v>
      </c>
      <c r="V3" s="25" t="s">
        <v>117</v>
      </c>
      <c r="W3">
        <f>COUNTA(L7:L19)</f>
        <v>13</v>
      </c>
      <c r="AA3" s="25" t="s">
        <v>117</v>
      </c>
      <c r="AB3">
        <f>COUNTA(L20:L32)</f>
        <v>13</v>
      </c>
      <c r="AF3" s="25" t="s">
        <v>117</v>
      </c>
      <c r="AG3">
        <f>COUNTA(L33:L45)</f>
        <v>13</v>
      </c>
      <c r="AK3" s="25" t="s">
        <v>117</v>
      </c>
      <c r="AL3">
        <f>COUNTA(L46:L58)</f>
        <v>13</v>
      </c>
      <c r="AP3" s="25" t="s">
        <v>117</v>
      </c>
      <c r="AQ3">
        <f>COUNTA(L59:L71)</f>
        <v>13</v>
      </c>
      <c r="AU3" s="25" t="s">
        <v>117</v>
      </c>
      <c r="AV3">
        <f>COUNTA(L72:L84)</f>
        <v>13</v>
      </c>
    </row>
    <row r="4" spans="1:48" x14ac:dyDescent="0.3">
      <c r="P4" s="25" t="s">
        <v>85</v>
      </c>
      <c r="Q4" s="26">
        <f>SUM(O7:O14)</f>
        <v>78</v>
      </c>
      <c r="V4" s="25" t="s">
        <v>118</v>
      </c>
      <c r="W4">
        <f>SUM(U7:U14)</f>
        <v>13</v>
      </c>
      <c r="AA4" s="25" t="s">
        <v>118</v>
      </c>
      <c r="AB4">
        <f>SUM(Z7:Z14)</f>
        <v>13</v>
      </c>
      <c r="AF4" s="25" t="s">
        <v>118</v>
      </c>
      <c r="AG4">
        <f>SUM(AE7:AE14)</f>
        <v>13</v>
      </c>
      <c r="AK4" s="25" t="s">
        <v>118</v>
      </c>
      <c r="AL4">
        <f>SUM(AJ7:AJ14)</f>
        <v>13</v>
      </c>
      <c r="AP4" s="25" t="s">
        <v>118</v>
      </c>
      <c r="AQ4">
        <f>SUM(AO7:AO14)</f>
        <v>13</v>
      </c>
      <c r="AU4" s="25" t="s">
        <v>118</v>
      </c>
      <c r="AV4">
        <f>SUM(AT7:AT14)</f>
        <v>13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24</v>
      </c>
      <c r="C7" s="58">
        <v>13</v>
      </c>
      <c r="D7" s="55">
        <v>30</v>
      </c>
      <c r="E7" s="58">
        <v>13</v>
      </c>
      <c r="F7" s="55">
        <v>37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27</v>
      </c>
      <c r="P7" s="34">
        <f>O7/$Q$4</f>
        <v>0.34615384615384615</v>
      </c>
      <c r="Q7" s="34">
        <f>IF(P7=0,0,(P7*((LOG(P7))/LOG(2))))</f>
        <v>-0.52979355578034681</v>
      </c>
      <c r="T7" s="34">
        <f>N7</f>
        <v>111</v>
      </c>
      <c r="U7" s="34">
        <f>COUNTIF(L7:L19,T7)</f>
        <v>6</v>
      </c>
      <c r="V7" s="34">
        <f>U7/(W4-U11)</f>
        <v>0.75</v>
      </c>
      <c r="W7" s="34">
        <f>IF(V7=0,0,(V7*((LOG(V7))/LOG(2))))</f>
        <v>-0.31127812445913283</v>
      </c>
      <c r="Y7" s="34">
        <f>N7</f>
        <v>111</v>
      </c>
      <c r="Z7" s="34">
        <f>COUNTIF(L20:L32,Y7)</f>
        <v>7</v>
      </c>
      <c r="AA7" s="34">
        <f>Z7/(AB4-Z11)</f>
        <v>0.7</v>
      </c>
      <c r="AB7" s="34">
        <f>IF(AA7=0,0,(AA7*((LOG(AA7))/LOG(2))))</f>
        <v>-0.36020122098083079</v>
      </c>
      <c r="AD7" s="34">
        <f>N7</f>
        <v>111</v>
      </c>
      <c r="AE7" s="34">
        <f>COUNTIF(L33:L45,AD7)</f>
        <v>4</v>
      </c>
      <c r="AF7" s="34">
        <f>AE7/(AG4-AE11)</f>
        <v>0.66666666666666663</v>
      </c>
      <c r="AG7" s="34">
        <f>IF(AF7=0,0,(AF7*((LOG(AF7))/LOG(2))))</f>
        <v>-0.38997500048077083</v>
      </c>
      <c r="AI7" s="34">
        <f>N7</f>
        <v>111</v>
      </c>
      <c r="AJ7" s="34">
        <f>COUNTIF(L46:L58,AI7)</f>
        <v>3</v>
      </c>
      <c r="AK7" s="34">
        <f>AJ7/(AL4-AJ11)</f>
        <v>0.75</v>
      </c>
      <c r="AL7" s="34">
        <f>IF(AK7=0,0,(AK7*((LOG(AK7))/LOG(2))))</f>
        <v>-0.31127812445913283</v>
      </c>
      <c r="AN7" s="34">
        <f>N7</f>
        <v>111</v>
      </c>
      <c r="AO7" s="34">
        <f>COUNTIF(L59:L71,AN7)</f>
        <v>2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COUNTIF(L72:L84,AS7)</f>
        <v>5</v>
      </c>
      <c r="AU7" s="34">
        <f>AT7/(AV4-AT11)</f>
        <v>0.83333333333333337</v>
      </c>
      <c r="AV7" s="34">
        <f>IF(AU7=0,0,(AU7*((LOG(AU7))/LOG(2))))</f>
        <v>-0.21919533819482812</v>
      </c>
    </row>
    <row r="8" spans="1:48" x14ac:dyDescent="0.3">
      <c r="A8" s="56">
        <v>21</v>
      </c>
      <c r="B8" s="56">
        <v>154</v>
      </c>
      <c r="C8" s="59">
        <v>11</v>
      </c>
      <c r="D8" s="56">
        <v>166</v>
      </c>
      <c r="E8" s="59">
        <v>11</v>
      </c>
      <c r="F8" s="56">
        <v>171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9</v>
      </c>
      <c r="P8" s="34">
        <f>O8/$Q$4</f>
        <v>0.11538461538461539</v>
      </c>
      <c r="Q8" s="34">
        <f>IF(P8=0,0,(P8*((LOG(P8))/LOG(2))))</f>
        <v>-0.35947814047153104</v>
      </c>
      <c r="T8" s="34">
        <f>N8</f>
        <v>112</v>
      </c>
      <c r="U8" s="34">
        <f>COUNTIF(L7:L19,T8)</f>
        <v>2</v>
      </c>
      <c r="V8" s="34">
        <f>U8/(W4-U11)</f>
        <v>0.25</v>
      </c>
      <c r="W8" s="34">
        <f>IF(V8=0,0,(V8*((LOG(V8))/LOG(2))))</f>
        <v>-0.5</v>
      </c>
      <c r="Y8" s="34">
        <f>N8</f>
        <v>112</v>
      </c>
      <c r="Z8" s="34">
        <f>COUNTIF(L20:L32,Y8)</f>
        <v>2</v>
      </c>
      <c r="AA8" s="34">
        <f>Z8/(AB4-Z11)</f>
        <v>0.2</v>
      </c>
      <c r="AB8" s="34">
        <f>IF(AA8=0,0,(AA8*((LOG(AA8))/LOG(2))))</f>
        <v>-0.46438561897747244</v>
      </c>
      <c r="AD8" s="34">
        <f>N8</f>
        <v>112</v>
      </c>
      <c r="AE8" s="34">
        <f>COUNTIF(L33:L45,AD8)</f>
        <v>1</v>
      </c>
      <c r="AF8" s="34">
        <f>AE8/(AG4-AE11)</f>
        <v>0.16666666666666666</v>
      </c>
      <c r="AG8" s="34">
        <f>IF(AF8=0,0,(AF8*((LOG(AF8))/LOG(2))))</f>
        <v>-0.43082708345352599</v>
      </c>
      <c r="AI8" s="34">
        <f>N8</f>
        <v>112</v>
      </c>
      <c r="AJ8" s="34">
        <f>COUNTIF(L46:L58,AI8)</f>
        <v>1</v>
      </c>
      <c r="AK8" s="34">
        <f>AJ8/(AL4-AJ11)</f>
        <v>0.25</v>
      </c>
      <c r="AL8" s="34">
        <f>IF(AK8=0,0,(AK8*((LOG(AK8))/LOG(2))))</f>
        <v>-0.5</v>
      </c>
      <c r="AN8" s="34">
        <f>N8</f>
        <v>112</v>
      </c>
      <c r="AO8" s="34">
        <f>COUNTIF(L59:L71,AN8)</f>
        <v>2</v>
      </c>
      <c r="AP8" s="34">
        <f>AO8/(AQ4-AO11)</f>
        <v>0.5</v>
      </c>
      <c r="AQ8" s="34">
        <f>IF(AP8=0,0,(AP8*((LOG(AP8))/LOG(2))))</f>
        <v>-0.5</v>
      </c>
      <c r="AS8" s="34">
        <f>N8</f>
        <v>112</v>
      </c>
      <c r="AT8" s="34">
        <f>COUNTIF(L72:L84,AS8)</f>
        <v>1</v>
      </c>
      <c r="AU8" s="34">
        <f>AT8/(AV4-AT11)</f>
        <v>0.16666666666666666</v>
      </c>
      <c r="AV8" s="34">
        <f>IF(AU8=0,0,(AU8*((LOG(AU8))/LOG(2))))</f>
        <v>-0.43082708345352599</v>
      </c>
    </row>
    <row r="9" spans="1:48" x14ac:dyDescent="0.3">
      <c r="A9" s="56">
        <v>12</v>
      </c>
      <c r="B9" s="56">
        <v>281</v>
      </c>
      <c r="C9" s="59">
        <v>13</v>
      </c>
      <c r="D9" s="56">
        <v>287</v>
      </c>
      <c r="E9" s="59">
        <v>13</v>
      </c>
      <c r="F9" s="56">
        <v>293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1.282051282051282E-2</v>
      </c>
      <c r="Q9" s="34">
        <f>IF(P9=0,0,(P9*((LOG(P9))/LOG(2))))</f>
        <v>-8.0582079729003178E-2</v>
      </c>
      <c r="T9" s="34">
        <f>N9</f>
        <v>121</v>
      </c>
      <c r="U9" s="34">
        <f>COUNTIF(L7:L19,T9)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COUNTIF(L20:L32,Y9)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COUNTIF(L33:L45,AD9)</f>
        <v>1</v>
      </c>
      <c r="AF9" s="34">
        <f>AE9/(AG4-AE11)</f>
        <v>0.16666666666666666</v>
      </c>
      <c r="AG9" s="34">
        <f>IF(AF9=0,0,(AF9*((LOG(AF9))/LOG(2))))</f>
        <v>-0.43082708345352599</v>
      </c>
      <c r="AI9" s="34">
        <f>N9</f>
        <v>121</v>
      </c>
      <c r="AJ9" s="34">
        <f>COUNTIF(L46:L58,AI9)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COUNTIF(L59:L71,AN9)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COUNTIF(L72:L84,AS9)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400</v>
      </c>
      <c r="C10" s="59">
        <v>11</v>
      </c>
      <c r="D10" s="56">
        <v>414</v>
      </c>
      <c r="E10" s="59">
        <v>11</v>
      </c>
      <c r="F10" s="56">
        <v>420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COUNTIF(L20:L32,Y10)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COUNTIF(L33:L45,AD10)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COUNTIF(L46:L58,AI10)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COUNTIF(L59:L71,AN10)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COUNTIF(L72:L84,AS10)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524</v>
      </c>
      <c r="C11" s="59">
        <v>13</v>
      </c>
      <c r="D11" s="56">
        <v>530</v>
      </c>
      <c r="E11" s="59">
        <v>13</v>
      </c>
      <c r="F11" s="56">
        <v>540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0.51282051282051277</v>
      </c>
      <c r="Q11" s="34">
        <f>IF(P11=0,0,(P11*((LOG(P11))/LOG(2))))</f>
        <v>-0.49408929434609544</v>
      </c>
      <c r="T11" s="34">
        <f>N11</f>
        <v>211</v>
      </c>
      <c r="U11" s="34">
        <f>COUNTIF(L7:L19,T11)</f>
        <v>5</v>
      </c>
      <c r="V11" s="53"/>
      <c r="W11" s="54"/>
      <c r="Y11" s="34">
        <f>N11</f>
        <v>211</v>
      </c>
      <c r="Z11" s="34">
        <f>COUNTIF(L20:L32,Y11)</f>
        <v>3</v>
      </c>
      <c r="AA11" s="53"/>
      <c r="AB11" s="54"/>
      <c r="AD11" s="34">
        <f>N11</f>
        <v>211</v>
      </c>
      <c r="AE11" s="34">
        <f>COUNTIF(L33:L45,AD11)</f>
        <v>7</v>
      </c>
      <c r="AF11" s="53"/>
      <c r="AG11" s="54"/>
      <c r="AI11" s="34">
        <f>N11</f>
        <v>211</v>
      </c>
      <c r="AJ11" s="34">
        <f>COUNTIF(L46:L58,AI11)</f>
        <v>9</v>
      </c>
      <c r="AK11" s="53"/>
      <c r="AL11" s="54"/>
      <c r="AN11" s="34">
        <f>N11</f>
        <v>211</v>
      </c>
      <c r="AO11" s="34">
        <f>COUNTIF(L59:L71,AN11)</f>
        <v>9</v>
      </c>
      <c r="AP11" s="53"/>
      <c r="AQ11" s="54"/>
      <c r="AS11" s="34">
        <f>N11</f>
        <v>211</v>
      </c>
      <c r="AT11" s="34">
        <f>COUNTIF(L72:L84,AS11)</f>
        <v>7</v>
      </c>
      <c r="AU11" s="53"/>
      <c r="AV11" s="54"/>
    </row>
    <row r="12" spans="1:48" x14ac:dyDescent="0.3">
      <c r="A12" s="56">
        <v>12</v>
      </c>
      <c r="B12" s="56">
        <v>654</v>
      </c>
      <c r="C12" s="59">
        <v>13</v>
      </c>
      <c r="D12" s="56">
        <v>660</v>
      </c>
      <c r="E12" s="59">
        <v>24</v>
      </c>
      <c r="F12" s="56">
        <v>675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COUNTIF(L20:L32,Y12)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COUNTIF(L33:L45,AD12)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COUNTIF(L46:L58,AI12)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COUNTIF(L59:L71,AN12)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COUNTIF(L72:L84,AS12)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784</v>
      </c>
      <c r="C13" s="59">
        <v>13</v>
      </c>
      <c r="D13" s="56">
        <v>790</v>
      </c>
      <c r="E13" s="59">
        <v>13</v>
      </c>
      <c r="F13" s="56">
        <v>803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1.282051282051282E-2</v>
      </c>
      <c r="Q13" s="34">
        <f>IF(P13=0,0,(P13*((LOG(P13))/LOG(2))))</f>
        <v>-8.0582079729003178E-2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COUNTIF(L20:L32,Y13)</f>
        <v>1</v>
      </c>
      <c r="AA13" s="34">
        <f>Z13/(AB4-Z11)</f>
        <v>0.1</v>
      </c>
      <c r="AB13" s="34">
        <f>IF(AA13=0,0,(AA13*((LOG(AA13))/LOG(2))))</f>
        <v>-0.33219280948873625</v>
      </c>
      <c r="AD13" s="34">
        <f>N13</f>
        <v>221</v>
      </c>
      <c r="AE13" s="34">
        <f>COUNTIF(L33:L45,AD13)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COUNTIF(L46:L58,AI13)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COUNTIF(L59:L71,AN13)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COUNTIF(L72:L84,AS13)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908</v>
      </c>
      <c r="C14" s="59">
        <v>11</v>
      </c>
      <c r="D14" s="56">
        <v>918</v>
      </c>
      <c r="E14" s="59">
        <v>11</v>
      </c>
      <c r="F14" s="56">
        <v>924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COUNTIF(L20:L32,Y14)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COUNTIF(L33:L45,AD14)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COUNTIF(L46:L58,AI14)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COUNTIF(L59:L71,AN14)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COUNTIF(L72:L84,AS14)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1024</v>
      </c>
      <c r="C15" s="59">
        <v>13</v>
      </c>
      <c r="D15" s="56">
        <v>1029</v>
      </c>
      <c r="E15" s="59">
        <v>24</v>
      </c>
      <c r="F15" s="56">
        <v>1043</v>
      </c>
      <c r="G15" s="62"/>
      <c r="H15" s="62"/>
      <c r="I15" s="40"/>
      <c r="J15" s="40"/>
      <c r="K15" s="41">
        <v>0</v>
      </c>
      <c r="L15">
        <v>112</v>
      </c>
      <c r="P15">
        <f>SUM(P7:P14)</f>
        <v>1</v>
      </c>
      <c r="Q15">
        <f>-SUM(Q7:Q14)</f>
        <v>1.5445251500559796</v>
      </c>
      <c r="V15">
        <f>SUM(V7:V14)</f>
        <v>1</v>
      </c>
      <c r="W15">
        <f>-SUM(W7:W14)</f>
        <v>0.81127812445913283</v>
      </c>
      <c r="AA15">
        <f>SUM(AA7:AA14)</f>
        <v>0.99999999999999989</v>
      </c>
      <c r="AB15">
        <f>-SUM(AB7:AB14)</f>
        <v>1.1567796494470395</v>
      </c>
      <c r="AF15">
        <f>SUM(AF7:AF14)</f>
        <v>0.99999999999999989</v>
      </c>
      <c r="AG15">
        <f>-SUM(AG7:AG14)</f>
        <v>1.2516291673878228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0.65002242164835411</v>
      </c>
    </row>
    <row r="16" spans="1:48" x14ac:dyDescent="0.3">
      <c r="A16" s="56">
        <v>21</v>
      </c>
      <c r="B16" s="56">
        <v>1140</v>
      </c>
      <c r="C16" s="59">
        <v>11</v>
      </c>
      <c r="D16" s="56">
        <v>1149</v>
      </c>
      <c r="E16" s="59">
        <v>11</v>
      </c>
      <c r="F16" s="56">
        <v>1157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0.24573211009804904</v>
      </c>
      <c r="V16" s="27" t="s">
        <v>116</v>
      </c>
      <c r="W16" s="27">
        <f>W15/(LOG(W4)/LOG(2))</f>
        <v>0.21923830308109346</v>
      </c>
      <c r="AA16" s="27" t="s">
        <v>119</v>
      </c>
      <c r="AB16" s="27">
        <f>AB15/(LOG(AB4)/LOG(2))</f>
        <v>0.31260599754564983</v>
      </c>
      <c r="AF16" s="27" t="s">
        <v>120</v>
      </c>
      <c r="AG16" s="27">
        <f>AG15/(LOG(AG4)/LOG(2))</f>
        <v>0.33823795622228808</v>
      </c>
      <c r="AK16" s="27" t="s">
        <v>121</v>
      </c>
      <c r="AL16" s="27">
        <f>AL15/(LOG(AL4)/LOG(2))</f>
        <v>0.21923830308109346</v>
      </c>
      <c r="AP16" s="27" t="s">
        <v>122</v>
      </c>
      <c r="AQ16" s="27">
        <f>AQ15/(LOG(AQ4)/LOG(2))</f>
        <v>0.27023815442731974</v>
      </c>
      <c r="AU16" s="27" t="s">
        <v>123</v>
      </c>
      <c r="AV16" s="27">
        <f>AV15/(LOG(AV4)/LOG(2))</f>
        <v>0.17566085956262825</v>
      </c>
    </row>
    <row r="17" spans="1:22" x14ac:dyDescent="0.3">
      <c r="A17" s="56">
        <v>21</v>
      </c>
      <c r="B17" s="56">
        <v>1245</v>
      </c>
      <c r="C17" s="59">
        <v>11</v>
      </c>
      <c r="D17" s="56">
        <v>1255</v>
      </c>
      <c r="E17" s="59">
        <v>11</v>
      </c>
      <c r="F17" s="56">
        <v>1263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6">
        <v>12</v>
      </c>
      <c r="B18" s="56">
        <v>1369</v>
      </c>
      <c r="C18" s="59">
        <v>13</v>
      </c>
      <c r="D18" s="56">
        <v>1378</v>
      </c>
      <c r="E18" s="59">
        <v>13</v>
      </c>
      <c r="F18" s="56">
        <v>1384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1484</v>
      </c>
      <c r="C19" s="59">
        <v>13</v>
      </c>
      <c r="D19" s="56">
        <v>1505</v>
      </c>
      <c r="E19" s="59">
        <v>13</v>
      </c>
      <c r="F19" s="56">
        <v>1512</v>
      </c>
      <c r="G19" s="62"/>
      <c r="H19" s="62"/>
      <c r="I19" s="40"/>
      <c r="J19" s="40"/>
      <c r="K19" s="41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1627</v>
      </c>
      <c r="C20" s="60">
        <v>13</v>
      </c>
      <c r="D20" s="57">
        <v>1633</v>
      </c>
      <c r="E20" s="60">
        <v>13</v>
      </c>
      <c r="F20" s="57">
        <v>1661</v>
      </c>
      <c r="G20" s="63"/>
      <c r="H20" s="63"/>
      <c r="I20" s="39"/>
      <c r="J20" s="39"/>
      <c r="K20" s="49">
        <v>0</v>
      </c>
      <c r="L20">
        <v>111</v>
      </c>
      <c r="N20" s="38">
        <f>COUNTIF(L7:L84,G3)</f>
        <v>40</v>
      </c>
      <c r="O20" s="38"/>
      <c r="P20" s="45">
        <v>13</v>
      </c>
      <c r="Q20" s="45">
        <v>13</v>
      </c>
      <c r="R20" s="45">
        <v>13</v>
      </c>
      <c r="S20" s="45">
        <v>13</v>
      </c>
      <c r="T20" s="45">
        <v>13</v>
      </c>
      <c r="U20" s="45">
        <v>13</v>
      </c>
      <c r="V20" s="44"/>
    </row>
    <row r="21" spans="1:22" x14ac:dyDescent="0.3">
      <c r="A21" s="57">
        <v>12</v>
      </c>
      <c r="B21" s="57">
        <v>1777</v>
      </c>
      <c r="C21" s="60">
        <v>13</v>
      </c>
      <c r="D21" s="57">
        <v>1784</v>
      </c>
      <c r="E21" s="60">
        <v>24</v>
      </c>
      <c r="F21" s="57">
        <v>1802</v>
      </c>
      <c r="G21" s="63"/>
      <c r="H21" s="63"/>
      <c r="I21" s="39"/>
      <c r="J21" s="39"/>
      <c r="K21" s="49">
        <v>0</v>
      </c>
      <c r="L21">
        <v>112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1904</v>
      </c>
      <c r="C22" s="60">
        <v>11</v>
      </c>
      <c r="D22" s="57">
        <v>1913</v>
      </c>
      <c r="E22" s="60">
        <v>11</v>
      </c>
      <c r="F22" s="57">
        <v>1919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2006</v>
      </c>
      <c r="C23" s="60">
        <v>22</v>
      </c>
      <c r="D23" s="57">
        <v>2011</v>
      </c>
      <c r="E23" s="60">
        <v>13</v>
      </c>
      <c r="F23" s="57">
        <v>2023</v>
      </c>
      <c r="G23" s="63"/>
      <c r="H23" s="63"/>
      <c r="I23" s="39"/>
      <c r="J23" s="39"/>
      <c r="K23" s="49">
        <v>0</v>
      </c>
      <c r="L23">
        <v>221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2122</v>
      </c>
      <c r="C24" s="60">
        <v>13</v>
      </c>
      <c r="D24" s="57">
        <v>2128</v>
      </c>
      <c r="E24" s="60">
        <v>13</v>
      </c>
      <c r="F24" s="57">
        <v>2135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5</v>
      </c>
      <c r="Q24" s="45">
        <f>Z11</f>
        <v>3</v>
      </c>
      <c r="R24" s="45">
        <f>AE11</f>
        <v>7</v>
      </c>
      <c r="S24" s="45">
        <f>AJ11</f>
        <v>9</v>
      </c>
      <c r="T24" s="45">
        <f>AO11</f>
        <v>9</v>
      </c>
      <c r="U24" s="45">
        <f>AT11</f>
        <v>7</v>
      </c>
      <c r="V24" s="43"/>
    </row>
    <row r="25" spans="1:22" x14ac:dyDescent="0.3">
      <c r="A25" s="57">
        <v>21</v>
      </c>
      <c r="B25" s="57">
        <v>2241</v>
      </c>
      <c r="C25" s="60">
        <v>11</v>
      </c>
      <c r="D25" s="57">
        <v>2250</v>
      </c>
      <c r="E25" s="60">
        <v>11</v>
      </c>
      <c r="F25" s="57">
        <v>2260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2348</v>
      </c>
      <c r="C26" s="60">
        <v>11</v>
      </c>
      <c r="D26" s="57">
        <v>2357</v>
      </c>
      <c r="E26" s="60">
        <v>11</v>
      </c>
      <c r="F26" s="57">
        <v>2361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2464</v>
      </c>
      <c r="C27" s="60">
        <v>13</v>
      </c>
      <c r="D27" s="57">
        <v>2470</v>
      </c>
      <c r="E27" s="60">
        <v>13</v>
      </c>
      <c r="F27" s="57">
        <v>2478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2588</v>
      </c>
      <c r="C28" s="60">
        <v>13</v>
      </c>
      <c r="D28" s="57">
        <v>2595</v>
      </c>
      <c r="E28" s="60">
        <v>13</v>
      </c>
      <c r="F28" s="57">
        <v>2616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109</v>
      </c>
      <c r="P28">
        <f>F19/P20</f>
        <v>116.30769230769231</v>
      </c>
      <c r="Q28">
        <f>(F32-F19)/Q20</f>
        <v>127.53846153846153</v>
      </c>
      <c r="R28">
        <f>(F45-F32)/R20</f>
        <v>117.53846153846153</v>
      </c>
      <c r="S28">
        <f>(F58-F45)/S20</f>
        <v>116.61538461538461</v>
      </c>
      <c r="T28">
        <f>(F71-F58)/T20</f>
        <v>115.38461538461539</v>
      </c>
      <c r="U28">
        <f>(F84-F71)/U20</f>
        <v>120.92307692307692</v>
      </c>
    </row>
    <row r="29" spans="1:22" x14ac:dyDescent="0.3">
      <c r="A29" s="57">
        <v>12</v>
      </c>
      <c r="B29" s="57">
        <v>2734</v>
      </c>
      <c r="C29" s="60">
        <v>13</v>
      </c>
      <c r="D29" s="57">
        <v>2740</v>
      </c>
      <c r="E29" s="60">
        <v>13</v>
      </c>
      <c r="F29" s="57">
        <v>2746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3">
      <c r="A30" s="57">
        <v>12</v>
      </c>
      <c r="B30" s="57">
        <v>2867</v>
      </c>
      <c r="C30" s="60">
        <v>13</v>
      </c>
      <c r="D30" s="57">
        <v>2874</v>
      </c>
      <c r="E30" s="60">
        <v>13</v>
      </c>
      <c r="F30" s="57">
        <v>2886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12</v>
      </c>
      <c r="B31" s="57">
        <v>3006</v>
      </c>
      <c r="C31" s="60">
        <v>13</v>
      </c>
      <c r="D31" s="57">
        <v>3011</v>
      </c>
      <c r="E31" s="60">
        <v>13</v>
      </c>
      <c r="F31" s="57">
        <v>3019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3">
      <c r="A32" s="57">
        <v>12</v>
      </c>
      <c r="B32" s="57">
        <v>3140</v>
      </c>
      <c r="C32" s="60">
        <v>13</v>
      </c>
      <c r="D32" s="57">
        <v>3149</v>
      </c>
      <c r="E32" s="60">
        <v>24</v>
      </c>
      <c r="F32" s="57">
        <v>3170</v>
      </c>
      <c r="G32" s="63"/>
      <c r="H32" s="63"/>
      <c r="I32" s="39"/>
      <c r="J32" s="39"/>
      <c r="K32" s="49">
        <v>0</v>
      </c>
      <c r="L32">
        <v>112</v>
      </c>
    </row>
    <row r="33" spans="1:12" x14ac:dyDescent="0.3">
      <c r="A33" s="56">
        <v>12</v>
      </c>
      <c r="B33" s="56">
        <v>3295</v>
      </c>
      <c r="C33" s="59">
        <v>24</v>
      </c>
      <c r="D33" s="56">
        <v>3306</v>
      </c>
      <c r="E33" s="59">
        <v>13</v>
      </c>
      <c r="F33" s="56">
        <v>3319</v>
      </c>
      <c r="G33" s="62"/>
      <c r="H33" s="62"/>
      <c r="I33" s="40"/>
      <c r="J33" s="40"/>
      <c r="K33" s="41">
        <v>0</v>
      </c>
      <c r="L33">
        <v>121</v>
      </c>
    </row>
    <row r="34" spans="1:12" x14ac:dyDescent="0.3">
      <c r="A34" s="56">
        <v>21</v>
      </c>
      <c r="B34" s="56">
        <v>3409</v>
      </c>
      <c r="C34" s="59">
        <v>11</v>
      </c>
      <c r="D34" s="56">
        <v>3418</v>
      </c>
      <c r="E34" s="59">
        <v>11</v>
      </c>
      <c r="F34" s="56">
        <v>3425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3517</v>
      </c>
      <c r="C35" s="59">
        <v>11</v>
      </c>
      <c r="D35" s="56">
        <v>3530</v>
      </c>
      <c r="E35" s="59">
        <v>11</v>
      </c>
      <c r="F35" s="56">
        <v>3539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3626</v>
      </c>
      <c r="C36" s="59">
        <v>11</v>
      </c>
      <c r="D36" s="56">
        <v>3636</v>
      </c>
      <c r="E36" s="59">
        <v>11</v>
      </c>
      <c r="F36" s="56">
        <v>3640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12</v>
      </c>
      <c r="B37" s="56">
        <v>3736</v>
      </c>
      <c r="C37" s="59">
        <v>13</v>
      </c>
      <c r="D37" s="56">
        <v>3744</v>
      </c>
      <c r="E37" s="59">
        <v>24</v>
      </c>
      <c r="F37" s="56">
        <v>3757</v>
      </c>
      <c r="G37" s="62"/>
      <c r="H37" s="62"/>
      <c r="I37" s="40"/>
      <c r="J37" s="40"/>
      <c r="K37" s="41">
        <v>0</v>
      </c>
      <c r="L37">
        <v>112</v>
      </c>
    </row>
    <row r="38" spans="1:12" x14ac:dyDescent="0.3">
      <c r="A38" s="56">
        <v>12</v>
      </c>
      <c r="B38" s="56">
        <v>3876</v>
      </c>
      <c r="C38" s="59">
        <v>13</v>
      </c>
      <c r="D38" s="56">
        <v>3880</v>
      </c>
      <c r="E38" s="59">
        <v>13</v>
      </c>
      <c r="F38" s="56">
        <v>3883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6">
        <v>12</v>
      </c>
      <c r="B39" s="56">
        <v>3989</v>
      </c>
      <c r="C39" s="59">
        <v>13</v>
      </c>
      <c r="D39" s="56">
        <v>3992</v>
      </c>
      <c r="E39" s="59">
        <v>13</v>
      </c>
      <c r="F39" s="56">
        <v>3999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3">
      <c r="A40" s="56">
        <v>21</v>
      </c>
      <c r="B40" s="56">
        <v>4102</v>
      </c>
      <c r="C40" s="59">
        <v>11</v>
      </c>
      <c r="D40" s="56">
        <v>4111</v>
      </c>
      <c r="E40" s="59">
        <v>11</v>
      </c>
      <c r="F40" s="56">
        <v>4117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4211</v>
      </c>
      <c r="C41" s="59">
        <v>11</v>
      </c>
      <c r="D41" s="56">
        <v>4220</v>
      </c>
      <c r="E41" s="59">
        <v>11</v>
      </c>
      <c r="F41" s="56">
        <v>4229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4316</v>
      </c>
      <c r="C42" s="59">
        <v>11</v>
      </c>
      <c r="D42" s="56">
        <v>4326</v>
      </c>
      <c r="E42" s="59">
        <v>11</v>
      </c>
      <c r="F42" s="56">
        <v>4334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12</v>
      </c>
      <c r="B43" s="56">
        <v>4436</v>
      </c>
      <c r="C43" s="59">
        <v>13</v>
      </c>
      <c r="D43" s="56">
        <v>4442</v>
      </c>
      <c r="E43" s="59">
        <v>13</v>
      </c>
      <c r="F43" s="56">
        <v>4448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3">
      <c r="A44" s="56">
        <v>12</v>
      </c>
      <c r="B44" s="56">
        <v>4555</v>
      </c>
      <c r="C44" s="59">
        <v>13</v>
      </c>
      <c r="D44" s="56">
        <v>4562</v>
      </c>
      <c r="E44" s="59">
        <v>13</v>
      </c>
      <c r="F44" s="56">
        <v>4568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3">
      <c r="A45" s="56">
        <v>21</v>
      </c>
      <c r="B45" s="56">
        <v>4680</v>
      </c>
      <c r="C45" s="59">
        <v>11</v>
      </c>
      <c r="D45" s="56">
        <v>4692</v>
      </c>
      <c r="E45" s="59">
        <v>11</v>
      </c>
      <c r="F45" s="56">
        <v>4698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7">
        <v>12</v>
      </c>
      <c r="B46" s="57">
        <v>4827</v>
      </c>
      <c r="C46" s="60">
        <v>13</v>
      </c>
      <c r="D46" s="57">
        <v>4835</v>
      </c>
      <c r="E46" s="60">
        <v>13</v>
      </c>
      <c r="F46" s="57">
        <v>4842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7">
        <v>12</v>
      </c>
      <c r="B47" s="57">
        <v>4966</v>
      </c>
      <c r="C47" s="60">
        <v>13</v>
      </c>
      <c r="D47" s="57">
        <v>4972</v>
      </c>
      <c r="E47" s="60">
        <v>24</v>
      </c>
      <c r="F47" s="57">
        <v>4989</v>
      </c>
      <c r="G47" s="63"/>
      <c r="H47" s="63"/>
      <c r="I47" s="39"/>
      <c r="J47" s="39"/>
      <c r="K47" s="49">
        <v>0</v>
      </c>
      <c r="L47">
        <v>112</v>
      </c>
    </row>
    <row r="48" spans="1:12" x14ac:dyDescent="0.3">
      <c r="A48" s="57">
        <v>21</v>
      </c>
      <c r="B48" s="57">
        <v>5092</v>
      </c>
      <c r="C48" s="60">
        <v>11</v>
      </c>
      <c r="D48" s="57">
        <v>5101</v>
      </c>
      <c r="E48" s="60">
        <v>11</v>
      </c>
      <c r="F48" s="57">
        <v>5107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5196</v>
      </c>
      <c r="C49" s="60">
        <v>11</v>
      </c>
      <c r="D49" s="57">
        <v>5205</v>
      </c>
      <c r="E49" s="60">
        <v>11</v>
      </c>
      <c r="F49" s="57">
        <v>5213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5302</v>
      </c>
      <c r="C50" s="60">
        <v>11</v>
      </c>
      <c r="D50" s="57">
        <v>5311</v>
      </c>
      <c r="E50" s="60">
        <v>11</v>
      </c>
      <c r="F50" s="57">
        <v>5317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5408</v>
      </c>
      <c r="C51" s="60">
        <v>11</v>
      </c>
      <c r="D51" s="57">
        <v>5418</v>
      </c>
      <c r="E51" s="60">
        <v>11</v>
      </c>
      <c r="F51" s="57">
        <v>5424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12</v>
      </c>
      <c r="B52" s="57">
        <v>5515</v>
      </c>
      <c r="C52" s="60">
        <v>13</v>
      </c>
      <c r="D52" s="57">
        <v>5536</v>
      </c>
      <c r="E52" s="60">
        <v>13</v>
      </c>
      <c r="F52" s="57">
        <v>5546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3">
      <c r="A53" s="57">
        <v>21</v>
      </c>
      <c r="B53" s="57">
        <v>5646</v>
      </c>
      <c r="C53" s="60">
        <v>11</v>
      </c>
      <c r="D53" s="57">
        <v>5655</v>
      </c>
      <c r="E53" s="60">
        <v>11</v>
      </c>
      <c r="F53" s="57">
        <v>5661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5747</v>
      </c>
      <c r="C54" s="60">
        <v>11</v>
      </c>
      <c r="D54" s="57">
        <v>5757</v>
      </c>
      <c r="E54" s="60">
        <v>11</v>
      </c>
      <c r="F54" s="57">
        <v>5763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5852</v>
      </c>
      <c r="C55" s="60">
        <v>11</v>
      </c>
      <c r="D55" s="57">
        <v>5862</v>
      </c>
      <c r="E55" s="60">
        <v>11</v>
      </c>
      <c r="F55" s="57">
        <v>5868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5957</v>
      </c>
      <c r="C56" s="60">
        <v>11</v>
      </c>
      <c r="D56" s="57">
        <v>5967</v>
      </c>
      <c r="E56" s="60">
        <v>11</v>
      </c>
      <c r="F56" s="57">
        <v>5975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12</v>
      </c>
      <c r="B57" s="57">
        <v>6074</v>
      </c>
      <c r="C57" s="60">
        <v>13</v>
      </c>
      <c r="D57" s="57">
        <v>6082</v>
      </c>
      <c r="E57" s="60">
        <v>13</v>
      </c>
      <c r="F57" s="57">
        <v>6090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3">
      <c r="A58" s="57">
        <v>21</v>
      </c>
      <c r="B58" s="57">
        <v>6193</v>
      </c>
      <c r="C58" s="60">
        <v>11</v>
      </c>
      <c r="D58" s="57">
        <v>6208</v>
      </c>
      <c r="E58" s="60">
        <v>11</v>
      </c>
      <c r="F58" s="57">
        <v>6214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6">
        <v>21</v>
      </c>
      <c r="B59" s="56">
        <v>6302</v>
      </c>
      <c r="C59" s="59">
        <v>11</v>
      </c>
      <c r="D59" s="56">
        <v>6311</v>
      </c>
      <c r="E59" s="59">
        <v>11</v>
      </c>
      <c r="F59" s="56">
        <v>6319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6405</v>
      </c>
      <c r="C60" s="59">
        <v>11</v>
      </c>
      <c r="D60" s="56">
        <v>6415</v>
      </c>
      <c r="E60" s="59">
        <v>11</v>
      </c>
      <c r="F60" s="56">
        <v>6424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6">
        <v>12</v>
      </c>
      <c r="B61" s="56">
        <v>6520</v>
      </c>
      <c r="C61" s="59">
        <v>13</v>
      </c>
      <c r="D61" s="56">
        <v>6526</v>
      </c>
      <c r="E61" s="59">
        <v>13</v>
      </c>
      <c r="F61" s="56">
        <v>6534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3">
      <c r="A62" s="56">
        <v>12</v>
      </c>
      <c r="B62" s="56">
        <v>6649</v>
      </c>
      <c r="C62" s="59">
        <v>13</v>
      </c>
      <c r="D62" s="56">
        <v>6656</v>
      </c>
      <c r="E62" s="59">
        <v>24</v>
      </c>
      <c r="F62" s="56">
        <v>6668</v>
      </c>
      <c r="G62" s="62"/>
      <c r="H62" s="62"/>
      <c r="I62" s="40"/>
      <c r="J62" s="40"/>
      <c r="K62" s="41">
        <v>0</v>
      </c>
      <c r="L62">
        <v>112</v>
      </c>
    </row>
    <row r="63" spans="1:12" x14ac:dyDescent="0.3">
      <c r="A63" s="56">
        <v>12</v>
      </c>
      <c r="B63" s="56">
        <v>6785</v>
      </c>
      <c r="C63" s="59">
        <v>13</v>
      </c>
      <c r="D63" s="56">
        <v>6792</v>
      </c>
      <c r="E63" s="59">
        <v>24</v>
      </c>
      <c r="F63" s="56">
        <v>6804</v>
      </c>
      <c r="G63" s="62"/>
      <c r="H63" s="62"/>
      <c r="I63" s="40"/>
      <c r="J63" s="40"/>
      <c r="K63" s="41">
        <v>0</v>
      </c>
      <c r="L63">
        <v>112</v>
      </c>
    </row>
    <row r="64" spans="1:12" x14ac:dyDescent="0.3">
      <c r="A64" s="56">
        <v>21</v>
      </c>
      <c r="B64" s="56">
        <v>6905</v>
      </c>
      <c r="C64" s="59">
        <v>11</v>
      </c>
      <c r="D64" s="56">
        <v>6917</v>
      </c>
      <c r="E64" s="59">
        <v>11</v>
      </c>
      <c r="F64" s="56">
        <v>6926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3">
      <c r="A65" s="56">
        <v>21</v>
      </c>
      <c r="B65" s="56">
        <v>7014</v>
      </c>
      <c r="C65" s="59">
        <v>11</v>
      </c>
      <c r="D65" s="56">
        <v>7024</v>
      </c>
      <c r="E65" s="59">
        <v>11</v>
      </c>
      <c r="F65" s="56">
        <v>7031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3">
      <c r="A66" s="56">
        <v>21</v>
      </c>
      <c r="B66" s="56">
        <v>7118</v>
      </c>
      <c r="C66" s="59">
        <v>11</v>
      </c>
      <c r="D66" s="56">
        <v>7128</v>
      </c>
      <c r="E66" s="59">
        <v>11</v>
      </c>
      <c r="F66" s="56">
        <v>7134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3">
      <c r="A67" s="56">
        <v>21</v>
      </c>
      <c r="B67" s="56">
        <v>7227</v>
      </c>
      <c r="C67" s="59">
        <v>11</v>
      </c>
      <c r="D67" s="56">
        <v>7237</v>
      </c>
      <c r="E67" s="59">
        <v>11</v>
      </c>
      <c r="F67" s="56">
        <v>7243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3">
      <c r="A68" s="56">
        <v>21</v>
      </c>
      <c r="B68" s="56">
        <v>7332</v>
      </c>
      <c r="C68" s="59">
        <v>11</v>
      </c>
      <c r="D68" s="56">
        <v>7342</v>
      </c>
      <c r="E68" s="59">
        <v>11</v>
      </c>
      <c r="F68" s="56">
        <v>7348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6">
        <v>12</v>
      </c>
      <c r="B69" s="56">
        <v>7448</v>
      </c>
      <c r="C69" s="59">
        <v>13</v>
      </c>
      <c r="D69" s="56">
        <v>7454</v>
      </c>
      <c r="E69" s="59">
        <v>13</v>
      </c>
      <c r="F69" s="56">
        <v>7460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3">
      <c r="A70" s="56">
        <v>21</v>
      </c>
      <c r="B70" s="56">
        <v>7594</v>
      </c>
      <c r="C70" s="59">
        <v>11</v>
      </c>
      <c r="D70" s="56">
        <v>7605</v>
      </c>
      <c r="E70" s="59">
        <v>11</v>
      </c>
      <c r="F70" s="56">
        <v>7609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3">
      <c r="A71" s="56">
        <v>21</v>
      </c>
      <c r="B71" s="56">
        <v>7699</v>
      </c>
      <c r="C71" s="59">
        <v>11</v>
      </c>
      <c r="D71" s="56">
        <v>7708</v>
      </c>
      <c r="E71" s="59">
        <v>11</v>
      </c>
      <c r="F71" s="56">
        <v>7714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3">
      <c r="A72" s="57">
        <v>21</v>
      </c>
      <c r="B72" s="57">
        <v>7808</v>
      </c>
      <c r="C72" s="60">
        <v>11</v>
      </c>
      <c r="D72" s="57">
        <v>7818</v>
      </c>
      <c r="E72" s="60">
        <v>11</v>
      </c>
      <c r="F72" s="57">
        <v>7824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21</v>
      </c>
      <c r="B73" s="57">
        <v>7926</v>
      </c>
      <c r="C73" s="60">
        <v>11</v>
      </c>
      <c r="D73" s="57">
        <v>7936</v>
      </c>
      <c r="E73" s="60">
        <v>11</v>
      </c>
      <c r="F73" s="57">
        <v>7942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3">
      <c r="A74" s="57">
        <v>12</v>
      </c>
      <c r="B74" s="57">
        <v>8041</v>
      </c>
      <c r="C74" s="60">
        <v>13</v>
      </c>
      <c r="D74" s="57">
        <v>8050</v>
      </c>
      <c r="E74" s="60">
        <v>24</v>
      </c>
      <c r="F74" s="57">
        <v>8068</v>
      </c>
      <c r="G74" s="63"/>
      <c r="H74" s="63"/>
      <c r="I74" s="39"/>
      <c r="J74" s="39"/>
      <c r="K74" s="49">
        <v>0</v>
      </c>
      <c r="L74">
        <v>112</v>
      </c>
    </row>
    <row r="75" spans="1:12" x14ac:dyDescent="0.3">
      <c r="A75" s="57">
        <v>12</v>
      </c>
      <c r="B75" s="57">
        <v>8194</v>
      </c>
      <c r="C75" s="60">
        <v>13</v>
      </c>
      <c r="D75" s="57">
        <v>8198</v>
      </c>
      <c r="E75" s="60">
        <v>13</v>
      </c>
      <c r="F75" s="57">
        <v>8204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3">
      <c r="A76" s="57">
        <v>12</v>
      </c>
      <c r="B76" s="57">
        <v>8315</v>
      </c>
      <c r="C76" s="60">
        <v>13</v>
      </c>
      <c r="D76" s="57">
        <v>8321</v>
      </c>
      <c r="E76" s="60">
        <v>13</v>
      </c>
      <c r="F76" s="57">
        <v>8329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3">
      <c r="A77" s="57">
        <v>12</v>
      </c>
      <c r="B77" s="57">
        <v>8435</v>
      </c>
      <c r="C77" s="60">
        <v>13</v>
      </c>
      <c r="D77" s="57">
        <v>8442</v>
      </c>
      <c r="E77" s="60">
        <v>13</v>
      </c>
      <c r="F77" s="57">
        <v>8449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3">
      <c r="A78" s="57">
        <v>12</v>
      </c>
      <c r="B78" s="57">
        <v>8578</v>
      </c>
      <c r="C78" s="60">
        <v>13</v>
      </c>
      <c r="D78" s="57">
        <v>8582</v>
      </c>
      <c r="E78" s="60">
        <v>13</v>
      </c>
      <c r="F78" s="57">
        <v>8594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3">
      <c r="A79" s="57">
        <v>21</v>
      </c>
      <c r="B79" s="57">
        <v>8691</v>
      </c>
      <c r="C79" s="60">
        <v>11</v>
      </c>
      <c r="D79" s="57">
        <v>8704</v>
      </c>
      <c r="E79" s="60">
        <v>11</v>
      </c>
      <c r="F79" s="57">
        <v>8710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3">
      <c r="A80" s="57">
        <v>21</v>
      </c>
      <c r="B80" s="57">
        <v>8802</v>
      </c>
      <c r="C80" s="60">
        <v>11</v>
      </c>
      <c r="D80" s="57">
        <v>8814</v>
      </c>
      <c r="E80" s="60">
        <v>11</v>
      </c>
      <c r="F80" s="57">
        <v>8821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3">
      <c r="A81" s="57">
        <v>12</v>
      </c>
      <c r="B81" s="57">
        <v>8917</v>
      </c>
      <c r="C81" s="60">
        <v>13</v>
      </c>
      <c r="D81" s="57">
        <v>8926</v>
      </c>
      <c r="E81" s="60">
        <v>13</v>
      </c>
      <c r="F81" s="57">
        <v>8937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3">
      <c r="A82" s="57">
        <v>21</v>
      </c>
      <c r="B82" s="57">
        <v>9055</v>
      </c>
      <c r="C82" s="60">
        <v>11</v>
      </c>
      <c r="D82" s="57">
        <v>9068</v>
      </c>
      <c r="E82" s="60">
        <v>11</v>
      </c>
      <c r="F82" s="57">
        <v>9075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3">
      <c r="A83" s="57">
        <v>21</v>
      </c>
      <c r="B83" s="57">
        <v>9163</v>
      </c>
      <c r="C83" s="60">
        <v>11</v>
      </c>
      <c r="D83" s="57">
        <v>9172</v>
      </c>
      <c r="E83" s="60">
        <v>11</v>
      </c>
      <c r="F83" s="57">
        <v>9181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3">
      <c r="A84" s="57">
        <v>21</v>
      </c>
      <c r="B84" s="57">
        <v>9267</v>
      </c>
      <c r="C84" s="60">
        <v>11</v>
      </c>
      <c r="D84" s="57">
        <v>9280</v>
      </c>
      <c r="E84" s="60">
        <v>11</v>
      </c>
      <c r="F84" s="57">
        <v>9286</v>
      </c>
      <c r="G84" s="63"/>
      <c r="H84" s="63"/>
      <c r="I84" s="39"/>
      <c r="J84" s="39"/>
      <c r="K84" s="49">
        <v>1</v>
      </c>
      <c r="L84">
        <v>211</v>
      </c>
    </row>
    <row r="85" spans="1:12" x14ac:dyDescent="0.3">
      <c r="A85" s="17"/>
      <c r="B85" s="17"/>
      <c r="C85" s="17"/>
      <c r="D85" s="17"/>
      <c r="E85" s="17"/>
      <c r="F85" s="17"/>
      <c r="G85" s="17"/>
      <c r="H8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71</v>
      </c>
      <c r="V3" s="25" t="s">
        <v>117</v>
      </c>
      <c r="W3">
        <f>COUNTA(L7:L18)</f>
        <v>12</v>
      </c>
      <c r="AA3" s="25" t="s">
        <v>117</v>
      </c>
      <c r="AB3">
        <f>COUNTA(L19:L30)</f>
        <v>12</v>
      </c>
      <c r="AF3" s="25" t="s">
        <v>117</v>
      </c>
      <c r="AG3">
        <f>COUNTA(L31:L41)</f>
        <v>11</v>
      </c>
      <c r="AK3" s="25" t="s">
        <v>117</v>
      </c>
      <c r="AL3">
        <f>COUNTA(L42:L53)</f>
        <v>12</v>
      </c>
      <c r="AP3" s="25" t="s">
        <v>117</v>
      </c>
      <c r="AQ3">
        <f>COUNTA(L54:L65)</f>
        <v>12</v>
      </c>
      <c r="AU3" s="25" t="s">
        <v>117</v>
      </c>
      <c r="AV3">
        <f>COUNTA(L66:L77)</f>
        <v>12</v>
      </c>
    </row>
    <row r="4" spans="1:48" x14ac:dyDescent="0.3">
      <c r="P4" s="25" t="s">
        <v>85</v>
      </c>
      <c r="Q4" s="26">
        <f>SUM(O7:O14)</f>
        <v>71</v>
      </c>
      <c r="V4" s="25" t="s">
        <v>118</v>
      </c>
      <c r="W4">
        <f>SUM(U7:U14)</f>
        <v>12</v>
      </c>
      <c r="AA4" s="25" t="s">
        <v>118</v>
      </c>
      <c r="AB4">
        <f>SUM(Z7:Z14)</f>
        <v>12</v>
      </c>
      <c r="AF4" s="25" t="s">
        <v>118</v>
      </c>
      <c r="AG4">
        <f>SUM(AE7:AE14)</f>
        <v>11</v>
      </c>
      <c r="AK4" s="25" t="s">
        <v>118</v>
      </c>
      <c r="AL4">
        <f>SUM(AJ7:AJ14)</f>
        <v>12</v>
      </c>
      <c r="AP4" s="25" t="s">
        <v>118</v>
      </c>
      <c r="AQ4">
        <f>SUM(AO7:AO14)</f>
        <v>12</v>
      </c>
      <c r="AU4" s="25" t="s">
        <v>118</v>
      </c>
      <c r="AV4">
        <f>SUM(AT7:AT14)</f>
        <v>12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21</v>
      </c>
      <c r="C7" s="58">
        <v>13</v>
      </c>
      <c r="D7" s="55">
        <v>29</v>
      </c>
      <c r="E7" s="58">
        <v>13</v>
      </c>
      <c r="F7" s="55">
        <v>38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20</v>
      </c>
      <c r="P7" s="34">
        <f>O7/$Q$4</f>
        <v>0.28169014084507044</v>
      </c>
      <c r="Q7" s="34">
        <f>IF(P7=0,0,(P7*((LOG(P7))/LOG(2))))</f>
        <v>-0.51487859848375206</v>
      </c>
      <c r="T7" s="34">
        <f>N7</f>
        <v>111</v>
      </c>
      <c r="U7" s="34">
        <f>COUNTIF(L7:L18,T7)</f>
        <v>2</v>
      </c>
      <c r="V7" s="34">
        <f>U7/(W4-U11)</f>
        <v>0.33333333333333331</v>
      </c>
      <c r="W7" s="34">
        <f>IF(V7=0,0,(V7*((LOG(V7))/LOG(2))))</f>
        <v>-0.52832083357371862</v>
      </c>
      <c r="Y7" s="34">
        <f>N7</f>
        <v>111</v>
      </c>
      <c r="Z7" s="34">
        <f>COUNTIF(L19:L30,Y7)</f>
        <v>6</v>
      </c>
      <c r="AA7" s="34">
        <f>Z7/(AB4-Z11)</f>
        <v>0.66666666666666663</v>
      </c>
      <c r="AB7" s="34">
        <f>IF(AA7=0,0,(AA7*((LOG(AA7))/LOG(2))))</f>
        <v>-0.38997500048077083</v>
      </c>
      <c r="AD7" s="34">
        <f>N7</f>
        <v>111</v>
      </c>
      <c r="AE7" s="34">
        <f>COUNTIF(L31:L41,AD7)</f>
        <v>4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COUNTIF(L42:L53,AI7)</f>
        <v>2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COUNTIF(L54:L65,AN7)</f>
        <v>4</v>
      </c>
      <c r="AP7" s="34">
        <f>AO7/(AQ4-AO11)</f>
        <v>0.66666666666666663</v>
      </c>
      <c r="AQ7" s="34">
        <f>IF(AP7=0,0,(AP7*((LOG(AP7))/LOG(2))))</f>
        <v>-0.38997500048077083</v>
      </c>
      <c r="AS7" s="34">
        <f>N7</f>
        <v>111</v>
      </c>
      <c r="AT7" s="34">
        <f>COUNTIF(L66:L77,AS7)</f>
        <v>2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3">
      <c r="A8" s="56">
        <v>12</v>
      </c>
      <c r="B8" s="56">
        <v>162</v>
      </c>
      <c r="C8" s="59">
        <v>13</v>
      </c>
      <c r="D8" s="56">
        <v>168</v>
      </c>
      <c r="E8" s="59">
        <v>24</v>
      </c>
      <c r="F8" s="56">
        <v>188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5</v>
      </c>
      <c r="P8" s="34">
        <f>O8/$Q$4</f>
        <v>7.0422535211267609E-2</v>
      </c>
      <c r="Q8" s="34">
        <f>IF(P8=0,0,(P8*((LOG(P8))/LOG(2))))</f>
        <v>-0.2695647200434732</v>
      </c>
      <c r="T8" s="34">
        <f>N8</f>
        <v>112</v>
      </c>
      <c r="U8" s="34">
        <f>COUNTIF(L7:L18,T8)</f>
        <v>2</v>
      </c>
      <c r="V8" s="34">
        <f>U8/(W4-U11)</f>
        <v>0.33333333333333331</v>
      </c>
      <c r="W8" s="34">
        <f>IF(V8=0,0,(V8*((LOG(V8))/LOG(2))))</f>
        <v>-0.52832083357371862</v>
      </c>
      <c r="Y8" s="34">
        <f>N8</f>
        <v>112</v>
      </c>
      <c r="Z8" s="34">
        <f>COUNTIF(L19:L30,Y8)</f>
        <v>2</v>
      </c>
      <c r="AA8" s="34">
        <f>Z8/(AB4-Z11)</f>
        <v>0.22222222222222221</v>
      </c>
      <c r="AB8" s="34">
        <f>IF(AA8=0,0,(AA8*((LOG(AA8))/LOG(2))))</f>
        <v>-0.48220555587606945</v>
      </c>
      <c r="AD8" s="34">
        <f>N8</f>
        <v>112</v>
      </c>
      <c r="AE8" s="34">
        <f>COUNTIF(L31:L41,AD8)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COUNTIF(L42:L53,AI8)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COUNTIF(L54:L65,AN8)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COUNTIF(L66:L77,AS8)</f>
        <v>1</v>
      </c>
      <c r="AU8" s="34">
        <f>AT8/(AV4-AT11)</f>
        <v>0.33333333333333331</v>
      </c>
      <c r="AV8" s="34">
        <f>IF(AU8=0,0,(AU8*((LOG(AU8))/LOG(2))))</f>
        <v>-0.52832083357371862</v>
      </c>
    </row>
    <row r="9" spans="1:48" x14ac:dyDescent="0.3">
      <c r="A9" s="56">
        <v>12</v>
      </c>
      <c r="B9" s="56">
        <v>306</v>
      </c>
      <c r="C9" s="59">
        <v>13</v>
      </c>
      <c r="D9" s="56">
        <v>336</v>
      </c>
      <c r="E9" s="59">
        <v>24</v>
      </c>
      <c r="F9" s="56">
        <v>349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1</v>
      </c>
      <c r="P9" s="34">
        <f>O9/$Q$4</f>
        <v>1.4084507042253521E-2</v>
      </c>
      <c r="Q9" s="34">
        <f>IF(P9=0,0,(P9*((LOG(P9))/LOG(2))))</f>
        <v>-8.661615661274201E-2</v>
      </c>
      <c r="T9" s="34">
        <f>N9</f>
        <v>121</v>
      </c>
      <c r="U9" s="34">
        <f>COUNTIF(L7:L18,T9)</f>
        <v>1</v>
      </c>
      <c r="V9" s="34">
        <f>U9/(W4-U11)</f>
        <v>0.16666666666666666</v>
      </c>
      <c r="W9" s="34">
        <f>IF(V9=0,0,(V9*((LOG(V9))/LOG(2))))</f>
        <v>-0.43082708345352599</v>
      </c>
      <c r="Y9" s="34">
        <f>N9</f>
        <v>121</v>
      </c>
      <c r="Z9" s="34">
        <f>COUNTIF(L19:L30,Y9)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COUNTIF(L31:L41,AD9)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COUNTIF(L42:L53,AI9)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COUNTIF(L54:L65,AN9)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COUNTIF(L66:L77,AS9)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479</v>
      </c>
      <c r="C10" s="59">
        <v>24</v>
      </c>
      <c r="D10" s="56">
        <v>491</v>
      </c>
      <c r="E10" s="59">
        <v>13</v>
      </c>
      <c r="F10" s="56">
        <v>501</v>
      </c>
      <c r="G10" s="62"/>
      <c r="H10" s="62"/>
      <c r="I10" s="40"/>
      <c r="J10" s="40"/>
      <c r="K10" s="41">
        <v>0</v>
      </c>
      <c r="L10">
        <v>121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COUNTIF(L19:L30,Y10)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COUNTIF(L31:L41,AD10)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COUNTIF(L42:L53,AI10)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COUNTIF(L54:L65,AN10)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COUNTIF(L66:L77,AS10)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603</v>
      </c>
      <c r="C11" s="59">
        <v>11</v>
      </c>
      <c r="D11" s="56">
        <v>613</v>
      </c>
      <c r="E11" s="59">
        <v>11</v>
      </c>
      <c r="F11" s="56">
        <v>620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0.56338028169014087</v>
      </c>
      <c r="Q11" s="34">
        <f>IF(P11=0,0,(P11*((LOG(P11))/LOG(2))))</f>
        <v>-0.46637691527736319</v>
      </c>
      <c r="T11" s="34">
        <f>N11</f>
        <v>211</v>
      </c>
      <c r="U11" s="34">
        <f>COUNTIF(L7:L18,T11)</f>
        <v>6</v>
      </c>
      <c r="V11" s="53"/>
      <c r="W11" s="54"/>
      <c r="Y11" s="34">
        <f>N11</f>
        <v>211</v>
      </c>
      <c r="Z11" s="34">
        <f>COUNTIF(L19:L30,Y11)</f>
        <v>3</v>
      </c>
      <c r="AA11" s="53"/>
      <c r="AB11" s="54"/>
      <c r="AD11" s="34">
        <f>N11</f>
        <v>211</v>
      </c>
      <c r="AE11" s="34">
        <f>COUNTIF(L31:L41,AD11)</f>
        <v>6</v>
      </c>
      <c r="AF11" s="53"/>
      <c r="AG11" s="54"/>
      <c r="AI11" s="34">
        <f>N11</f>
        <v>211</v>
      </c>
      <c r="AJ11" s="34">
        <f>COUNTIF(L42:L53,AI11)</f>
        <v>10</v>
      </c>
      <c r="AK11" s="53"/>
      <c r="AL11" s="54"/>
      <c r="AN11" s="34">
        <f>N11</f>
        <v>211</v>
      </c>
      <c r="AO11" s="34">
        <f>COUNTIF(L54:L65,AN11)</f>
        <v>6</v>
      </c>
      <c r="AP11" s="53"/>
      <c r="AQ11" s="54"/>
      <c r="AS11" s="34">
        <f>N11</f>
        <v>211</v>
      </c>
      <c r="AT11" s="34">
        <f>COUNTIF(L66:L77,AS11)</f>
        <v>9</v>
      </c>
      <c r="AU11" s="53"/>
      <c r="AV11" s="54"/>
    </row>
    <row r="12" spans="1:48" x14ac:dyDescent="0.3">
      <c r="A12" s="56">
        <v>21</v>
      </c>
      <c r="B12" s="56">
        <v>714</v>
      </c>
      <c r="C12" s="59">
        <v>11</v>
      </c>
      <c r="D12" s="56">
        <v>723</v>
      </c>
      <c r="E12" s="59">
        <v>11</v>
      </c>
      <c r="F12" s="56">
        <v>729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COUNTIF(L19:L30,Y12)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COUNTIF(L31:L41,AD12)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COUNTIF(L42:L53,AI12)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COUNTIF(L54:L65,AN12)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COUNTIF(L66:L77,AS12)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817</v>
      </c>
      <c r="C13" s="59">
        <v>11</v>
      </c>
      <c r="D13" s="56">
        <v>827</v>
      </c>
      <c r="E13" s="59">
        <v>11</v>
      </c>
      <c r="F13" s="56">
        <v>834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5</v>
      </c>
      <c r="P13" s="34">
        <f>O13/$Q$4</f>
        <v>7.0422535211267609E-2</v>
      </c>
      <c r="Q13" s="34">
        <f>IF(P13=0,0,(P13*((LOG(P13))/LOG(2))))</f>
        <v>-0.2695647200434732</v>
      </c>
      <c r="T13" s="34">
        <f>N13</f>
        <v>221</v>
      </c>
      <c r="U13" s="34">
        <f>COUNTIF(L7:L18,T13)</f>
        <v>1</v>
      </c>
      <c r="V13" s="34">
        <f>U13/(W4-U11)</f>
        <v>0.16666666666666666</v>
      </c>
      <c r="W13" s="34">
        <f>IF(V13=0,0,(V13*((LOG(V13))/LOG(2))))</f>
        <v>-0.43082708345352599</v>
      </c>
      <c r="Y13" s="34">
        <f>N13</f>
        <v>221</v>
      </c>
      <c r="Z13" s="34">
        <f>COUNTIF(L19:L30,Y13)</f>
        <v>1</v>
      </c>
      <c r="AA13" s="34">
        <f>Z13/(AB4-Z11)</f>
        <v>0.1111111111111111</v>
      </c>
      <c r="AB13" s="34">
        <f>IF(AA13=0,0,(AA13*((LOG(AA13))/LOG(2))))</f>
        <v>-0.3522138890491458</v>
      </c>
      <c r="AD13" s="34">
        <f>N13</f>
        <v>221</v>
      </c>
      <c r="AE13" s="34">
        <f>COUNTIF(L31:L41,AD13)</f>
        <v>1</v>
      </c>
      <c r="AF13" s="34">
        <f>AE13/(AG4-AE11)</f>
        <v>0.2</v>
      </c>
      <c r="AG13" s="34">
        <f>IF(AF13=0,0,(AF13*((LOG(AF13))/LOG(2))))</f>
        <v>-0.46438561897747244</v>
      </c>
      <c r="AI13" s="34">
        <f>N13</f>
        <v>221</v>
      </c>
      <c r="AJ13" s="34">
        <f>COUNTIF(L42:L53,AI13)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COUNTIF(L54:L65,AN13)</f>
        <v>2</v>
      </c>
      <c r="AP13" s="34">
        <f>AO13/(AQ4-AO11)</f>
        <v>0.33333333333333331</v>
      </c>
      <c r="AQ13" s="34">
        <f>IF(AP13=0,0,(AP13*((LOG(AP13))/LOG(2))))</f>
        <v>-0.52832083357371862</v>
      </c>
      <c r="AS13" s="34">
        <f>N13</f>
        <v>221</v>
      </c>
      <c r="AT13" s="34">
        <f>COUNTIF(L66:L77,AS13)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929</v>
      </c>
      <c r="C14" s="59">
        <v>11</v>
      </c>
      <c r="D14" s="56">
        <v>938</v>
      </c>
      <c r="E14" s="59">
        <v>11</v>
      </c>
      <c r="F14" s="56">
        <v>947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COUNTIF(L19:L30,Y14)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COUNTIF(L31:L41,AD14)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COUNTIF(L42:L53,AI14)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COUNTIF(L54:L65,AN14)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COUNTIF(L66:L77,AS14)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1034</v>
      </c>
      <c r="C15" s="59">
        <v>22</v>
      </c>
      <c r="D15" s="56">
        <v>1041</v>
      </c>
      <c r="E15" s="59">
        <v>13</v>
      </c>
      <c r="F15" s="56">
        <v>1050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1.6070011104608037</v>
      </c>
      <c r="V15">
        <f>SUM(V7:V14)</f>
        <v>0.99999999999999989</v>
      </c>
      <c r="W15">
        <f>-SUM(W7:W14)</f>
        <v>1.9182958340544891</v>
      </c>
      <c r="AA15">
        <f>SUM(AA7:AA14)</f>
        <v>1</v>
      </c>
      <c r="AB15">
        <f>-SUM(AB7:AB14)</f>
        <v>1.2243944454059861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21</v>
      </c>
      <c r="B16" s="56">
        <v>1148</v>
      </c>
      <c r="C16" s="59">
        <v>11</v>
      </c>
      <c r="D16" s="56">
        <v>1158</v>
      </c>
      <c r="E16" s="59">
        <v>11</v>
      </c>
      <c r="F16" s="56">
        <v>1167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0.26131173839067323</v>
      </c>
      <c r="V16" s="27" t="s">
        <v>116</v>
      </c>
      <c r="W16" s="27">
        <f>W15/(LOG(W4)/LOG(2))</f>
        <v>0.53509509058145011</v>
      </c>
      <c r="AA16" s="27" t="s">
        <v>119</v>
      </c>
      <c r="AB16" s="27">
        <f>AB15/(LOG(AB4)/LOG(2))</f>
        <v>0.34153619324042722</v>
      </c>
      <c r="AF16" s="27" t="s">
        <v>120</v>
      </c>
      <c r="AG16" s="27">
        <f>AG15/(LOG(AG4)/LOG(2))</f>
        <v>0.20868401936261902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0.2561521449303204</v>
      </c>
      <c r="AU16" s="27" t="s">
        <v>123</v>
      </c>
      <c r="AV16" s="27">
        <f>AV15/(LOG(AV4)/LOG(2))</f>
        <v>0.2561521449303204</v>
      </c>
    </row>
    <row r="17" spans="1:22" x14ac:dyDescent="0.3">
      <c r="A17" s="56">
        <v>12</v>
      </c>
      <c r="B17" s="56">
        <v>1272</v>
      </c>
      <c r="C17" s="59">
        <v>13</v>
      </c>
      <c r="D17" s="56">
        <v>1278</v>
      </c>
      <c r="E17" s="59">
        <v>13</v>
      </c>
      <c r="F17" s="56">
        <v>1285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21</v>
      </c>
      <c r="B18" s="56">
        <v>1381</v>
      </c>
      <c r="C18" s="59">
        <v>11</v>
      </c>
      <c r="D18" s="56">
        <v>1391</v>
      </c>
      <c r="E18" s="59">
        <v>11</v>
      </c>
      <c r="F18" s="56">
        <v>1399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3">
      <c r="A19" s="57">
        <v>12</v>
      </c>
      <c r="B19" s="57">
        <v>1511</v>
      </c>
      <c r="C19" s="60">
        <v>13</v>
      </c>
      <c r="D19" s="57">
        <v>1514</v>
      </c>
      <c r="E19" s="60">
        <v>13</v>
      </c>
      <c r="F19" s="57">
        <v>1522</v>
      </c>
      <c r="G19" s="63"/>
      <c r="H19" s="63"/>
      <c r="I19" s="39"/>
      <c r="J19" s="39"/>
      <c r="K19" s="49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1636</v>
      </c>
      <c r="C20" s="60">
        <v>13</v>
      </c>
      <c r="D20" s="57">
        <v>1643</v>
      </c>
      <c r="E20" s="60">
        <v>13</v>
      </c>
      <c r="F20" s="57">
        <v>1650</v>
      </c>
      <c r="G20" s="63"/>
      <c r="H20" s="63"/>
      <c r="I20" s="39"/>
      <c r="J20" s="39"/>
      <c r="K20" s="49">
        <v>0</v>
      </c>
      <c r="L20">
        <v>111</v>
      </c>
      <c r="N20" s="38">
        <f>COUNTIF(L7:L77,G3)</f>
        <v>40</v>
      </c>
      <c r="O20" s="38"/>
      <c r="P20" s="45">
        <v>12</v>
      </c>
      <c r="Q20" s="45">
        <v>12</v>
      </c>
      <c r="R20" s="45">
        <v>11</v>
      </c>
      <c r="S20" s="45">
        <v>12</v>
      </c>
      <c r="T20" s="45">
        <v>12</v>
      </c>
      <c r="U20" s="45">
        <v>12</v>
      </c>
      <c r="V20" s="44"/>
    </row>
    <row r="21" spans="1:22" x14ac:dyDescent="0.3">
      <c r="A21" s="57">
        <v>21</v>
      </c>
      <c r="B21" s="57">
        <v>1747</v>
      </c>
      <c r="C21" s="60">
        <v>11</v>
      </c>
      <c r="D21" s="57">
        <v>1757</v>
      </c>
      <c r="E21" s="60">
        <v>11</v>
      </c>
      <c r="F21" s="57">
        <v>1763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1854</v>
      </c>
      <c r="C22" s="60">
        <v>11</v>
      </c>
      <c r="D22" s="57">
        <v>1862</v>
      </c>
      <c r="E22" s="60">
        <v>11</v>
      </c>
      <c r="F22" s="57">
        <v>1868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1958</v>
      </c>
      <c r="C23" s="60">
        <v>22</v>
      </c>
      <c r="D23" s="57">
        <v>1965</v>
      </c>
      <c r="E23" s="60">
        <v>13</v>
      </c>
      <c r="F23" s="57">
        <v>1975</v>
      </c>
      <c r="G23" s="63"/>
      <c r="H23" s="63"/>
      <c r="I23" s="39"/>
      <c r="J23" s="39"/>
      <c r="K23" s="49">
        <v>0</v>
      </c>
      <c r="L23">
        <v>221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2085</v>
      </c>
      <c r="C24" s="60">
        <v>13</v>
      </c>
      <c r="D24" s="57">
        <v>2092</v>
      </c>
      <c r="E24" s="60">
        <v>24</v>
      </c>
      <c r="F24" s="57">
        <v>2104</v>
      </c>
      <c r="G24" s="63"/>
      <c r="H24" s="63"/>
      <c r="I24" s="39"/>
      <c r="J24" s="39"/>
      <c r="K24" s="49">
        <v>0</v>
      </c>
      <c r="L24">
        <v>112</v>
      </c>
      <c r="O24" s="43" t="s">
        <v>105</v>
      </c>
      <c r="P24" s="45">
        <f>U11</f>
        <v>6</v>
      </c>
      <c r="Q24" s="45">
        <f>Z11</f>
        <v>3</v>
      </c>
      <c r="R24" s="45">
        <f>AE11</f>
        <v>6</v>
      </c>
      <c r="S24" s="45">
        <f>AJ11</f>
        <v>10</v>
      </c>
      <c r="T24" s="45">
        <f>AO11</f>
        <v>6</v>
      </c>
      <c r="U24" s="45">
        <f>AT11</f>
        <v>9</v>
      </c>
      <c r="V24" s="43"/>
    </row>
    <row r="25" spans="1:22" x14ac:dyDescent="0.3">
      <c r="A25" s="57">
        <v>12</v>
      </c>
      <c r="B25" s="57">
        <v>2213</v>
      </c>
      <c r="C25" s="60">
        <v>13</v>
      </c>
      <c r="D25" s="57">
        <v>2221</v>
      </c>
      <c r="E25" s="60">
        <v>13</v>
      </c>
      <c r="F25" s="57">
        <v>2229</v>
      </c>
      <c r="G25" s="63"/>
      <c r="H25" s="63"/>
      <c r="I25" s="39"/>
      <c r="J25" s="39"/>
      <c r="K25" s="49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2350</v>
      </c>
      <c r="C26" s="60">
        <v>13</v>
      </c>
      <c r="D26" s="57">
        <v>2357</v>
      </c>
      <c r="E26" s="60">
        <v>13</v>
      </c>
      <c r="F26" s="57">
        <v>2363</v>
      </c>
      <c r="G26" s="63"/>
      <c r="H26" s="63"/>
      <c r="I26" s="39"/>
      <c r="J26" s="39"/>
      <c r="K26" s="49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2478</v>
      </c>
      <c r="C27" s="60">
        <v>13</v>
      </c>
      <c r="D27" s="57">
        <v>2484</v>
      </c>
      <c r="E27" s="60">
        <v>13</v>
      </c>
      <c r="F27" s="57">
        <v>2509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2630</v>
      </c>
      <c r="C28" s="60">
        <v>13</v>
      </c>
      <c r="D28" s="57">
        <v>2637</v>
      </c>
      <c r="E28" s="60">
        <v>24</v>
      </c>
      <c r="F28" s="57">
        <v>2652</v>
      </c>
      <c r="G28" s="63"/>
      <c r="H28" s="63"/>
      <c r="I28" s="39"/>
      <c r="J28" s="39"/>
      <c r="K28" s="49">
        <v>0</v>
      </c>
      <c r="L28">
        <v>112</v>
      </c>
      <c r="N28" s="39"/>
      <c r="O28" s="48" t="s">
        <v>109</v>
      </c>
      <c r="P28">
        <f>F18/P20</f>
        <v>116.58333333333333</v>
      </c>
      <c r="Q28">
        <f>(F30-F18)/Q20</f>
        <v>123.75</v>
      </c>
      <c r="R28">
        <f>(F41-F30)/R20</f>
        <v>121.45454545454545</v>
      </c>
      <c r="S28">
        <f>(F53-F41)/S20</f>
        <v>110.08333333333333</v>
      </c>
      <c r="T28">
        <f>(F65-F53)/T20</f>
        <v>120.08333333333333</v>
      </c>
      <c r="U28">
        <f>(F77-F65)/U20</f>
        <v>114.25</v>
      </c>
    </row>
    <row r="29" spans="1:22" x14ac:dyDescent="0.3">
      <c r="A29" s="57">
        <v>21</v>
      </c>
      <c r="B29" s="57">
        <v>2755</v>
      </c>
      <c r="C29" s="60">
        <v>11</v>
      </c>
      <c r="D29" s="57">
        <v>2764</v>
      </c>
      <c r="E29" s="60">
        <v>11</v>
      </c>
      <c r="F29" s="57">
        <v>2770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12</v>
      </c>
      <c r="B30" s="57">
        <v>2869</v>
      </c>
      <c r="C30" s="60">
        <v>13</v>
      </c>
      <c r="D30" s="57">
        <v>2875</v>
      </c>
      <c r="E30" s="60">
        <v>13</v>
      </c>
      <c r="F30" s="57">
        <v>2884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6">
        <v>21</v>
      </c>
      <c r="B31" s="56">
        <v>2986</v>
      </c>
      <c r="C31" s="59">
        <v>11</v>
      </c>
      <c r="D31" s="56">
        <v>2996</v>
      </c>
      <c r="E31" s="59">
        <v>11</v>
      </c>
      <c r="F31" s="56">
        <v>3002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3090</v>
      </c>
      <c r="C32" s="59">
        <v>11</v>
      </c>
      <c r="D32" s="56">
        <v>3100</v>
      </c>
      <c r="E32" s="59">
        <v>11</v>
      </c>
      <c r="F32" s="56">
        <v>3106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12</v>
      </c>
      <c r="B33" s="56">
        <v>3210</v>
      </c>
      <c r="C33" s="59">
        <v>13</v>
      </c>
      <c r="D33" s="56">
        <v>3214</v>
      </c>
      <c r="E33" s="59">
        <v>13</v>
      </c>
      <c r="F33" s="56">
        <v>3227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12</v>
      </c>
      <c r="B34" s="56">
        <v>3335</v>
      </c>
      <c r="C34" s="59">
        <v>13</v>
      </c>
      <c r="D34" s="56">
        <v>3343</v>
      </c>
      <c r="E34" s="59">
        <v>13</v>
      </c>
      <c r="F34" s="56">
        <v>3377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3">
      <c r="A35" s="56">
        <v>21</v>
      </c>
      <c r="B35" s="56">
        <v>3482</v>
      </c>
      <c r="C35" s="59">
        <v>11</v>
      </c>
      <c r="D35" s="56">
        <v>3494</v>
      </c>
      <c r="E35" s="59">
        <v>11</v>
      </c>
      <c r="F35" s="56">
        <v>3500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12</v>
      </c>
      <c r="B36" s="56">
        <v>3601</v>
      </c>
      <c r="C36" s="59">
        <v>13</v>
      </c>
      <c r="D36" s="56">
        <v>3607</v>
      </c>
      <c r="E36" s="59">
        <v>13</v>
      </c>
      <c r="F36" s="56">
        <v>3614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3">
      <c r="A37" s="56">
        <v>21</v>
      </c>
      <c r="B37" s="56">
        <v>3716</v>
      </c>
      <c r="C37" s="59">
        <v>22</v>
      </c>
      <c r="D37" s="56">
        <v>3719</v>
      </c>
      <c r="E37" s="59">
        <v>13</v>
      </c>
      <c r="F37" s="56">
        <v>3729</v>
      </c>
      <c r="G37" s="62"/>
      <c r="H37" s="62"/>
      <c r="I37" s="40"/>
      <c r="J37" s="40"/>
      <c r="K37" s="41">
        <v>0</v>
      </c>
      <c r="L37">
        <v>221</v>
      </c>
    </row>
    <row r="38" spans="1:12" x14ac:dyDescent="0.3">
      <c r="A38" s="56">
        <v>12</v>
      </c>
      <c r="B38" s="56">
        <v>3848</v>
      </c>
      <c r="C38" s="59">
        <v>13</v>
      </c>
      <c r="D38" s="56">
        <v>3854</v>
      </c>
      <c r="E38" s="59">
        <v>13</v>
      </c>
      <c r="F38" s="56">
        <v>3888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6">
        <v>21</v>
      </c>
      <c r="B39" s="56">
        <v>3985</v>
      </c>
      <c r="C39" s="59">
        <v>11</v>
      </c>
      <c r="D39" s="56">
        <v>3995</v>
      </c>
      <c r="E39" s="59">
        <v>11</v>
      </c>
      <c r="F39" s="56">
        <v>4001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4091</v>
      </c>
      <c r="C40" s="59">
        <v>11</v>
      </c>
      <c r="D40" s="56">
        <v>4103</v>
      </c>
      <c r="E40" s="59">
        <v>11</v>
      </c>
      <c r="F40" s="56">
        <v>4110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4196</v>
      </c>
      <c r="C41" s="59">
        <v>11</v>
      </c>
      <c r="D41" s="56">
        <v>4212</v>
      </c>
      <c r="E41" s="59">
        <v>11</v>
      </c>
      <c r="F41" s="56">
        <v>4220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7">
        <v>21</v>
      </c>
      <c r="B42" s="57">
        <v>4308</v>
      </c>
      <c r="C42" s="60">
        <v>11</v>
      </c>
      <c r="D42" s="57">
        <v>4318</v>
      </c>
      <c r="E42" s="60">
        <v>11</v>
      </c>
      <c r="F42" s="57">
        <v>4324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4417</v>
      </c>
      <c r="C43" s="60">
        <v>11</v>
      </c>
      <c r="D43" s="57">
        <v>4428</v>
      </c>
      <c r="E43" s="60">
        <v>11</v>
      </c>
      <c r="F43" s="57">
        <v>4434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12</v>
      </c>
      <c r="B44" s="57">
        <v>4542</v>
      </c>
      <c r="C44" s="60">
        <v>13</v>
      </c>
      <c r="D44" s="57">
        <v>4547</v>
      </c>
      <c r="E44" s="60">
        <v>13</v>
      </c>
      <c r="F44" s="57">
        <v>4573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21</v>
      </c>
      <c r="B45" s="57">
        <v>4671</v>
      </c>
      <c r="C45" s="60">
        <v>11</v>
      </c>
      <c r="D45" s="57">
        <v>4681</v>
      </c>
      <c r="E45" s="60">
        <v>11</v>
      </c>
      <c r="F45" s="57">
        <v>4689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4777</v>
      </c>
      <c r="C46" s="60">
        <v>11</v>
      </c>
      <c r="D46" s="57">
        <v>4786</v>
      </c>
      <c r="E46" s="60">
        <v>11</v>
      </c>
      <c r="F46" s="57">
        <v>4790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4881</v>
      </c>
      <c r="C47" s="60">
        <v>11</v>
      </c>
      <c r="D47" s="57">
        <v>4894</v>
      </c>
      <c r="E47" s="60">
        <v>11</v>
      </c>
      <c r="F47" s="57">
        <v>4897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4985</v>
      </c>
      <c r="C48" s="60">
        <v>11</v>
      </c>
      <c r="D48" s="57">
        <v>4997</v>
      </c>
      <c r="E48" s="60">
        <v>11</v>
      </c>
      <c r="F48" s="57">
        <v>5003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5090</v>
      </c>
      <c r="C49" s="60">
        <v>11</v>
      </c>
      <c r="D49" s="57">
        <v>5099</v>
      </c>
      <c r="E49" s="60">
        <v>11</v>
      </c>
      <c r="F49" s="57">
        <v>5108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5196</v>
      </c>
      <c r="C50" s="60">
        <v>11</v>
      </c>
      <c r="D50" s="57">
        <v>5205</v>
      </c>
      <c r="E50" s="60">
        <v>11</v>
      </c>
      <c r="F50" s="57">
        <v>5214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5300</v>
      </c>
      <c r="C51" s="60">
        <v>11</v>
      </c>
      <c r="D51" s="57">
        <v>5310</v>
      </c>
      <c r="E51" s="60">
        <v>11</v>
      </c>
      <c r="F51" s="57">
        <v>5318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5406</v>
      </c>
      <c r="C52" s="60">
        <v>11</v>
      </c>
      <c r="D52" s="57">
        <v>5415</v>
      </c>
      <c r="E52" s="60">
        <v>11</v>
      </c>
      <c r="F52" s="57">
        <v>5424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12</v>
      </c>
      <c r="B53" s="57">
        <v>5525</v>
      </c>
      <c r="C53" s="60">
        <v>13</v>
      </c>
      <c r="D53" s="57">
        <v>5534</v>
      </c>
      <c r="E53" s="60">
        <v>13</v>
      </c>
      <c r="F53" s="57">
        <v>5541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3">
      <c r="A54" s="56">
        <v>12</v>
      </c>
      <c r="B54" s="56">
        <v>5647</v>
      </c>
      <c r="C54" s="59">
        <v>13</v>
      </c>
      <c r="D54" s="56">
        <v>5654</v>
      </c>
      <c r="E54" s="59">
        <v>13</v>
      </c>
      <c r="F54" s="56">
        <v>5660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21</v>
      </c>
      <c r="B55" s="56">
        <v>5760</v>
      </c>
      <c r="C55" s="59">
        <v>22</v>
      </c>
      <c r="D55" s="56">
        <v>5769</v>
      </c>
      <c r="E55" s="59">
        <v>13</v>
      </c>
      <c r="F55" s="56">
        <v>5784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3">
      <c r="A56" s="56">
        <v>21</v>
      </c>
      <c r="B56" s="56">
        <v>5887</v>
      </c>
      <c r="C56" s="59">
        <v>11</v>
      </c>
      <c r="D56" s="56">
        <v>5897</v>
      </c>
      <c r="E56" s="59">
        <v>11</v>
      </c>
      <c r="F56" s="56">
        <v>5903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12</v>
      </c>
      <c r="B57" s="56">
        <v>6006</v>
      </c>
      <c r="C57" s="59">
        <v>13</v>
      </c>
      <c r="D57" s="56">
        <v>6012</v>
      </c>
      <c r="E57" s="59">
        <v>13</v>
      </c>
      <c r="F57" s="56">
        <v>6019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21</v>
      </c>
      <c r="B58" s="56">
        <v>6116</v>
      </c>
      <c r="C58" s="59">
        <v>11</v>
      </c>
      <c r="D58" s="56">
        <v>6126</v>
      </c>
      <c r="E58" s="59">
        <v>11</v>
      </c>
      <c r="F58" s="56">
        <v>6132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6220</v>
      </c>
      <c r="C59" s="59">
        <v>11</v>
      </c>
      <c r="D59" s="56">
        <v>6230</v>
      </c>
      <c r="E59" s="59">
        <v>11</v>
      </c>
      <c r="F59" s="56">
        <v>6236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6347</v>
      </c>
      <c r="C60" s="59">
        <v>22</v>
      </c>
      <c r="D60" s="56">
        <v>6355</v>
      </c>
      <c r="E60" s="59">
        <v>13</v>
      </c>
      <c r="F60" s="56">
        <v>6364</v>
      </c>
      <c r="G60" s="62"/>
      <c r="H60" s="62"/>
      <c r="I60" s="40"/>
      <c r="J60" s="40"/>
      <c r="K60" s="41">
        <v>0</v>
      </c>
      <c r="L60">
        <v>221</v>
      </c>
    </row>
    <row r="61" spans="1:12" x14ac:dyDescent="0.3">
      <c r="A61" s="56">
        <v>21</v>
      </c>
      <c r="B61" s="56">
        <v>6460</v>
      </c>
      <c r="C61" s="59">
        <v>11</v>
      </c>
      <c r="D61" s="56">
        <v>6470</v>
      </c>
      <c r="E61" s="59">
        <v>11</v>
      </c>
      <c r="F61" s="56">
        <v>6476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3">
      <c r="A62" s="56">
        <v>21</v>
      </c>
      <c r="B62" s="56">
        <v>6571</v>
      </c>
      <c r="C62" s="59">
        <v>11</v>
      </c>
      <c r="D62" s="56">
        <v>6579</v>
      </c>
      <c r="E62" s="59">
        <v>11</v>
      </c>
      <c r="F62" s="56">
        <v>6590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12</v>
      </c>
      <c r="B63" s="56">
        <v>6701</v>
      </c>
      <c r="C63" s="59">
        <v>13</v>
      </c>
      <c r="D63" s="56">
        <v>6707</v>
      </c>
      <c r="E63" s="59">
        <v>13</v>
      </c>
      <c r="F63" s="56">
        <v>6733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3">
      <c r="A64" s="56">
        <v>21</v>
      </c>
      <c r="B64" s="56">
        <v>6829</v>
      </c>
      <c r="C64" s="59">
        <v>11</v>
      </c>
      <c r="D64" s="56">
        <v>6839</v>
      </c>
      <c r="E64" s="59">
        <v>11</v>
      </c>
      <c r="F64" s="56">
        <v>6846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3">
      <c r="A65" s="56">
        <v>12</v>
      </c>
      <c r="B65" s="56">
        <v>6944</v>
      </c>
      <c r="C65" s="59">
        <v>13</v>
      </c>
      <c r="D65" s="56">
        <v>6953</v>
      </c>
      <c r="E65" s="59">
        <v>13</v>
      </c>
      <c r="F65" s="56">
        <v>6982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3">
      <c r="A66" s="57">
        <v>12</v>
      </c>
      <c r="B66" s="57">
        <v>7093</v>
      </c>
      <c r="C66" s="60">
        <v>13</v>
      </c>
      <c r="D66" s="57">
        <v>7100</v>
      </c>
      <c r="E66" s="60">
        <v>13</v>
      </c>
      <c r="F66" s="57">
        <v>7107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21</v>
      </c>
      <c r="B67" s="57">
        <v>7211</v>
      </c>
      <c r="C67" s="60">
        <v>11</v>
      </c>
      <c r="D67" s="57">
        <v>7221</v>
      </c>
      <c r="E67" s="60">
        <v>11</v>
      </c>
      <c r="F67" s="57">
        <v>7230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21</v>
      </c>
      <c r="B68" s="57">
        <v>7317</v>
      </c>
      <c r="C68" s="60">
        <v>11</v>
      </c>
      <c r="D68" s="57">
        <v>7327</v>
      </c>
      <c r="E68" s="60">
        <v>11</v>
      </c>
      <c r="F68" s="57">
        <v>7335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21</v>
      </c>
      <c r="B69" s="57">
        <v>7428</v>
      </c>
      <c r="C69" s="60">
        <v>11</v>
      </c>
      <c r="D69" s="57">
        <v>7438</v>
      </c>
      <c r="E69" s="60">
        <v>11</v>
      </c>
      <c r="F69" s="57">
        <v>7446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3">
      <c r="A70" s="57">
        <v>21</v>
      </c>
      <c r="B70" s="57">
        <v>7536</v>
      </c>
      <c r="C70" s="60">
        <v>11</v>
      </c>
      <c r="D70" s="57">
        <v>7546</v>
      </c>
      <c r="E70" s="60">
        <v>11</v>
      </c>
      <c r="F70" s="57">
        <v>7553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7639</v>
      </c>
      <c r="C71" s="60">
        <v>11</v>
      </c>
      <c r="D71" s="57">
        <v>7657</v>
      </c>
      <c r="E71" s="60">
        <v>11</v>
      </c>
      <c r="F71" s="57">
        <v>7661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12</v>
      </c>
      <c r="B72" s="57">
        <v>7748</v>
      </c>
      <c r="C72" s="60">
        <v>13</v>
      </c>
      <c r="D72" s="57">
        <v>7757</v>
      </c>
      <c r="E72" s="60">
        <v>24</v>
      </c>
      <c r="F72" s="57">
        <v>7773</v>
      </c>
      <c r="G72" s="63"/>
      <c r="H72" s="63"/>
      <c r="I72" s="39"/>
      <c r="J72" s="39"/>
      <c r="K72" s="49">
        <v>0</v>
      </c>
      <c r="L72">
        <v>112</v>
      </c>
    </row>
    <row r="73" spans="1:12" x14ac:dyDescent="0.3">
      <c r="A73" s="57">
        <v>12</v>
      </c>
      <c r="B73" s="57">
        <v>7885</v>
      </c>
      <c r="C73" s="60">
        <v>13</v>
      </c>
      <c r="D73" s="57">
        <v>7891</v>
      </c>
      <c r="E73" s="60">
        <v>13</v>
      </c>
      <c r="F73" s="57">
        <v>7919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21</v>
      </c>
      <c r="B74" s="57">
        <v>8019</v>
      </c>
      <c r="C74" s="60">
        <v>11</v>
      </c>
      <c r="D74" s="57">
        <v>8029</v>
      </c>
      <c r="E74" s="60">
        <v>11</v>
      </c>
      <c r="F74" s="57">
        <v>8035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3">
      <c r="A75" s="57">
        <v>21</v>
      </c>
      <c r="B75" s="57">
        <v>8124</v>
      </c>
      <c r="C75" s="60">
        <v>11</v>
      </c>
      <c r="D75" s="57">
        <v>8133</v>
      </c>
      <c r="E75" s="60">
        <v>11</v>
      </c>
      <c r="F75" s="57">
        <v>8140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3">
      <c r="A76" s="57">
        <v>21</v>
      </c>
      <c r="B76" s="57">
        <v>8233</v>
      </c>
      <c r="C76" s="60">
        <v>11</v>
      </c>
      <c r="D76" s="57">
        <v>8242</v>
      </c>
      <c r="E76" s="60">
        <v>11</v>
      </c>
      <c r="F76" s="57">
        <v>8251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3">
      <c r="A77" s="57">
        <v>21</v>
      </c>
      <c r="B77" s="57">
        <v>8337</v>
      </c>
      <c r="C77" s="60">
        <v>11</v>
      </c>
      <c r="D77" s="57">
        <v>8347</v>
      </c>
      <c r="E77" s="60">
        <v>11</v>
      </c>
      <c r="F77" s="57">
        <v>8353</v>
      </c>
      <c r="G77" s="63"/>
      <c r="H77" s="63"/>
      <c r="I77" s="39"/>
      <c r="J77" s="39"/>
      <c r="K77" s="49">
        <v>1</v>
      </c>
      <c r="L77">
        <v>211</v>
      </c>
    </row>
    <row r="78" spans="1:12" x14ac:dyDescent="0.3">
      <c r="A78" s="17"/>
      <c r="B78" s="17"/>
      <c r="C78" s="17"/>
      <c r="D78" s="17"/>
      <c r="E78" s="17"/>
      <c r="F78" s="17"/>
      <c r="G78" s="17"/>
      <c r="H7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65</v>
      </c>
      <c r="V3" s="25" t="s">
        <v>117</v>
      </c>
      <c r="W3">
        <f>COUNTA(L7:L17)</f>
        <v>11</v>
      </c>
      <c r="AA3" s="25" t="s">
        <v>117</v>
      </c>
      <c r="AB3">
        <f>COUNTA(L18:L28)</f>
        <v>11</v>
      </c>
      <c r="AF3" s="25" t="s">
        <v>117</v>
      </c>
      <c r="AG3">
        <f>COUNTA(L29:L38)</f>
        <v>10</v>
      </c>
      <c r="AK3" s="25" t="s">
        <v>117</v>
      </c>
      <c r="AL3">
        <f>COUNTA(L39:L49)</f>
        <v>11</v>
      </c>
      <c r="AP3" s="25" t="s">
        <v>117</v>
      </c>
      <c r="AQ3">
        <f>COUNTA(L50:L60)</f>
        <v>11</v>
      </c>
      <c r="AU3" s="25" t="s">
        <v>117</v>
      </c>
      <c r="AV3">
        <f>COUNTA(L61:L71)</f>
        <v>11</v>
      </c>
    </row>
    <row r="4" spans="1:48" x14ac:dyDescent="0.3">
      <c r="P4" s="25" t="s">
        <v>85</v>
      </c>
      <c r="Q4" s="26">
        <f>SUM(O7:O14)</f>
        <v>65</v>
      </c>
      <c r="V4" s="25" t="s">
        <v>118</v>
      </c>
      <c r="W4">
        <f>SUM(U7:U14)</f>
        <v>11</v>
      </c>
      <c r="AA4" s="25" t="s">
        <v>118</v>
      </c>
      <c r="AB4">
        <f>SUM(Z7:Z14)</f>
        <v>11</v>
      </c>
      <c r="AF4" s="25" t="s">
        <v>118</v>
      </c>
      <c r="AG4">
        <f>SUM(AE7:AE14)</f>
        <v>10</v>
      </c>
      <c r="AK4" s="25" t="s">
        <v>118</v>
      </c>
      <c r="AL4">
        <f>SUM(AJ7:AJ14)</f>
        <v>11</v>
      </c>
      <c r="AP4" s="25" t="s">
        <v>118</v>
      </c>
      <c r="AQ4">
        <f>SUM(AO7:AO14)</f>
        <v>11</v>
      </c>
      <c r="AU4" s="25" t="s">
        <v>118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31</v>
      </c>
      <c r="C7" s="58">
        <v>13</v>
      </c>
      <c r="D7" s="55">
        <v>55</v>
      </c>
      <c r="E7" s="58">
        <v>13</v>
      </c>
      <c r="F7" s="55">
        <v>72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18</v>
      </c>
      <c r="P7" s="34">
        <f>O7/$Q$4</f>
        <v>0.27692307692307694</v>
      </c>
      <c r="Q7" s="34">
        <f>IF(P7=0,0,(P7*((LOG(P7))/LOG(2))))</f>
        <v>-0.51298416320847007</v>
      </c>
      <c r="T7" s="34">
        <f>N7</f>
        <v>111</v>
      </c>
      <c r="U7" s="34">
        <f>COUNTIF(L7:L17,T7)</f>
        <v>5</v>
      </c>
      <c r="V7" s="34">
        <f>U7/(W4-U11)</f>
        <v>0.83333333333333337</v>
      </c>
      <c r="W7" s="34">
        <f>IF(V7=0,0,(V7*((LOG(V7))/LOG(2))))</f>
        <v>-0.21919533819482812</v>
      </c>
      <c r="Y7" s="34">
        <f>N7</f>
        <v>111</v>
      </c>
      <c r="Z7" s="34">
        <f>COUNTIF(L18:L28,Y7)</f>
        <v>4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COUNTIF(L29:L38,AD7)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COUNTIF(L39:L49,AI7)</f>
        <v>2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COUNTIF(L50:L60,AN7)</f>
        <v>4</v>
      </c>
      <c r="AP7" s="34">
        <f>AO7/(AQ4-AO11)</f>
        <v>0.66666666666666663</v>
      </c>
      <c r="AQ7" s="34">
        <f>IF(AP7=0,0,(AP7*((LOG(AP7))/LOG(2))))</f>
        <v>-0.38997500048077083</v>
      </c>
      <c r="AS7" s="34">
        <f>N7</f>
        <v>111</v>
      </c>
      <c r="AT7" s="34">
        <f>COUNTIF(L61:L71,AS7)</f>
        <v>3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176</v>
      </c>
      <c r="C8" s="59">
        <v>11</v>
      </c>
      <c r="D8" s="56">
        <v>191</v>
      </c>
      <c r="E8" s="59">
        <v>11</v>
      </c>
      <c r="F8" s="56">
        <v>195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COUNTIF(L29:L38,AD8)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COUNTIF(L39:L49,AI8)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COUNTIF(L50:L60,AN8)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COUNTIF(L61:L71,AS8)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284</v>
      </c>
      <c r="C9" s="59">
        <v>22</v>
      </c>
      <c r="D9" s="56">
        <v>295</v>
      </c>
      <c r="E9" s="59">
        <v>13</v>
      </c>
      <c r="F9" s="56">
        <v>306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3</v>
      </c>
      <c r="P9" s="34">
        <f>O9/$Q$4</f>
        <v>4.6153846153846156E-2</v>
      </c>
      <c r="Q9" s="34">
        <f>IF(P9=0,0,(P9*((LOG(P9))/LOG(2))))</f>
        <v>-0.20480332210649072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COUNTIF(L18:L28,Y9)</f>
        <v>1</v>
      </c>
      <c r="AA9" s="34">
        <f>Z9/(AB4-Z11)</f>
        <v>0.2</v>
      </c>
      <c r="AB9" s="34">
        <f>IF(AA9=0,0,(AA9*((LOG(AA9))/LOG(2))))</f>
        <v>-0.46438561897747244</v>
      </c>
      <c r="AD9" s="34">
        <f>N9</f>
        <v>121</v>
      </c>
      <c r="AE9" s="34">
        <f>COUNTIF(L29:L38,AD9)</f>
        <v>1</v>
      </c>
      <c r="AF9" s="34">
        <f>AE9/(AG4-AE11)</f>
        <v>0.5</v>
      </c>
      <c r="AG9" s="34">
        <f>IF(AF9=0,0,(AF9*((LOG(AF9))/LOG(2))))</f>
        <v>-0.5</v>
      </c>
      <c r="AI9" s="34">
        <f>N9</f>
        <v>121</v>
      </c>
      <c r="AJ9" s="34">
        <f>COUNTIF(L39:L49,AI9)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COUNTIF(L50:L60,AN9)</f>
        <v>1</v>
      </c>
      <c r="AP9" s="34">
        <f>AO9/(AQ4-AO11)</f>
        <v>0.16666666666666666</v>
      </c>
      <c r="AQ9" s="34">
        <f>IF(AP9=0,0,(AP9*((LOG(AP9))/LOG(2))))</f>
        <v>-0.43082708345352599</v>
      </c>
      <c r="AS9" s="34">
        <f>N9</f>
        <v>121</v>
      </c>
      <c r="AT9" s="34">
        <f>COUNTIF(L61:L71,AS9)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409</v>
      </c>
      <c r="C10" s="59">
        <v>11</v>
      </c>
      <c r="D10" s="56">
        <v>422</v>
      </c>
      <c r="E10" s="59">
        <v>11</v>
      </c>
      <c r="F10" s="56">
        <v>429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COUNTIF(L29:L38,AD10)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COUNTIF(L50:L60,AN10)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COUNTIF(L61:L71,AS10)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534</v>
      </c>
      <c r="C11" s="59">
        <v>13</v>
      </c>
      <c r="D11" s="56">
        <v>541</v>
      </c>
      <c r="E11" s="59">
        <v>13</v>
      </c>
      <c r="F11" s="56">
        <v>546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0.61538461538461542</v>
      </c>
      <c r="Q11" s="34">
        <f>IF(P11=0,0,(P11*((LOG(P11))/LOG(2))))</f>
        <v>-0.43103982654836437</v>
      </c>
      <c r="T11" s="34">
        <f>N11</f>
        <v>211</v>
      </c>
      <c r="U11" s="34">
        <f>COUNTIF(L7:L17,T11)</f>
        <v>5</v>
      </c>
      <c r="V11" s="53"/>
      <c r="W11" s="54"/>
      <c r="Y11" s="34">
        <f>N11</f>
        <v>211</v>
      </c>
      <c r="Z11" s="34">
        <f>COUNTIF(L18:L28,Y11)</f>
        <v>6</v>
      </c>
      <c r="AA11" s="53"/>
      <c r="AB11" s="54"/>
      <c r="AD11" s="34">
        <f>N11</f>
        <v>211</v>
      </c>
      <c r="AE11" s="34">
        <f>COUNTIF(L29:L38,AD11)</f>
        <v>8</v>
      </c>
      <c r="AF11" s="53"/>
      <c r="AG11" s="54"/>
      <c r="AI11" s="34">
        <f>N11</f>
        <v>211</v>
      </c>
      <c r="AJ11" s="34">
        <f>COUNTIF(L39:L49,AI11)</f>
        <v>8</v>
      </c>
      <c r="AK11" s="53"/>
      <c r="AL11" s="54"/>
      <c r="AN11" s="34">
        <f>N11</f>
        <v>211</v>
      </c>
      <c r="AO11" s="34">
        <f>COUNTIF(L50:L60,AN11)</f>
        <v>5</v>
      </c>
      <c r="AP11" s="53"/>
      <c r="AQ11" s="54"/>
      <c r="AS11" s="34">
        <f>N11</f>
        <v>211</v>
      </c>
      <c r="AT11" s="34">
        <f>COUNTIF(L61:L71,AS11)</f>
        <v>8</v>
      </c>
      <c r="AU11" s="53"/>
      <c r="AV11" s="54"/>
    </row>
    <row r="12" spans="1:48" x14ac:dyDescent="0.3">
      <c r="A12" s="56">
        <v>12</v>
      </c>
      <c r="B12" s="56">
        <v>656</v>
      </c>
      <c r="C12" s="59">
        <v>13</v>
      </c>
      <c r="D12" s="56">
        <v>662</v>
      </c>
      <c r="E12" s="59">
        <v>13</v>
      </c>
      <c r="F12" s="56">
        <v>669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COUNTIF(L29:L38,AD12)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COUNTIF(L50:L60,AN12)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COUNTIF(L61:L71,AS12)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790</v>
      </c>
      <c r="C13" s="59">
        <v>13</v>
      </c>
      <c r="D13" s="56">
        <v>794</v>
      </c>
      <c r="E13" s="59">
        <v>13</v>
      </c>
      <c r="F13" s="56">
        <v>800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4</v>
      </c>
      <c r="P13" s="34">
        <f>O13/$Q$4</f>
        <v>6.1538461538461542E-2</v>
      </c>
      <c r="Q13" s="34">
        <f>IF(P13=0,0,(P13*((LOG(P13))/LOG(2))))</f>
        <v>-0.24753032695559721</v>
      </c>
      <c r="T13" s="34">
        <f>N13</f>
        <v>221</v>
      </c>
      <c r="U13" s="34">
        <f>COUNTIF(L7:L17,T13)</f>
        <v>1</v>
      </c>
      <c r="V13" s="34">
        <f>U13/(W4-U11)</f>
        <v>0.16666666666666666</v>
      </c>
      <c r="W13" s="34">
        <f>IF(V13=0,0,(V13*((LOG(V13))/LOG(2))))</f>
        <v>-0.43082708345352599</v>
      </c>
      <c r="Y13" s="34">
        <f>N13</f>
        <v>221</v>
      </c>
      <c r="Z13" s="34">
        <f>COUNTIF(L18:L28,Y13)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COUNTIF(L29:L38,AD13)</f>
        <v>1</v>
      </c>
      <c r="AF13" s="34">
        <f>AE13/(AG4-AE11)</f>
        <v>0.5</v>
      </c>
      <c r="AG13" s="34">
        <f>IF(AF13=0,0,(AF13*((LOG(AF13))/LOG(2))))</f>
        <v>-0.5</v>
      </c>
      <c r="AI13" s="34">
        <f>N13</f>
        <v>221</v>
      </c>
      <c r="AJ13" s="34">
        <f>COUNTIF(L39:L49,AI13)</f>
        <v>1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COUNTIF(L50:L60,AN13)</f>
        <v>1</v>
      </c>
      <c r="AP13" s="34">
        <f>AO13/(AQ4-AO11)</f>
        <v>0.16666666666666666</v>
      </c>
      <c r="AQ13" s="34">
        <f>IF(AP13=0,0,(AP13*((LOG(AP13))/LOG(2))))</f>
        <v>-0.43082708345352599</v>
      </c>
      <c r="AS13" s="34">
        <f>N13</f>
        <v>221</v>
      </c>
      <c r="AT13" s="34">
        <f>COUNTIF(L61:L71,AS13)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904</v>
      </c>
      <c r="C14" s="59">
        <v>11</v>
      </c>
      <c r="D14" s="56">
        <v>917</v>
      </c>
      <c r="E14" s="59">
        <v>11</v>
      </c>
      <c r="F14" s="56">
        <v>925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COUNTIF(L29:L38,AD14)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COUNTIF(L50:L60,AN14)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COUNTIF(L61:L71,AS14)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1019</v>
      </c>
      <c r="C15" s="59">
        <v>11</v>
      </c>
      <c r="D15" s="56">
        <v>1032</v>
      </c>
      <c r="E15" s="59">
        <v>11</v>
      </c>
      <c r="F15" s="56">
        <v>1036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1.3963576388189225</v>
      </c>
      <c r="V15">
        <f>SUM(V7:V14)</f>
        <v>1</v>
      </c>
      <c r="W15">
        <f>-SUM(W7:W14)</f>
        <v>0.65002242164835411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0.91829583405448945</v>
      </c>
      <c r="AP15">
        <f>SUM(AP7:AP14)</f>
        <v>0.99999999999999989</v>
      </c>
      <c r="AQ15">
        <f>-SUM(AQ7:AQ14)</f>
        <v>1.2516291673878228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1130</v>
      </c>
      <c r="C16" s="59">
        <v>11</v>
      </c>
      <c r="D16" s="56">
        <v>1140</v>
      </c>
      <c r="E16" s="59">
        <v>11</v>
      </c>
      <c r="F16" s="56">
        <v>1146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0.23186189920152672</v>
      </c>
      <c r="V16" s="27" t="s">
        <v>116</v>
      </c>
      <c r="W16" s="27">
        <f>W15/(LOG(W4)/LOG(2))</f>
        <v>0.18789861841651431</v>
      </c>
      <c r="AA16" s="27" t="s">
        <v>119</v>
      </c>
      <c r="AB16" s="27">
        <f>AB15/(LOG(AB4)/LOG(2))</f>
        <v>0.20868401936261902</v>
      </c>
      <c r="AF16" s="27" t="s">
        <v>120</v>
      </c>
      <c r="AG16" s="27">
        <f>AG15/(LOG(AG4)/LOG(2))</f>
        <v>0.3010299956639812</v>
      </c>
      <c r="AK16" s="27" t="s">
        <v>121</v>
      </c>
      <c r="AL16" s="27">
        <f>AL15/(LOG(AL4)/LOG(2))</f>
        <v>0.26544702577940094</v>
      </c>
      <c r="AP16" s="27" t="s">
        <v>122</v>
      </c>
      <c r="AQ16" s="27">
        <f>AQ15/(LOG(AQ4)/LOG(2))</f>
        <v>0.36180196788536356</v>
      </c>
      <c r="AU16" s="27" t="s">
        <v>123</v>
      </c>
      <c r="AV16" s="27">
        <f>AV15/(LOG(AV4)/LOG(2))</f>
        <v>0</v>
      </c>
    </row>
    <row r="17" spans="1:22" x14ac:dyDescent="0.3">
      <c r="A17" s="56">
        <v>12</v>
      </c>
      <c r="B17" s="56">
        <v>1245</v>
      </c>
      <c r="C17" s="59">
        <v>13</v>
      </c>
      <c r="D17" s="56">
        <v>1249</v>
      </c>
      <c r="E17" s="59">
        <v>13</v>
      </c>
      <c r="F17" s="56">
        <v>1256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7">
        <v>21</v>
      </c>
      <c r="B18" s="57">
        <v>1354</v>
      </c>
      <c r="C18" s="60">
        <v>11</v>
      </c>
      <c r="D18" s="57">
        <v>1364</v>
      </c>
      <c r="E18" s="60">
        <v>11</v>
      </c>
      <c r="F18" s="57">
        <v>1372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1459</v>
      </c>
      <c r="C19" s="60">
        <v>11</v>
      </c>
      <c r="D19" s="57">
        <v>1475</v>
      </c>
      <c r="E19" s="60">
        <v>11</v>
      </c>
      <c r="F19" s="57">
        <v>1481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1590</v>
      </c>
      <c r="C20" s="60">
        <v>13</v>
      </c>
      <c r="D20" s="57">
        <v>1598</v>
      </c>
      <c r="E20" s="60">
        <v>13</v>
      </c>
      <c r="F20" s="57">
        <v>1605</v>
      </c>
      <c r="G20" s="63"/>
      <c r="H20" s="63"/>
      <c r="I20" s="39"/>
      <c r="J20" s="39"/>
      <c r="K20" s="49">
        <v>0</v>
      </c>
      <c r="L20">
        <v>111</v>
      </c>
      <c r="N20" s="38">
        <f>COUNTIF(L7:L71,G3)</f>
        <v>40</v>
      </c>
      <c r="O20" s="38"/>
      <c r="P20" s="45">
        <v>11</v>
      </c>
      <c r="Q20" s="45">
        <v>11</v>
      </c>
      <c r="R20" s="45">
        <v>10</v>
      </c>
      <c r="S20" s="45">
        <v>11</v>
      </c>
      <c r="T20" s="45">
        <v>11</v>
      </c>
      <c r="U20" s="45">
        <v>11</v>
      </c>
      <c r="V20" s="44"/>
    </row>
    <row r="21" spans="1:22" x14ac:dyDescent="0.3">
      <c r="A21" s="57">
        <v>12</v>
      </c>
      <c r="B21" s="57">
        <v>1730</v>
      </c>
      <c r="C21" s="60">
        <v>13</v>
      </c>
      <c r="D21" s="57">
        <v>1737</v>
      </c>
      <c r="E21" s="60">
        <v>13</v>
      </c>
      <c r="F21" s="57">
        <v>1743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1842</v>
      </c>
      <c r="C22" s="60">
        <v>11</v>
      </c>
      <c r="D22" s="57">
        <v>1854</v>
      </c>
      <c r="E22" s="60">
        <v>11</v>
      </c>
      <c r="F22" s="57">
        <v>1861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1953</v>
      </c>
      <c r="C23" s="60">
        <v>11</v>
      </c>
      <c r="D23" s="57">
        <v>1962</v>
      </c>
      <c r="E23" s="60">
        <v>11</v>
      </c>
      <c r="F23" s="57">
        <v>1970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2059</v>
      </c>
      <c r="C24" s="60">
        <v>11</v>
      </c>
      <c r="D24" s="57">
        <v>2068</v>
      </c>
      <c r="E24" s="60">
        <v>11</v>
      </c>
      <c r="F24" s="57">
        <v>2075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5</v>
      </c>
      <c r="Q24" s="45">
        <f>Z11</f>
        <v>6</v>
      </c>
      <c r="R24" s="45">
        <f>AE11</f>
        <v>8</v>
      </c>
      <c r="S24" s="45">
        <f>AJ11</f>
        <v>8</v>
      </c>
      <c r="T24" s="45">
        <f>AO11</f>
        <v>5</v>
      </c>
      <c r="U24" s="45">
        <f>AT11</f>
        <v>8</v>
      </c>
      <c r="V24" s="43"/>
    </row>
    <row r="25" spans="1:22" x14ac:dyDescent="0.3">
      <c r="A25" s="57">
        <v>12</v>
      </c>
      <c r="B25" s="57">
        <v>2162</v>
      </c>
      <c r="C25" s="60">
        <v>24</v>
      </c>
      <c r="D25" s="57">
        <v>2175</v>
      </c>
      <c r="E25" s="60">
        <v>13</v>
      </c>
      <c r="F25" s="57">
        <v>2184</v>
      </c>
      <c r="G25" s="63"/>
      <c r="H25" s="63"/>
      <c r="I25" s="39"/>
      <c r="J25" s="39"/>
      <c r="K25" s="49">
        <v>0</v>
      </c>
      <c r="L25">
        <v>121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2289</v>
      </c>
      <c r="C26" s="60">
        <v>13</v>
      </c>
      <c r="D26" s="57">
        <v>2295</v>
      </c>
      <c r="E26" s="60">
        <v>13</v>
      </c>
      <c r="F26" s="57">
        <v>2302</v>
      </c>
      <c r="G26" s="63"/>
      <c r="H26" s="63"/>
      <c r="I26" s="39"/>
      <c r="J26" s="39"/>
      <c r="K26" s="49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2411</v>
      </c>
      <c r="C27" s="60">
        <v>13</v>
      </c>
      <c r="D27" s="57">
        <v>2417</v>
      </c>
      <c r="E27" s="60">
        <v>13</v>
      </c>
      <c r="F27" s="57">
        <v>2423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2526</v>
      </c>
      <c r="C28" s="60">
        <v>11</v>
      </c>
      <c r="D28" s="57">
        <v>2541</v>
      </c>
      <c r="E28" s="60">
        <v>11</v>
      </c>
      <c r="F28" s="57">
        <v>2547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109</v>
      </c>
      <c r="P28">
        <f>F17/P20</f>
        <v>114.18181818181819</v>
      </c>
      <c r="Q28">
        <f>(F28-F17)/Q20</f>
        <v>117.36363636363636</v>
      </c>
      <c r="R28">
        <f>(F38-F28)/R20</f>
        <v>114.5</v>
      </c>
      <c r="S28">
        <f>(F49-F38)/S20</f>
        <v>116.63636363636364</v>
      </c>
      <c r="T28">
        <f>(F60-F49)/T20</f>
        <v>120.09090909090909</v>
      </c>
      <c r="U28">
        <f>(F71-F60)/U20</f>
        <v>120.27272727272727</v>
      </c>
    </row>
    <row r="29" spans="1:22" x14ac:dyDescent="0.3">
      <c r="A29" s="56">
        <v>21</v>
      </c>
      <c r="B29" s="56">
        <v>2636</v>
      </c>
      <c r="C29" s="59">
        <v>22</v>
      </c>
      <c r="D29" s="56">
        <v>2643</v>
      </c>
      <c r="E29" s="59">
        <v>13</v>
      </c>
      <c r="F29" s="56">
        <v>2653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3">
      <c r="A30" s="56">
        <v>21</v>
      </c>
      <c r="B30" s="56">
        <v>2757</v>
      </c>
      <c r="C30" s="59">
        <v>11</v>
      </c>
      <c r="D30" s="56">
        <v>2773</v>
      </c>
      <c r="E30" s="59">
        <v>11</v>
      </c>
      <c r="F30" s="56">
        <v>2781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2868</v>
      </c>
      <c r="C31" s="59">
        <v>11</v>
      </c>
      <c r="D31" s="56">
        <v>2879</v>
      </c>
      <c r="E31" s="59">
        <v>11</v>
      </c>
      <c r="F31" s="56">
        <v>2885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2976</v>
      </c>
      <c r="C32" s="59">
        <v>11</v>
      </c>
      <c r="D32" s="56">
        <v>2985</v>
      </c>
      <c r="E32" s="59">
        <v>11</v>
      </c>
      <c r="F32" s="56">
        <v>2992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3100</v>
      </c>
      <c r="C33" s="59">
        <v>11</v>
      </c>
      <c r="D33" s="56">
        <v>3118</v>
      </c>
      <c r="E33" s="59">
        <v>11</v>
      </c>
      <c r="F33" s="56">
        <v>3125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3218</v>
      </c>
      <c r="C34" s="59">
        <v>11</v>
      </c>
      <c r="D34" s="56">
        <v>3227</v>
      </c>
      <c r="E34" s="59">
        <v>11</v>
      </c>
      <c r="F34" s="56">
        <v>3233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12</v>
      </c>
      <c r="B35" s="56">
        <v>3320</v>
      </c>
      <c r="C35" s="59">
        <v>24</v>
      </c>
      <c r="D35" s="56">
        <v>3336</v>
      </c>
      <c r="E35" s="59">
        <v>13</v>
      </c>
      <c r="F35" s="56">
        <v>3345</v>
      </c>
      <c r="G35" s="62"/>
      <c r="H35" s="62"/>
      <c r="I35" s="40"/>
      <c r="J35" s="40"/>
      <c r="K35" s="41">
        <v>0</v>
      </c>
      <c r="L35">
        <v>121</v>
      </c>
    </row>
    <row r="36" spans="1:12" x14ac:dyDescent="0.3">
      <c r="A36" s="56">
        <v>21</v>
      </c>
      <c r="B36" s="56">
        <v>3446</v>
      </c>
      <c r="C36" s="59">
        <v>11</v>
      </c>
      <c r="D36" s="56">
        <v>3464</v>
      </c>
      <c r="E36" s="59">
        <v>11</v>
      </c>
      <c r="F36" s="56">
        <v>3473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3561</v>
      </c>
      <c r="C37" s="59">
        <v>11</v>
      </c>
      <c r="D37" s="56">
        <v>3573</v>
      </c>
      <c r="E37" s="59">
        <v>11</v>
      </c>
      <c r="F37" s="56">
        <v>3579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21</v>
      </c>
      <c r="B38" s="56">
        <v>3666</v>
      </c>
      <c r="C38" s="59">
        <v>11</v>
      </c>
      <c r="D38" s="56">
        <v>3682</v>
      </c>
      <c r="E38" s="59">
        <v>11</v>
      </c>
      <c r="F38" s="56">
        <v>3692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7">
        <v>21</v>
      </c>
      <c r="B39" s="57">
        <v>3794</v>
      </c>
      <c r="C39" s="60">
        <v>11</v>
      </c>
      <c r="D39" s="57">
        <v>3803</v>
      </c>
      <c r="E39" s="60">
        <v>11</v>
      </c>
      <c r="F39" s="57">
        <v>3809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3905</v>
      </c>
      <c r="C40" s="60">
        <v>11</v>
      </c>
      <c r="D40" s="57">
        <v>3915</v>
      </c>
      <c r="E40" s="60">
        <v>11</v>
      </c>
      <c r="F40" s="57">
        <v>3924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4017</v>
      </c>
      <c r="C41" s="60">
        <v>11</v>
      </c>
      <c r="D41" s="57">
        <v>4030</v>
      </c>
      <c r="E41" s="60">
        <v>11</v>
      </c>
      <c r="F41" s="57">
        <v>4037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4136</v>
      </c>
      <c r="C42" s="60">
        <v>11</v>
      </c>
      <c r="D42" s="57">
        <v>4146</v>
      </c>
      <c r="E42" s="60">
        <v>11</v>
      </c>
      <c r="F42" s="57">
        <v>4159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4248</v>
      </c>
      <c r="C43" s="60">
        <v>11</v>
      </c>
      <c r="D43" s="57">
        <v>4257</v>
      </c>
      <c r="E43" s="60">
        <v>11</v>
      </c>
      <c r="F43" s="57">
        <v>4264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12</v>
      </c>
      <c r="B44" s="57">
        <v>4364</v>
      </c>
      <c r="C44" s="60">
        <v>13</v>
      </c>
      <c r="D44" s="57">
        <v>4373</v>
      </c>
      <c r="E44" s="60">
        <v>13</v>
      </c>
      <c r="F44" s="57">
        <v>4379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21</v>
      </c>
      <c r="B45" s="57">
        <v>4481</v>
      </c>
      <c r="C45" s="60">
        <v>11</v>
      </c>
      <c r="D45" s="57">
        <v>4491</v>
      </c>
      <c r="E45" s="60">
        <v>11</v>
      </c>
      <c r="F45" s="57">
        <v>4497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4587</v>
      </c>
      <c r="C46" s="60">
        <v>11</v>
      </c>
      <c r="D46" s="57">
        <v>4601</v>
      </c>
      <c r="E46" s="60">
        <v>11</v>
      </c>
      <c r="F46" s="57">
        <v>4607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12</v>
      </c>
      <c r="B47" s="57">
        <v>4712</v>
      </c>
      <c r="C47" s="60">
        <v>13</v>
      </c>
      <c r="D47" s="57">
        <v>4720</v>
      </c>
      <c r="E47" s="60">
        <v>13</v>
      </c>
      <c r="F47" s="57">
        <v>4728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3">
      <c r="A48" s="57">
        <v>21</v>
      </c>
      <c r="B48" s="57">
        <v>4827</v>
      </c>
      <c r="C48" s="60">
        <v>22</v>
      </c>
      <c r="D48" s="57">
        <v>4834</v>
      </c>
      <c r="E48" s="60">
        <v>13</v>
      </c>
      <c r="F48" s="57">
        <v>4846</v>
      </c>
      <c r="G48" s="63"/>
      <c r="H48" s="63"/>
      <c r="I48" s="39"/>
      <c r="J48" s="39"/>
      <c r="K48" s="49">
        <v>0</v>
      </c>
      <c r="L48">
        <v>221</v>
      </c>
    </row>
    <row r="49" spans="1:12" x14ac:dyDescent="0.3">
      <c r="A49" s="57">
        <v>21</v>
      </c>
      <c r="B49" s="57">
        <v>4950</v>
      </c>
      <c r="C49" s="60">
        <v>11</v>
      </c>
      <c r="D49" s="57">
        <v>4966</v>
      </c>
      <c r="E49" s="60">
        <v>11</v>
      </c>
      <c r="F49" s="57">
        <v>4975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6">
        <v>12</v>
      </c>
      <c r="B50" s="56">
        <v>5076</v>
      </c>
      <c r="C50" s="59">
        <v>13</v>
      </c>
      <c r="D50" s="56">
        <v>5082</v>
      </c>
      <c r="E50" s="59">
        <v>13</v>
      </c>
      <c r="F50" s="56">
        <v>5088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21</v>
      </c>
      <c r="B51" s="56">
        <v>5188</v>
      </c>
      <c r="C51" s="59">
        <v>11</v>
      </c>
      <c r="D51" s="56">
        <v>5201</v>
      </c>
      <c r="E51" s="59">
        <v>11</v>
      </c>
      <c r="F51" s="56">
        <v>5208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5294</v>
      </c>
      <c r="C52" s="59">
        <v>22</v>
      </c>
      <c r="D52" s="56">
        <v>5301</v>
      </c>
      <c r="E52" s="59">
        <v>13</v>
      </c>
      <c r="F52" s="56">
        <v>5316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3">
      <c r="A53" s="56">
        <v>21</v>
      </c>
      <c r="B53" s="56">
        <v>5439</v>
      </c>
      <c r="C53" s="59">
        <v>11</v>
      </c>
      <c r="D53" s="56">
        <v>5449</v>
      </c>
      <c r="E53" s="59">
        <v>11</v>
      </c>
      <c r="F53" s="56">
        <v>5458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5552</v>
      </c>
      <c r="C54" s="59">
        <v>11</v>
      </c>
      <c r="D54" s="56">
        <v>5568</v>
      </c>
      <c r="E54" s="59">
        <v>11</v>
      </c>
      <c r="F54" s="56">
        <v>5576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5671</v>
      </c>
      <c r="C55" s="59">
        <v>11</v>
      </c>
      <c r="D55" s="56">
        <v>5683</v>
      </c>
      <c r="E55" s="59">
        <v>11</v>
      </c>
      <c r="F55" s="56">
        <v>5691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5779</v>
      </c>
      <c r="C56" s="59">
        <v>24</v>
      </c>
      <c r="D56" s="56">
        <v>5792</v>
      </c>
      <c r="E56" s="59">
        <v>13</v>
      </c>
      <c r="F56" s="56">
        <v>5801</v>
      </c>
      <c r="G56" s="62"/>
      <c r="H56" s="62"/>
      <c r="I56" s="40"/>
      <c r="J56" s="40"/>
      <c r="K56" s="41">
        <v>0</v>
      </c>
      <c r="L56">
        <v>121</v>
      </c>
    </row>
    <row r="57" spans="1:12" x14ac:dyDescent="0.3">
      <c r="A57" s="56">
        <v>21</v>
      </c>
      <c r="B57" s="56">
        <v>5904</v>
      </c>
      <c r="C57" s="59">
        <v>11</v>
      </c>
      <c r="D57" s="56">
        <v>5913</v>
      </c>
      <c r="E57" s="59">
        <v>11</v>
      </c>
      <c r="F57" s="56">
        <v>5919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12</v>
      </c>
      <c r="B58" s="56">
        <v>6021</v>
      </c>
      <c r="C58" s="59">
        <v>13</v>
      </c>
      <c r="D58" s="56">
        <v>6027</v>
      </c>
      <c r="E58" s="59">
        <v>13</v>
      </c>
      <c r="F58" s="56">
        <v>6034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6">
        <v>12</v>
      </c>
      <c r="B59" s="56">
        <v>6149</v>
      </c>
      <c r="C59" s="59">
        <v>13</v>
      </c>
      <c r="D59" s="56">
        <v>6153</v>
      </c>
      <c r="E59" s="59">
        <v>13</v>
      </c>
      <c r="F59" s="56">
        <v>6160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3">
      <c r="A60" s="56">
        <v>12</v>
      </c>
      <c r="B60" s="56">
        <v>6280</v>
      </c>
      <c r="C60" s="59">
        <v>13</v>
      </c>
      <c r="D60" s="56">
        <v>6286</v>
      </c>
      <c r="E60" s="59">
        <v>13</v>
      </c>
      <c r="F60" s="56">
        <v>6296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3">
      <c r="A61" s="57">
        <v>21</v>
      </c>
      <c r="B61" s="57">
        <v>6401</v>
      </c>
      <c r="C61" s="60">
        <v>11</v>
      </c>
      <c r="D61" s="57">
        <v>6419</v>
      </c>
      <c r="E61" s="60">
        <v>11</v>
      </c>
      <c r="F61" s="57">
        <v>6424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6512</v>
      </c>
      <c r="C62" s="60">
        <v>11</v>
      </c>
      <c r="D62" s="57">
        <v>6519</v>
      </c>
      <c r="E62" s="60">
        <v>11</v>
      </c>
      <c r="F62" s="57">
        <v>6526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6619</v>
      </c>
      <c r="C63" s="60">
        <v>11</v>
      </c>
      <c r="D63" s="57">
        <v>6638</v>
      </c>
      <c r="E63" s="60">
        <v>11</v>
      </c>
      <c r="F63" s="57">
        <v>6644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12</v>
      </c>
      <c r="B64" s="57">
        <v>6745</v>
      </c>
      <c r="C64" s="60">
        <v>13</v>
      </c>
      <c r="D64" s="57">
        <v>6752</v>
      </c>
      <c r="E64" s="60">
        <v>13</v>
      </c>
      <c r="F64" s="57">
        <v>6760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21</v>
      </c>
      <c r="B65" s="57">
        <v>6868</v>
      </c>
      <c r="C65" s="60">
        <v>11</v>
      </c>
      <c r="D65" s="57">
        <v>6879</v>
      </c>
      <c r="E65" s="60">
        <v>11</v>
      </c>
      <c r="F65" s="57">
        <v>6885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21</v>
      </c>
      <c r="B66" s="57">
        <v>6981</v>
      </c>
      <c r="C66" s="60">
        <v>11</v>
      </c>
      <c r="D66" s="57">
        <v>6994</v>
      </c>
      <c r="E66" s="60">
        <v>11</v>
      </c>
      <c r="F66" s="57">
        <v>7002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21</v>
      </c>
      <c r="B67" s="57">
        <v>7090</v>
      </c>
      <c r="C67" s="60">
        <v>11</v>
      </c>
      <c r="D67" s="57">
        <v>7103</v>
      </c>
      <c r="E67" s="60">
        <v>11</v>
      </c>
      <c r="F67" s="57">
        <v>7110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12</v>
      </c>
      <c r="B68" s="57">
        <v>7242</v>
      </c>
      <c r="C68" s="60">
        <v>13</v>
      </c>
      <c r="D68" s="57">
        <v>7249</v>
      </c>
      <c r="E68" s="60">
        <v>13</v>
      </c>
      <c r="F68" s="57">
        <v>7255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3">
      <c r="A69" s="57">
        <v>12</v>
      </c>
      <c r="B69" s="57">
        <v>7372</v>
      </c>
      <c r="C69" s="60">
        <v>13</v>
      </c>
      <c r="D69" s="57">
        <v>7378</v>
      </c>
      <c r="E69" s="60">
        <v>13</v>
      </c>
      <c r="F69" s="57">
        <v>7384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3">
      <c r="A70" s="57">
        <v>21</v>
      </c>
      <c r="B70" s="57">
        <v>7484</v>
      </c>
      <c r="C70" s="60">
        <v>11</v>
      </c>
      <c r="D70" s="57">
        <v>7499</v>
      </c>
      <c r="E70" s="60">
        <v>11</v>
      </c>
      <c r="F70" s="57">
        <v>7505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7598</v>
      </c>
      <c r="C71" s="60">
        <v>11</v>
      </c>
      <c r="D71" s="57">
        <v>7613</v>
      </c>
      <c r="E71" s="60">
        <v>11</v>
      </c>
      <c r="F71" s="57">
        <v>7619</v>
      </c>
      <c r="G71" s="63"/>
      <c r="H71" s="63"/>
      <c r="I71" s="39"/>
      <c r="J71" s="39"/>
      <c r="K71" s="49">
        <v>1</v>
      </c>
      <c r="L71">
        <v>211</v>
      </c>
    </row>
    <row r="72" spans="1:12" x14ac:dyDescent="0.3">
      <c r="A72" s="17"/>
      <c r="B72" s="17"/>
      <c r="C72" s="17"/>
      <c r="D72" s="17"/>
      <c r="E72" s="17"/>
      <c r="F72" s="17"/>
      <c r="G72" s="17"/>
      <c r="H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63</v>
      </c>
      <c r="V3" s="25" t="s">
        <v>117</v>
      </c>
      <c r="W3">
        <f>COUNTA(L7:L17)</f>
        <v>11</v>
      </c>
      <c r="AA3" s="25" t="s">
        <v>117</v>
      </c>
      <c r="AB3">
        <f>COUNTA(L18:L27)</f>
        <v>10</v>
      </c>
      <c r="AF3" s="25" t="s">
        <v>117</v>
      </c>
      <c r="AG3">
        <f>COUNTA(L28:L38)</f>
        <v>11</v>
      </c>
      <c r="AK3" s="25" t="s">
        <v>117</v>
      </c>
      <c r="AL3">
        <f>COUNTA(L39:L48)</f>
        <v>10</v>
      </c>
      <c r="AP3" s="25" t="s">
        <v>117</v>
      </c>
      <c r="AQ3">
        <f>COUNTA(L49:L59)</f>
        <v>11</v>
      </c>
      <c r="AU3" s="25" t="s">
        <v>117</v>
      </c>
      <c r="AV3">
        <f>COUNTA(L60:L69)</f>
        <v>10</v>
      </c>
    </row>
    <row r="4" spans="1:48" x14ac:dyDescent="0.3">
      <c r="P4" s="25" t="s">
        <v>85</v>
      </c>
      <c r="Q4" s="26">
        <f>SUM(O7:O14)</f>
        <v>63</v>
      </c>
      <c r="V4" s="25" t="s">
        <v>118</v>
      </c>
      <c r="W4">
        <f>SUM(U7:U14)</f>
        <v>11</v>
      </c>
      <c r="AA4" s="25" t="s">
        <v>118</v>
      </c>
      <c r="AB4">
        <f>SUM(Z7:Z14)</f>
        <v>10</v>
      </c>
      <c r="AF4" s="25" t="s">
        <v>118</v>
      </c>
      <c r="AG4">
        <f>SUM(AE7:AE14)</f>
        <v>11</v>
      </c>
      <c r="AK4" s="25" t="s">
        <v>118</v>
      </c>
      <c r="AL4">
        <f>SUM(AJ7:AJ14)</f>
        <v>10</v>
      </c>
      <c r="AP4" s="25" t="s">
        <v>118</v>
      </c>
      <c r="AQ4">
        <f>SUM(AO7:AO14)</f>
        <v>11</v>
      </c>
      <c r="AU4" s="25" t="s">
        <v>118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17</v>
      </c>
      <c r="C7" s="58">
        <v>11</v>
      </c>
      <c r="D7" s="55">
        <v>28</v>
      </c>
      <c r="E7" s="58">
        <v>22</v>
      </c>
      <c r="F7" s="55">
        <v>42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10</v>
      </c>
      <c r="P7" s="34">
        <f>O7/$Q$4</f>
        <v>0.15873015873015872</v>
      </c>
      <c r="Q7" s="34">
        <f>IF(P7=0,0,(P7*((LOG(P7))/LOG(2))))</f>
        <v>-0.42148441724008795</v>
      </c>
      <c r="T7" s="34">
        <f>N7</f>
        <v>111</v>
      </c>
      <c r="U7" s="34">
        <f>COUNTIF(L7:L17,T7)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COUNTIF(L18:L27,Y7)</f>
        <v>3</v>
      </c>
      <c r="AA7" s="34">
        <f>Z7/(AB4-Z11)</f>
        <v>0.6</v>
      </c>
      <c r="AB7" s="34">
        <f>IF(AA7=0,0,(AA7*((LOG(AA7))/LOG(2))))</f>
        <v>-0.44217935649972373</v>
      </c>
      <c r="AD7" s="34">
        <f>N7</f>
        <v>111</v>
      </c>
      <c r="AE7" s="34">
        <f>COUNTIF(L28:L38,AD7)</f>
        <v>1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COUNTIF(L39:L48,AI7)</f>
        <v>1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COUNTIF(L49:L59,AN7)</f>
        <v>2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COUNTIF(L60:L69,AS7)</f>
        <v>3</v>
      </c>
      <c r="AU7" s="34">
        <f>AT7/(AV4-AT11)</f>
        <v>0.6</v>
      </c>
      <c r="AV7" s="34">
        <f>IF(AU7=0,0,(AU7*((LOG(AU7))/LOG(2))))</f>
        <v>-0.44217935649972373</v>
      </c>
    </row>
    <row r="8" spans="1:48" x14ac:dyDescent="0.3">
      <c r="A8" s="56">
        <v>21</v>
      </c>
      <c r="B8" s="56">
        <v>149</v>
      </c>
      <c r="C8" s="59">
        <v>11</v>
      </c>
      <c r="D8" s="56">
        <v>171</v>
      </c>
      <c r="E8" s="59">
        <v>11</v>
      </c>
      <c r="F8" s="56">
        <v>178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2</v>
      </c>
      <c r="P8" s="34">
        <f>O8/$Q$4</f>
        <v>3.1746031746031744E-2</v>
      </c>
      <c r="Q8" s="34">
        <f>IF(P8=0,0,(P8*((LOG(P8))/LOG(2))))</f>
        <v>-0.15800888646031477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COUNTIF(L28:L38,AD8)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COUNTIF(L39:L48,AI8)</f>
        <v>1</v>
      </c>
      <c r="AK8" s="34">
        <f>AJ8/(AL4-AJ11)</f>
        <v>0.33333333333333331</v>
      </c>
      <c r="AL8" s="34">
        <f>IF(AK8=0,0,(AK8*((LOG(AK8))/LOG(2))))</f>
        <v>-0.52832083357371862</v>
      </c>
      <c r="AN8" s="34">
        <f>N8</f>
        <v>112</v>
      </c>
      <c r="AO8" s="34">
        <f>COUNTIF(L49:L59,AN8)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COUNTIF(L60:L69,AS8)</f>
        <v>1</v>
      </c>
      <c r="AU8" s="34">
        <f>AT8/(AV4-AT11)</f>
        <v>0.2</v>
      </c>
      <c r="AV8" s="34">
        <f>IF(AU8=0,0,(AU8*((LOG(AU8))/LOG(2))))</f>
        <v>-0.46438561897747244</v>
      </c>
    </row>
    <row r="9" spans="1:48" x14ac:dyDescent="0.3">
      <c r="A9" s="56">
        <v>21</v>
      </c>
      <c r="B9" s="56">
        <v>270</v>
      </c>
      <c r="C9" s="59">
        <v>22</v>
      </c>
      <c r="D9" s="56">
        <v>277</v>
      </c>
      <c r="E9" s="59">
        <v>13</v>
      </c>
      <c r="F9" s="56">
        <v>287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3</v>
      </c>
      <c r="P9" s="34">
        <f>O9/$Q$4</f>
        <v>4.7619047619047616E-2</v>
      </c>
      <c r="Q9" s="34">
        <f>IF(P9=0,0,(P9*((LOG(P9))/LOG(2))))</f>
        <v>-0.20915797251327431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COUNTIF(L18:L27,Y9)</f>
        <v>1</v>
      </c>
      <c r="AA9" s="34">
        <f>Z9/(AB4-Z11)</f>
        <v>0.2</v>
      </c>
      <c r="AB9" s="34">
        <f>IF(AA9=0,0,(AA9*((LOG(AA9))/LOG(2))))</f>
        <v>-0.46438561897747244</v>
      </c>
      <c r="AD9" s="34">
        <f>N9</f>
        <v>121</v>
      </c>
      <c r="AE9" s="34">
        <f>COUNTIF(L28:L38,AD9)</f>
        <v>1</v>
      </c>
      <c r="AF9" s="34">
        <f>AE9/(AG4-AE11)</f>
        <v>0.5</v>
      </c>
      <c r="AG9" s="34">
        <f>IF(AF9=0,0,(AF9*((LOG(AF9))/LOG(2))))</f>
        <v>-0.5</v>
      </c>
      <c r="AI9" s="34">
        <f>N9</f>
        <v>121</v>
      </c>
      <c r="AJ9" s="34">
        <f>COUNTIF(L39:L48,AI9)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COUNTIF(L49:L59,AN9)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COUNTIF(L60:L69,AS9)</f>
        <v>1</v>
      </c>
      <c r="AU9" s="34">
        <f>AT9/(AV4-AT11)</f>
        <v>0.2</v>
      </c>
      <c r="AV9" s="34">
        <f>IF(AU9=0,0,(AU9*((LOG(AU9))/LOG(2))))</f>
        <v>-0.46438561897747244</v>
      </c>
    </row>
    <row r="10" spans="1:48" x14ac:dyDescent="0.3">
      <c r="A10" s="56">
        <v>21</v>
      </c>
      <c r="B10" s="56">
        <v>388</v>
      </c>
      <c r="C10" s="59">
        <v>22</v>
      </c>
      <c r="D10" s="56">
        <v>403</v>
      </c>
      <c r="E10" s="59">
        <v>13</v>
      </c>
      <c r="F10" s="56">
        <v>412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COUNTIF(L49:L59,AN10)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COUNTIF(L60:L69,AS10)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515</v>
      </c>
      <c r="C11" s="59">
        <v>11</v>
      </c>
      <c r="D11" s="56">
        <v>526</v>
      </c>
      <c r="E11" s="59">
        <v>11</v>
      </c>
      <c r="F11" s="56">
        <v>530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0.63492063492063489</v>
      </c>
      <c r="Q11" s="34">
        <f>IF(P11=0,0,(P11*((LOG(P11))/LOG(2))))</f>
        <v>-0.41609639911908203</v>
      </c>
      <c r="T11" s="34">
        <f>N11</f>
        <v>211</v>
      </c>
      <c r="U11" s="34">
        <f>COUNTIF(L7:L17,T11)</f>
        <v>7</v>
      </c>
      <c r="V11" s="53"/>
      <c r="W11" s="54"/>
      <c r="Y11" s="34">
        <f>N11</f>
        <v>211</v>
      </c>
      <c r="Z11" s="34">
        <f>COUNTIF(L18:L27,Y11)</f>
        <v>5</v>
      </c>
      <c r="AA11" s="53"/>
      <c r="AB11" s="54"/>
      <c r="AD11" s="34">
        <f>N11</f>
        <v>211</v>
      </c>
      <c r="AE11" s="34">
        <f>COUNTIF(L28:L38,AD11)</f>
        <v>9</v>
      </c>
      <c r="AF11" s="53"/>
      <c r="AG11" s="54"/>
      <c r="AI11" s="34">
        <f>N11</f>
        <v>211</v>
      </c>
      <c r="AJ11" s="34">
        <f>COUNTIF(L39:L48,AI11)</f>
        <v>7</v>
      </c>
      <c r="AK11" s="53"/>
      <c r="AL11" s="54"/>
      <c r="AN11" s="34">
        <f>N11</f>
        <v>211</v>
      </c>
      <c r="AO11" s="34">
        <f>COUNTIF(L49:L59,AN11)</f>
        <v>7</v>
      </c>
      <c r="AP11" s="53"/>
      <c r="AQ11" s="54"/>
      <c r="AS11" s="34">
        <f>N11</f>
        <v>211</v>
      </c>
      <c r="AT11" s="34">
        <f>COUNTIF(L60:L69,AS11)</f>
        <v>5</v>
      </c>
      <c r="AU11" s="53"/>
      <c r="AV11" s="54"/>
    </row>
    <row r="12" spans="1:48" x14ac:dyDescent="0.3">
      <c r="A12" s="56">
        <v>21</v>
      </c>
      <c r="B12" s="56">
        <v>628</v>
      </c>
      <c r="C12" s="59">
        <v>11</v>
      </c>
      <c r="D12" s="56">
        <v>638</v>
      </c>
      <c r="E12" s="59">
        <v>11</v>
      </c>
      <c r="F12" s="56">
        <v>647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1.5873015873015872E-2</v>
      </c>
      <c r="Q12" s="34">
        <f>IF(P12=0,0,(P12*((LOG(P12))/LOG(2))))</f>
        <v>-9.4877459103173273E-2</v>
      </c>
      <c r="T12" s="34">
        <f>N12</f>
        <v>212</v>
      </c>
      <c r="U12" s="34">
        <f>COUNTIF(L7:L17,T12)</f>
        <v>1</v>
      </c>
      <c r="V12" s="34">
        <f>U12/(W4-U11)</f>
        <v>0.25</v>
      </c>
      <c r="W12" s="34">
        <f>IF(V12=0,0,(V12*((LOG(V12))/LOG(2))))</f>
        <v>-0.5</v>
      </c>
      <c r="Y12" s="34">
        <f>N12</f>
        <v>212</v>
      </c>
      <c r="Z12" s="34">
        <f>COUNTIF(L18:L27,Y12)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COUNTIF(L49:L59,AN12)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COUNTIF(L60:L69,AS12)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736</v>
      </c>
      <c r="C13" s="59">
        <v>11</v>
      </c>
      <c r="D13" s="56">
        <v>746</v>
      </c>
      <c r="E13" s="59">
        <v>11</v>
      </c>
      <c r="F13" s="56">
        <v>752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7</v>
      </c>
      <c r="P13" s="34">
        <f>O13/$Q$4</f>
        <v>0.1111111111111111</v>
      </c>
      <c r="Q13" s="34">
        <f>IF(P13=0,0,(P13*((LOG(P13))/LOG(2))))</f>
        <v>-0.3522138890491458</v>
      </c>
      <c r="T13" s="34">
        <f>N13</f>
        <v>221</v>
      </c>
      <c r="U13" s="34">
        <f>COUNTIF(L7:L17,T13)</f>
        <v>3</v>
      </c>
      <c r="V13" s="34">
        <f>U13/(W4-U11)</f>
        <v>0.75</v>
      </c>
      <c r="W13" s="34">
        <f>IF(V13=0,0,(V13*((LOG(V13))/LOG(2))))</f>
        <v>-0.31127812445913283</v>
      </c>
      <c r="Y13" s="34">
        <f>N13</f>
        <v>221</v>
      </c>
      <c r="Z13" s="34">
        <f>COUNTIF(L18:L27,Y13)</f>
        <v>1</v>
      </c>
      <c r="AA13" s="34">
        <f>Z13/(AB4-Z11)</f>
        <v>0.2</v>
      </c>
      <c r="AB13" s="34">
        <f>IF(AA13=0,0,(AA13*((LOG(AA13))/LOG(2))))</f>
        <v>-0.46438561897747244</v>
      </c>
      <c r="AD13" s="34">
        <f>N13</f>
        <v>221</v>
      </c>
      <c r="AE13" s="34">
        <f>COUNTIF(L28:L38,AD13)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COUNTIF(L39:L48,AI13)</f>
        <v>1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COUNTIF(L49:L59,AN13)</f>
        <v>2</v>
      </c>
      <c r="AP13" s="34">
        <f>AO13/(AQ4-AO11)</f>
        <v>0.5</v>
      </c>
      <c r="AQ13" s="34">
        <f>IF(AP13=0,0,(AP13*((LOG(AP13))/LOG(2))))</f>
        <v>-0.5</v>
      </c>
      <c r="AS13" s="34">
        <f>N13</f>
        <v>221</v>
      </c>
      <c r="AT13" s="34">
        <f>COUNTIF(L60:L69,AS13)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843</v>
      </c>
      <c r="C14" s="59">
        <v>11</v>
      </c>
      <c r="D14" s="56">
        <v>852</v>
      </c>
      <c r="E14" s="59">
        <v>11</v>
      </c>
      <c r="F14" s="56">
        <v>861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COUNTIF(L49:L59,AN14)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COUNTIF(L60:L69,AS14)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950</v>
      </c>
      <c r="C15" s="59">
        <v>22</v>
      </c>
      <c r="D15" s="56">
        <v>958</v>
      </c>
      <c r="E15" s="59">
        <v>13</v>
      </c>
      <c r="F15" s="56">
        <v>967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1.6518390234850782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1.3709505944546687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1.5849625007211559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1.3709505944546687</v>
      </c>
    </row>
    <row r="16" spans="1:48" x14ac:dyDescent="0.3">
      <c r="A16" s="56">
        <v>21</v>
      </c>
      <c r="B16" s="56">
        <v>1069</v>
      </c>
      <c r="C16" s="59">
        <v>11</v>
      </c>
      <c r="D16" s="56">
        <v>1086</v>
      </c>
      <c r="E16" s="59">
        <v>11</v>
      </c>
      <c r="F16" s="56">
        <v>1092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0.27635296399467701</v>
      </c>
      <c r="V16" s="27" t="s">
        <v>116</v>
      </c>
      <c r="W16" s="27">
        <f>W15/(LOG(W4)/LOG(2))</f>
        <v>0.23451197014228101</v>
      </c>
      <c r="AA16" s="27" t="s">
        <v>119</v>
      </c>
      <c r="AB16" s="27">
        <f>AB15/(LOG(AB4)/LOG(2))</f>
        <v>0.41269725150422137</v>
      </c>
      <c r="AF16" s="27" t="s">
        <v>120</v>
      </c>
      <c r="AG16" s="27">
        <f>AG15/(LOG(AG4)/LOG(2))</f>
        <v>0.28906482631788782</v>
      </c>
      <c r="AK16" s="27" t="s">
        <v>121</v>
      </c>
      <c r="AL16" s="27">
        <f>AL15/(LOG(AL4)/LOG(2))</f>
        <v>0.47712125471966238</v>
      </c>
      <c r="AP16" s="27" t="s">
        <v>122</v>
      </c>
      <c r="AQ16" s="27">
        <f>AQ15/(LOG(AQ4)/LOG(2))</f>
        <v>0.28906482631788782</v>
      </c>
      <c r="AU16" s="27" t="s">
        <v>123</v>
      </c>
      <c r="AV16" s="27">
        <f>AV15/(LOG(AV4)/LOG(2))</f>
        <v>0.41269725150422137</v>
      </c>
    </row>
    <row r="17" spans="1:22" x14ac:dyDescent="0.3">
      <c r="A17" s="56">
        <v>21</v>
      </c>
      <c r="B17" s="56">
        <v>1183</v>
      </c>
      <c r="C17" s="59">
        <v>11</v>
      </c>
      <c r="D17" s="56">
        <v>1197</v>
      </c>
      <c r="E17" s="59">
        <v>11</v>
      </c>
      <c r="F17" s="56">
        <v>1206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7">
        <v>12</v>
      </c>
      <c r="B18" s="57">
        <v>1316</v>
      </c>
      <c r="C18" s="60">
        <v>13</v>
      </c>
      <c r="D18" s="57">
        <v>1323</v>
      </c>
      <c r="E18" s="60">
        <v>13</v>
      </c>
      <c r="F18" s="57">
        <v>1329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21</v>
      </c>
      <c r="B19" s="57">
        <v>1420</v>
      </c>
      <c r="C19" s="60">
        <v>11</v>
      </c>
      <c r="D19" s="57">
        <v>1432</v>
      </c>
      <c r="E19" s="60">
        <v>11</v>
      </c>
      <c r="F19" s="57">
        <v>1440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1535</v>
      </c>
      <c r="C20" s="60">
        <v>11</v>
      </c>
      <c r="D20" s="57">
        <v>1548</v>
      </c>
      <c r="E20" s="60">
        <v>11</v>
      </c>
      <c r="F20" s="57">
        <v>1557</v>
      </c>
      <c r="G20" s="63"/>
      <c r="H20" s="63"/>
      <c r="I20" s="39"/>
      <c r="J20" s="39"/>
      <c r="K20" s="49">
        <v>0</v>
      </c>
      <c r="L20">
        <v>211</v>
      </c>
      <c r="N20" s="38">
        <f>COUNTIF(L7:L69,G3)</f>
        <v>40</v>
      </c>
      <c r="O20" s="38"/>
      <c r="P20" s="45">
        <v>11</v>
      </c>
      <c r="Q20" s="45">
        <v>10</v>
      </c>
      <c r="R20" s="45">
        <v>11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7">
        <v>12</v>
      </c>
      <c r="B21" s="57">
        <v>1639</v>
      </c>
      <c r="C21" s="60">
        <v>24</v>
      </c>
      <c r="D21" s="57">
        <v>1656</v>
      </c>
      <c r="E21" s="60">
        <v>13</v>
      </c>
      <c r="F21" s="57">
        <v>1672</v>
      </c>
      <c r="G21" s="63"/>
      <c r="H21" s="63"/>
      <c r="I21" s="39"/>
      <c r="J21" s="39"/>
      <c r="K21" s="49">
        <v>0</v>
      </c>
      <c r="L21">
        <v>121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1776</v>
      </c>
      <c r="C22" s="60">
        <v>11</v>
      </c>
      <c r="D22" s="57">
        <v>1788</v>
      </c>
      <c r="E22" s="60">
        <v>11</v>
      </c>
      <c r="F22" s="57">
        <v>1795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12</v>
      </c>
      <c r="B23" s="57">
        <v>1902</v>
      </c>
      <c r="C23" s="60">
        <v>13</v>
      </c>
      <c r="D23" s="57">
        <v>1908</v>
      </c>
      <c r="E23" s="60">
        <v>13</v>
      </c>
      <c r="F23" s="57">
        <v>1917</v>
      </c>
      <c r="G23" s="63"/>
      <c r="H23" s="63"/>
      <c r="I23" s="39"/>
      <c r="J23" s="39"/>
      <c r="K23" s="49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2030</v>
      </c>
      <c r="C24" s="60">
        <v>13</v>
      </c>
      <c r="D24" s="57">
        <v>2037</v>
      </c>
      <c r="E24" s="60">
        <v>13</v>
      </c>
      <c r="F24" s="57">
        <v>2043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7</v>
      </c>
      <c r="Q24" s="45">
        <f>Z11</f>
        <v>5</v>
      </c>
      <c r="R24" s="45">
        <f>AE11</f>
        <v>9</v>
      </c>
      <c r="S24" s="45">
        <f>AJ11</f>
        <v>7</v>
      </c>
      <c r="T24" s="45">
        <f>AO11</f>
        <v>7</v>
      </c>
      <c r="U24" s="45">
        <f>AT11</f>
        <v>5</v>
      </c>
      <c r="V24" s="43"/>
    </row>
    <row r="25" spans="1:22" x14ac:dyDescent="0.3">
      <c r="A25" s="57">
        <v>21</v>
      </c>
      <c r="B25" s="57">
        <v>2148</v>
      </c>
      <c r="C25" s="60">
        <v>11</v>
      </c>
      <c r="D25" s="57">
        <v>2167</v>
      </c>
      <c r="E25" s="60">
        <v>11</v>
      </c>
      <c r="F25" s="57">
        <v>2175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2264</v>
      </c>
      <c r="C26" s="60">
        <v>22</v>
      </c>
      <c r="D26" s="57">
        <v>2271</v>
      </c>
      <c r="E26" s="60">
        <v>13</v>
      </c>
      <c r="F26" s="57">
        <v>2281</v>
      </c>
      <c r="G26" s="63"/>
      <c r="H26" s="63"/>
      <c r="I26" s="39"/>
      <c r="J26" s="39"/>
      <c r="K26" s="49">
        <v>0</v>
      </c>
      <c r="L26">
        <v>221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2383</v>
      </c>
      <c r="C27" s="60">
        <v>11</v>
      </c>
      <c r="D27" s="57">
        <v>2393</v>
      </c>
      <c r="E27" s="60">
        <v>11</v>
      </c>
      <c r="F27" s="57">
        <v>2402</v>
      </c>
      <c r="G27" s="63"/>
      <c r="H27" s="63"/>
      <c r="I27" s="39"/>
      <c r="J27" s="39"/>
      <c r="K27" s="49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2493</v>
      </c>
      <c r="C28" s="59">
        <v>11</v>
      </c>
      <c r="D28" s="56">
        <v>2512</v>
      </c>
      <c r="E28" s="59">
        <v>11</v>
      </c>
      <c r="F28" s="56">
        <v>2518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F17/P20</f>
        <v>109.63636363636364</v>
      </c>
      <c r="Q28">
        <f>(F27-F17)/Q20</f>
        <v>119.6</v>
      </c>
      <c r="R28">
        <f>(F38-F27)/R20</f>
        <v>120.81818181818181</v>
      </c>
      <c r="S28">
        <f>(F48-F38)/S20</f>
        <v>121.3</v>
      </c>
      <c r="T28">
        <f>(F59-F48)/T20</f>
        <v>117.90909090909091</v>
      </c>
      <c r="U28">
        <f>(F69-F59)/U20</f>
        <v>126.3</v>
      </c>
    </row>
    <row r="29" spans="1:22" x14ac:dyDescent="0.3">
      <c r="A29" s="56">
        <v>21</v>
      </c>
      <c r="B29" s="56">
        <v>2611</v>
      </c>
      <c r="C29" s="59">
        <v>11</v>
      </c>
      <c r="D29" s="56">
        <v>2627</v>
      </c>
      <c r="E29" s="59">
        <v>11</v>
      </c>
      <c r="F29" s="56">
        <v>2636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12</v>
      </c>
      <c r="B30" s="56">
        <v>2743</v>
      </c>
      <c r="C30" s="59">
        <v>24</v>
      </c>
      <c r="D30" s="56">
        <v>2751</v>
      </c>
      <c r="E30" s="59">
        <v>13</v>
      </c>
      <c r="F30" s="56">
        <v>2763</v>
      </c>
      <c r="G30" s="62"/>
      <c r="H30" s="62"/>
      <c r="I30" s="40"/>
      <c r="J30" s="40"/>
      <c r="K30" s="41">
        <v>0</v>
      </c>
      <c r="L30">
        <v>121</v>
      </c>
    </row>
    <row r="31" spans="1:22" x14ac:dyDescent="0.3">
      <c r="A31" s="56">
        <v>12</v>
      </c>
      <c r="B31" s="56">
        <v>2908</v>
      </c>
      <c r="C31" s="59">
        <v>13</v>
      </c>
      <c r="D31" s="56">
        <v>2915</v>
      </c>
      <c r="E31" s="59">
        <v>13</v>
      </c>
      <c r="F31" s="56">
        <v>2922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3">
      <c r="A32" s="56">
        <v>21</v>
      </c>
      <c r="B32" s="56">
        <v>3024</v>
      </c>
      <c r="C32" s="59">
        <v>11</v>
      </c>
      <c r="D32" s="56">
        <v>3032</v>
      </c>
      <c r="E32" s="59">
        <v>11</v>
      </c>
      <c r="F32" s="56">
        <v>3038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3131</v>
      </c>
      <c r="C33" s="59">
        <v>11</v>
      </c>
      <c r="D33" s="56">
        <v>3147</v>
      </c>
      <c r="E33" s="59">
        <v>11</v>
      </c>
      <c r="F33" s="56">
        <v>3153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3244</v>
      </c>
      <c r="C34" s="59">
        <v>11</v>
      </c>
      <c r="D34" s="56">
        <v>3258</v>
      </c>
      <c r="E34" s="59">
        <v>11</v>
      </c>
      <c r="F34" s="56">
        <v>3264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3356</v>
      </c>
      <c r="C35" s="59">
        <v>11</v>
      </c>
      <c r="D35" s="56">
        <v>3381</v>
      </c>
      <c r="E35" s="59">
        <v>11</v>
      </c>
      <c r="F35" s="56">
        <v>3388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3480</v>
      </c>
      <c r="C36" s="59">
        <v>11</v>
      </c>
      <c r="D36" s="56">
        <v>3496</v>
      </c>
      <c r="E36" s="59">
        <v>11</v>
      </c>
      <c r="F36" s="56">
        <v>3505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3598</v>
      </c>
      <c r="C37" s="59">
        <v>11</v>
      </c>
      <c r="D37" s="56">
        <v>3614</v>
      </c>
      <c r="E37" s="59">
        <v>11</v>
      </c>
      <c r="F37" s="56">
        <v>3622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21</v>
      </c>
      <c r="B38" s="56">
        <v>3713</v>
      </c>
      <c r="C38" s="59">
        <v>11</v>
      </c>
      <c r="D38" s="56">
        <v>3725</v>
      </c>
      <c r="E38" s="59">
        <v>11</v>
      </c>
      <c r="F38" s="56">
        <v>3731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7">
        <v>21</v>
      </c>
      <c r="B39" s="57">
        <v>3831</v>
      </c>
      <c r="C39" s="60">
        <v>11</v>
      </c>
      <c r="D39" s="57">
        <v>3843</v>
      </c>
      <c r="E39" s="60">
        <v>11</v>
      </c>
      <c r="F39" s="57">
        <v>3850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3944</v>
      </c>
      <c r="C40" s="60">
        <v>11</v>
      </c>
      <c r="D40" s="57">
        <v>3954</v>
      </c>
      <c r="E40" s="60">
        <v>11</v>
      </c>
      <c r="F40" s="57">
        <v>3960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4053</v>
      </c>
      <c r="C41" s="60">
        <v>11</v>
      </c>
      <c r="D41" s="57">
        <v>4065</v>
      </c>
      <c r="E41" s="60">
        <v>11</v>
      </c>
      <c r="F41" s="57">
        <v>4074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12</v>
      </c>
      <c r="B42" s="57">
        <v>4233</v>
      </c>
      <c r="C42" s="60">
        <v>13</v>
      </c>
      <c r="D42" s="57">
        <v>4239</v>
      </c>
      <c r="E42" s="60">
        <v>24</v>
      </c>
      <c r="F42" s="57">
        <v>4256</v>
      </c>
      <c r="G42" s="63"/>
      <c r="H42" s="63"/>
      <c r="I42" s="39"/>
      <c r="J42" s="39"/>
      <c r="K42" s="49">
        <v>0</v>
      </c>
      <c r="L42">
        <v>112</v>
      </c>
    </row>
    <row r="43" spans="1:12" x14ac:dyDescent="0.3">
      <c r="A43" s="57">
        <v>21</v>
      </c>
      <c r="B43" s="57">
        <v>4350</v>
      </c>
      <c r="C43" s="60">
        <v>11</v>
      </c>
      <c r="D43" s="57">
        <v>4362</v>
      </c>
      <c r="E43" s="60">
        <v>11</v>
      </c>
      <c r="F43" s="57">
        <v>4369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4461</v>
      </c>
      <c r="C44" s="60">
        <v>11</v>
      </c>
      <c r="D44" s="57">
        <v>4476</v>
      </c>
      <c r="E44" s="60">
        <v>11</v>
      </c>
      <c r="F44" s="57">
        <v>4485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4579</v>
      </c>
      <c r="C45" s="60">
        <v>11</v>
      </c>
      <c r="D45" s="57">
        <v>4595</v>
      </c>
      <c r="E45" s="60">
        <v>11</v>
      </c>
      <c r="F45" s="57">
        <v>4601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12</v>
      </c>
      <c r="B46" s="57">
        <v>4706</v>
      </c>
      <c r="C46" s="60">
        <v>13</v>
      </c>
      <c r="D46" s="57">
        <v>4710</v>
      </c>
      <c r="E46" s="60">
        <v>13</v>
      </c>
      <c r="F46" s="57">
        <v>4716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7">
        <v>21</v>
      </c>
      <c r="B47" s="57">
        <v>4819</v>
      </c>
      <c r="C47" s="60">
        <v>11</v>
      </c>
      <c r="D47" s="57">
        <v>4830</v>
      </c>
      <c r="E47" s="60">
        <v>11</v>
      </c>
      <c r="F47" s="57">
        <v>4836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4925</v>
      </c>
      <c r="C48" s="60">
        <v>22</v>
      </c>
      <c r="D48" s="57">
        <v>4931</v>
      </c>
      <c r="E48" s="60">
        <v>13</v>
      </c>
      <c r="F48" s="57">
        <v>4944</v>
      </c>
      <c r="G48" s="63"/>
      <c r="H48" s="63"/>
      <c r="I48" s="39"/>
      <c r="J48" s="39"/>
      <c r="K48" s="49">
        <v>0</v>
      </c>
      <c r="L48">
        <v>221</v>
      </c>
    </row>
    <row r="49" spans="1:12" x14ac:dyDescent="0.3">
      <c r="A49" s="56">
        <v>12</v>
      </c>
      <c r="B49" s="56">
        <v>5073</v>
      </c>
      <c r="C49" s="59">
        <v>13</v>
      </c>
      <c r="D49" s="56">
        <v>5082</v>
      </c>
      <c r="E49" s="59">
        <v>13</v>
      </c>
      <c r="F49" s="56">
        <v>5089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21</v>
      </c>
      <c r="B50" s="56">
        <v>5193</v>
      </c>
      <c r="C50" s="59">
        <v>11</v>
      </c>
      <c r="D50" s="56">
        <v>5205</v>
      </c>
      <c r="E50" s="59">
        <v>11</v>
      </c>
      <c r="F50" s="56">
        <v>5212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5304</v>
      </c>
      <c r="C51" s="59">
        <v>11</v>
      </c>
      <c r="D51" s="56">
        <v>5320</v>
      </c>
      <c r="E51" s="59">
        <v>11</v>
      </c>
      <c r="F51" s="56">
        <v>5326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5418</v>
      </c>
      <c r="C52" s="59">
        <v>22</v>
      </c>
      <c r="D52" s="56">
        <v>5428</v>
      </c>
      <c r="E52" s="59">
        <v>13</v>
      </c>
      <c r="F52" s="56">
        <v>5438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3">
      <c r="A53" s="56">
        <v>21</v>
      </c>
      <c r="B53" s="56">
        <v>5541</v>
      </c>
      <c r="C53" s="59">
        <v>11</v>
      </c>
      <c r="D53" s="56">
        <v>5555</v>
      </c>
      <c r="E53" s="59">
        <v>11</v>
      </c>
      <c r="F53" s="56">
        <v>5562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5655</v>
      </c>
      <c r="C54" s="59">
        <v>11</v>
      </c>
      <c r="D54" s="56">
        <v>5666</v>
      </c>
      <c r="E54" s="59">
        <v>11</v>
      </c>
      <c r="F54" s="56">
        <v>5672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5765</v>
      </c>
      <c r="C55" s="59">
        <v>11</v>
      </c>
      <c r="D55" s="56">
        <v>5778</v>
      </c>
      <c r="E55" s="59">
        <v>11</v>
      </c>
      <c r="F55" s="56">
        <v>5785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21</v>
      </c>
      <c r="B56" s="56">
        <v>5873</v>
      </c>
      <c r="C56" s="59">
        <v>11</v>
      </c>
      <c r="D56" s="56">
        <v>5885</v>
      </c>
      <c r="E56" s="59">
        <v>11</v>
      </c>
      <c r="F56" s="56">
        <v>5892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21</v>
      </c>
      <c r="B57" s="56">
        <v>5984</v>
      </c>
      <c r="C57" s="59">
        <v>11</v>
      </c>
      <c r="D57" s="56">
        <v>5996</v>
      </c>
      <c r="E57" s="59">
        <v>11</v>
      </c>
      <c r="F57" s="56">
        <v>6003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21</v>
      </c>
      <c r="B58" s="56">
        <v>6091</v>
      </c>
      <c r="C58" s="59">
        <v>22</v>
      </c>
      <c r="D58" s="56">
        <v>6100</v>
      </c>
      <c r="E58" s="59">
        <v>13</v>
      </c>
      <c r="F58" s="56">
        <v>6110</v>
      </c>
      <c r="G58" s="62"/>
      <c r="H58" s="62"/>
      <c r="I58" s="40"/>
      <c r="J58" s="40"/>
      <c r="K58" s="41">
        <v>0</v>
      </c>
      <c r="L58">
        <v>221</v>
      </c>
    </row>
    <row r="59" spans="1:12" x14ac:dyDescent="0.3">
      <c r="A59" s="56">
        <v>12</v>
      </c>
      <c r="B59" s="56">
        <v>6228</v>
      </c>
      <c r="C59" s="59">
        <v>13</v>
      </c>
      <c r="D59" s="56">
        <v>6235</v>
      </c>
      <c r="E59" s="59">
        <v>13</v>
      </c>
      <c r="F59" s="56">
        <v>6241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3">
      <c r="A60" s="57">
        <v>12</v>
      </c>
      <c r="B60" s="57">
        <v>6365</v>
      </c>
      <c r="C60" s="60">
        <v>13</v>
      </c>
      <c r="D60" s="57">
        <v>6372</v>
      </c>
      <c r="E60" s="60">
        <v>13</v>
      </c>
      <c r="F60" s="57">
        <v>6380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21</v>
      </c>
      <c r="B61" s="57">
        <v>6492</v>
      </c>
      <c r="C61" s="60">
        <v>11</v>
      </c>
      <c r="D61" s="57">
        <v>6512</v>
      </c>
      <c r="E61" s="60">
        <v>11</v>
      </c>
      <c r="F61" s="57">
        <v>6518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6612</v>
      </c>
      <c r="C62" s="60">
        <v>11</v>
      </c>
      <c r="D62" s="57">
        <v>6628</v>
      </c>
      <c r="E62" s="60">
        <v>11</v>
      </c>
      <c r="F62" s="57">
        <v>6634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6727</v>
      </c>
      <c r="C63" s="60">
        <v>11</v>
      </c>
      <c r="D63" s="57">
        <v>6740</v>
      </c>
      <c r="E63" s="60">
        <v>11</v>
      </c>
      <c r="F63" s="57">
        <v>6748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12</v>
      </c>
      <c r="B64" s="57">
        <v>6835</v>
      </c>
      <c r="C64" s="60">
        <v>24</v>
      </c>
      <c r="D64" s="57">
        <v>6847</v>
      </c>
      <c r="E64" s="60">
        <v>13</v>
      </c>
      <c r="F64" s="57">
        <v>6857</v>
      </c>
      <c r="G64" s="63"/>
      <c r="H64" s="63"/>
      <c r="I64" s="39"/>
      <c r="J64" s="39"/>
      <c r="K64" s="49">
        <v>0</v>
      </c>
      <c r="L64">
        <v>121</v>
      </c>
    </row>
    <row r="65" spans="1:12" x14ac:dyDescent="0.3">
      <c r="A65" s="57">
        <v>21</v>
      </c>
      <c r="B65" s="57">
        <v>6957</v>
      </c>
      <c r="C65" s="60">
        <v>11</v>
      </c>
      <c r="D65" s="57">
        <v>6969</v>
      </c>
      <c r="E65" s="60">
        <v>11</v>
      </c>
      <c r="F65" s="57">
        <v>6976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12</v>
      </c>
      <c r="B66" s="57">
        <v>7081</v>
      </c>
      <c r="C66" s="60">
        <v>13</v>
      </c>
      <c r="D66" s="57">
        <v>7088</v>
      </c>
      <c r="E66" s="60">
        <v>13</v>
      </c>
      <c r="F66" s="57">
        <v>7094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12</v>
      </c>
      <c r="B67" s="57">
        <v>7225</v>
      </c>
      <c r="C67" s="60">
        <v>13</v>
      </c>
      <c r="D67" s="57">
        <v>7229</v>
      </c>
      <c r="E67" s="60">
        <v>24</v>
      </c>
      <c r="F67" s="57">
        <v>7244</v>
      </c>
      <c r="G67" s="63"/>
      <c r="H67" s="63"/>
      <c r="I67" s="39"/>
      <c r="J67" s="39"/>
      <c r="K67" s="49">
        <v>0</v>
      </c>
      <c r="L67">
        <v>112</v>
      </c>
    </row>
    <row r="68" spans="1:12" x14ac:dyDescent="0.3">
      <c r="A68" s="57">
        <v>12</v>
      </c>
      <c r="B68" s="57">
        <v>7361</v>
      </c>
      <c r="C68" s="60">
        <v>13</v>
      </c>
      <c r="D68" s="57">
        <v>7367</v>
      </c>
      <c r="E68" s="60">
        <v>13</v>
      </c>
      <c r="F68" s="57">
        <v>7381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3">
      <c r="A69" s="57">
        <v>21</v>
      </c>
      <c r="B69" s="57">
        <v>7481</v>
      </c>
      <c r="C69" s="60">
        <v>11</v>
      </c>
      <c r="D69" s="57">
        <v>7500</v>
      </c>
      <c r="E69" s="60">
        <v>11</v>
      </c>
      <c r="F69" s="57">
        <v>7504</v>
      </c>
      <c r="G69" s="63"/>
      <c r="H69" s="63"/>
      <c r="I69" s="39"/>
      <c r="J69" s="39"/>
      <c r="K69" s="49">
        <v>1</v>
      </c>
      <c r="L69">
        <v>211</v>
      </c>
    </row>
    <row r="70" spans="1:12" x14ac:dyDescent="0.3">
      <c r="A70" s="17"/>
      <c r="B70" s="17"/>
      <c r="C70" s="17"/>
      <c r="D70" s="17"/>
      <c r="E70" s="17"/>
      <c r="F70" s="17"/>
      <c r="G70" s="17"/>
      <c r="H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69</v>
      </c>
      <c r="V3" s="25" t="s">
        <v>117</v>
      </c>
      <c r="W3">
        <f>COUNTA(L7:L18)</f>
        <v>12</v>
      </c>
      <c r="AA3" s="25" t="s">
        <v>117</v>
      </c>
      <c r="AB3">
        <f>COUNTA(L19:L29)</f>
        <v>11</v>
      </c>
      <c r="AF3" s="25" t="s">
        <v>117</v>
      </c>
      <c r="AG3">
        <f>COUNTA(L30:L41)</f>
        <v>12</v>
      </c>
      <c r="AK3" s="25" t="s">
        <v>117</v>
      </c>
      <c r="AL3">
        <f>COUNTA(L42:L52)</f>
        <v>11</v>
      </c>
      <c r="AP3" s="25" t="s">
        <v>117</v>
      </c>
      <c r="AQ3">
        <f>COUNTA(L53:L64)</f>
        <v>12</v>
      </c>
      <c r="AU3" s="25" t="s">
        <v>117</v>
      </c>
      <c r="AV3">
        <f>COUNTA(L65:L75)</f>
        <v>11</v>
      </c>
    </row>
    <row r="4" spans="1:48" x14ac:dyDescent="0.3">
      <c r="P4" s="25" t="s">
        <v>85</v>
      </c>
      <c r="Q4" s="26">
        <f>SUM(O7:O14)</f>
        <v>69</v>
      </c>
      <c r="V4" s="25" t="s">
        <v>118</v>
      </c>
      <c r="W4">
        <f>SUM(U7:U14)</f>
        <v>12</v>
      </c>
      <c r="AA4" s="25" t="s">
        <v>118</v>
      </c>
      <c r="AB4">
        <f>SUM(Z7:Z14)</f>
        <v>11</v>
      </c>
      <c r="AF4" s="25" t="s">
        <v>118</v>
      </c>
      <c r="AG4">
        <f>SUM(AE7:AE14)</f>
        <v>12</v>
      </c>
      <c r="AK4" s="25" t="s">
        <v>118</v>
      </c>
      <c r="AL4">
        <f>SUM(AJ7:AJ14)</f>
        <v>11</v>
      </c>
      <c r="AP4" s="25" t="s">
        <v>118</v>
      </c>
      <c r="AQ4">
        <f>SUM(AO7:AO14)</f>
        <v>12</v>
      </c>
      <c r="AU4" s="25" t="s">
        <v>118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21</v>
      </c>
      <c r="C7" s="58">
        <v>11</v>
      </c>
      <c r="D7" s="55">
        <v>31</v>
      </c>
      <c r="E7" s="58">
        <v>11</v>
      </c>
      <c r="F7" s="55">
        <v>38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16</v>
      </c>
      <c r="P7" s="34">
        <f>O7/$Q$4</f>
        <v>0.2318840579710145</v>
      </c>
      <c r="Q7" s="34">
        <f>IF(P7=0,0,(P7*((LOG(P7))/LOG(2))))</f>
        <v>-0.48893320736885082</v>
      </c>
      <c r="T7" s="34">
        <f>N7</f>
        <v>111</v>
      </c>
      <c r="U7" s="34">
        <f>COUNTIF(L7:L18,T7)</f>
        <v>1</v>
      </c>
      <c r="V7" s="34">
        <f>U7/(W4-U11)</f>
        <v>0.2</v>
      </c>
      <c r="W7" s="34">
        <f>IF(V7=0,0,(V7*((LOG(V7))/LOG(2))))</f>
        <v>-0.46438561897747244</v>
      </c>
      <c r="Y7" s="34">
        <f>N7</f>
        <v>111</v>
      </c>
      <c r="Z7" s="34">
        <f>COUNTIF(L19:L29,Y7)</f>
        <v>4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COUNTIF(L30:L41,AD7)</f>
        <v>3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COUNTIF(L42:L52,AI7)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COUNTIF(L53:L64,AN7)</f>
        <v>4</v>
      </c>
      <c r="AP7" s="34">
        <f>AO7/(AQ4-AO11)</f>
        <v>0.66666666666666663</v>
      </c>
      <c r="AQ7" s="34">
        <f>IF(AP7=0,0,(AP7*((LOG(AP7))/LOG(2))))</f>
        <v>-0.38997500048077083</v>
      </c>
      <c r="AS7" s="34">
        <f>N7</f>
        <v>111</v>
      </c>
      <c r="AT7" s="34">
        <f>COUNTIF(L65:L75,AS7)</f>
        <v>4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3">
      <c r="A8" s="56">
        <v>21</v>
      </c>
      <c r="B8" s="56">
        <v>130</v>
      </c>
      <c r="C8" s="59">
        <v>22</v>
      </c>
      <c r="D8" s="56">
        <v>135</v>
      </c>
      <c r="E8" s="59">
        <v>13</v>
      </c>
      <c r="F8" s="56">
        <v>151</v>
      </c>
      <c r="G8" s="62"/>
      <c r="H8" s="62"/>
      <c r="I8" s="40"/>
      <c r="J8" s="40"/>
      <c r="K8" s="41">
        <v>0</v>
      </c>
      <c r="L8">
        <v>221</v>
      </c>
      <c r="N8" s="34">
        <v>112</v>
      </c>
      <c r="O8" s="34">
        <f>COUNTIF($L$7:$L$500,N8)</f>
        <v>3</v>
      </c>
      <c r="P8" s="34">
        <f>O8/$Q$4</f>
        <v>4.3478260869565216E-2</v>
      </c>
      <c r="Q8" s="34">
        <f>IF(P8=0,0,(P8*((LOG(P8))/LOG(2))))</f>
        <v>-0.19667660678508753</v>
      </c>
      <c r="T8" s="34">
        <f>N8</f>
        <v>112</v>
      </c>
      <c r="U8" s="34">
        <f>COUNTIF(L7:L18,T8)</f>
        <v>1</v>
      </c>
      <c r="V8" s="34">
        <f>U8/(W4-U11)</f>
        <v>0.2</v>
      </c>
      <c r="W8" s="34">
        <f>IF(V8=0,0,(V8*((LOG(V8))/LOG(2))))</f>
        <v>-0.46438561897747244</v>
      </c>
      <c r="Y8" s="34">
        <f>N8</f>
        <v>112</v>
      </c>
      <c r="Z8" s="34">
        <f>COUNTIF(L19:L29,Y8)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COUNTIF(L30:L41,AD8)</f>
        <v>1</v>
      </c>
      <c r="AF8" s="34">
        <f>AE8/(AG4-AE11)</f>
        <v>0.16666666666666666</v>
      </c>
      <c r="AG8" s="34">
        <f>IF(AF8=0,0,(AF8*((LOG(AF8))/LOG(2))))</f>
        <v>-0.43082708345352599</v>
      </c>
      <c r="AI8" s="34">
        <f>N8</f>
        <v>112</v>
      </c>
      <c r="AJ8" s="34">
        <f>COUNTIF(L42:L52,AI8)</f>
        <v>1</v>
      </c>
      <c r="AK8" s="34">
        <f>AJ8/(AL4-AJ11)</f>
        <v>1</v>
      </c>
      <c r="AL8" s="34">
        <f>IF(AK8=0,0,(AK8*((LOG(AK8))/LOG(2))))</f>
        <v>0</v>
      </c>
      <c r="AN8" s="34">
        <f>N8</f>
        <v>112</v>
      </c>
      <c r="AO8" s="34">
        <f>COUNTIF(L53:L64,AN8)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COUNTIF(L65:L75,AS8)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254</v>
      </c>
      <c r="C9" s="59">
        <v>22</v>
      </c>
      <c r="D9" s="56">
        <v>262</v>
      </c>
      <c r="E9" s="59">
        <v>13</v>
      </c>
      <c r="F9" s="56">
        <v>275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COUNTIF(L19:L29,Y9)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COUNTIF(L30:L41,AD9)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COUNTIF(L42:L52,AI9)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COUNTIF(L53:L64,AN9)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COUNTIF(L65:L75,AS9)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385</v>
      </c>
      <c r="C10" s="59">
        <v>11</v>
      </c>
      <c r="D10" s="56">
        <v>407</v>
      </c>
      <c r="E10" s="59">
        <v>11</v>
      </c>
      <c r="F10" s="56">
        <v>415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COUNTIF(L19:L29,Y10)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COUNTIF(L30:L41,AD10)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COUNTIF(L42:L52,AI10)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COUNTIF(L53:L64,AN10)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COUNTIF(L65:L75,AS10)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522</v>
      </c>
      <c r="C11" s="59">
        <v>11</v>
      </c>
      <c r="D11" s="56">
        <v>538</v>
      </c>
      <c r="E11" s="59">
        <v>11</v>
      </c>
      <c r="F11" s="56">
        <v>545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0.57971014492753625</v>
      </c>
      <c r="Q11" s="34">
        <f>IF(P11=0,0,(P11*((LOG(P11))/LOG(2))))</f>
        <v>-0.45599789095119225</v>
      </c>
      <c r="T11" s="34">
        <f>N11</f>
        <v>211</v>
      </c>
      <c r="U11" s="34">
        <f>COUNTIF(L7:L18,T11)</f>
        <v>7</v>
      </c>
      <c r="V11" s="53"/>
      <c r="W11" s="54"/>
      <c r="Y11" s="34">
        <f>N11</f>
        <v>211</v>
      </c>
      <c r="Z11" s="34">
        <f>COUNTIF(L19:L29,Y11)</f>
        <v>6</v>
      </c>
      <c r="AA11" s="53"/>
      <c r="AB11" s="54"/>
      <c r="AD11" s="34">
        <f>N11</f>
        <v>211</v>
      </c>
      <c r="AE11" s="34">
        <f>COUNTIF(L30:L41,AD11)</f>
        <v>6</v>
      </c>
      <c r="AF11" s="53"/>
      <c r="AG11" s="54"/>
      <c r="AI11" s="34">
        <f>N11</f>
        <v>211</v>
      </c>
      <c r="AJ11" s="34">
        <f>COUNTIF(L42:L52,AI11)</f>
        <v>10</v>
      </c>
      <c r="AK11" s="53"/>
      <c r="AL11" s="54"/>
      <c r="AN11" s="34">
        <f>N11</f>
        <v>211</v>
      </c>
      <c r="AO11" s="34">
        <f>COUNTIF(L53:L64,AN11)</f>
        <v>6</v>
      </c>
      <c r="AP11" s="53"/>
      <c r="AQ11" s="54"/>
      <c r="AS11" s="34">
        <f>N11</f>
        <v>211</v>
      </c>
      <c r="AT11" s="34">
        <f>COUNTIF(L65:L75,AS11)</f>
        <v>5</v>
      </c>
      <c r="AU11" s="53"/>
      <c r="AV11" s="54"/>
    </row>
    <row r="12" spans="1:48" x14ac:dyDescent="0.3">
      <c r="A12" s="56">
        <v>21</v>
      </c>
      <c r="B12" s="56">
        <v>647</v>
      </c>
      <c r="C12" s="59">
        <v>11</v>
      </c>
      <c r="D12" s="56">
        <v>656</v>
      </c>
      <c r="E12" s="59">
        <v>11</v>
      </c>
      <c r="F12" s="56">
        <v>665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COUNTIF(L19:L29,Y12)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COUNTIF(L30:L41,AD12)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COUNTIF(L42:L52,AI12)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COUNTIF(L53:L64,AN12)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COUNTIF(L65:L75,AS12)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771</v>
      </c>
      <c r="C13" s="59">
        <v>13</v>
      </c>
      <c r="D13" s="56">
        <v>776</v>
      </c>
      <c r="E13" s="59">
        <v>24</v>
      </c>
      <c r="F13" s="56">
        <v>789</v>
      </c>
      <c r="G13" s="62"/>
      <c r="H13" s="62"/>
      <c r="I13" s="40"/>
      <c r="J13" s="40"/>
      <c r="K13" s="41">
        <v>0</v>
      </c>
      <c r="L13">
        <v>112</v>
      </c>
      <c r="N13" s="34">
        <v>221</v>
      </c>
      <c r="O13" s="34">
        <f>COUNTIF($L$7:$L$500,N13)</f>
        <v>7</v>
      </c>
      <c r="P13" s="34">
        <f>O13/$Q$4</f>
        <v>0.10144927536231885</v>
      </c>
      <c r="Q13" s="34">
        <f>IF(P13=0,0,(P13*((LOG(P13))/LOG(2))))</f>
        <v>-0.33490125714556451</v>
      </c>
      <c r="T13" s="34">
        <f>N13</f>
        <v>221</v>
      </c>
      <c r="U13" s="34">
        <f>COUNTIF(L7:L18,T13)</f>
        <v>3</v>
      </c>
      <c r="V13" s="34">
        <f>U13/(W4-U11)</f>
        <v>0.6</v>
      </c>
      <c r="W13" s="34">
        <f>IF(V13=0,0,(V13*((LOG(V13))/LOG(2))))</f>
        <v>-0.44217935649972373</v>
      </c>
      <c r="Y13" s="34">
        <f>N13</f>
        <v>221</v>
      </c>
      <c r="Z13" s="34">
        <f>COUNTIF(L19:L29,Y13)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COUNTIF(L30:L41,AD13)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COUNTIF(L42:L52,AI13)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COUNTIF(L53:L64,AN13)</f>
        <v>2</v>
      </c>
      <c r="AP13" s="34">
        <f>AO13/(AQ4-AO11)</f>
        <v>0.33333333333333331</v>
      </c>
      <c r="AQ13" s="34">
        <f>IF(AP13=0,0,(AP13*((LOG(AP13))/LOG(2))))</f>
        <v>-0.52832083357371862</v>
      </c>
      <c r="AS13" s="34">
        <f>N13</f>
        <v>221</v>
      </c>
      <c r="AT13" s="34">
        <f>COUNTIF(L65:L75,AS13)</f>
        <v>2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3">
      <c r="A14" s="56">
        <v>21</v>
      </c>
      <c r="B14" s="56">
        <v>880</v>
      </c>
      <c r="C14" s="59">
        <v>22</v>
      </c>
      <c r="D14" s="56">
        <v>886</v>
      </c>
      <c r="E14" s="59">
        <v>13</v>
      </c>
      <c r="F14" s="56">
        <v>895</v>
      </c>
      <c r="G14" s="62"/>
      <c r="H14" s="62"/>
      <c r="I14" s="40"/>
      <c r="J14" s="40"/>
      <c r="K14" s="41">
        <v>0</v>
      </c>
      <c r="L14">
        <v>221</v>
      </c>
      <c r="N14" s="34">
        <v>222</v>
      </c>
      <c r="O14" s="34">
        <f>COUNTIF($L$7:$L$500,N14)</f>
        <v>3</v>
      </c>
      <c r="P14" s="34">
        <f>O14/$Q$4</f>
        <v>4.3478260869565216E-2</v>
      </c>
      <c r="Q14" s="34">
        <f>IF(P14=0,0,(P14*((LOG(P14))/LOG(2))))</f>
        <v>-0.19667660678508753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COUNTIF(L19:L29,Y14)</f>
        <v>1</v>
      </c>
      <c r="AA14" s="34">
        <f>Z14/(AB4-Z11)</f>
        <v>0.2</v>
      </c>
      <c r="AB14" s="34">
        <f>IF(AA14=0,0,(AA14*((LOG(AA14))/LOG(2))))</f>
        <v>-0.46438561897747244</v>
      </c>
      <c r="AD14" s="34">
        <f>N14</f>
        <v>222</v>
      </c>
      <c r="AE14" s="34">
        <f>COUNTIF(L30:L41,AD14)</f>
        <v>2</v>
      </c>
      <c r="AF14" s="34">
        <f>AE14/(AG4-AE11)</f>
        <v>0.33333333333333331</v>
      </c>
      <c r="AG14" s="34">
        <f>IF(AF14=0,0,(AF14*((LOG(AF14))/LOG(2))))</f>
        <v>-0.52832083357371862</v>
      </c>
      <c r="AI14" s="34">
        <f>N14</f>
        <v>222</v>
      </c>
      <c r="AJ14" s="34">
        <f>COUNTIF(L42:L52,AI14)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COUNTIF(L53:L64,AN14)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COUNTIF(L65:L75,AS14)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1009</v>
      </c>
      <c r="C15" s="59">
        <v>13</v>
      </c>
      <c r="D15" s="56">
        <v>1016</v>
      </c>
      <c r="E15" s="59">
        <v>13</v>
      </c>
      <c r="F15" s="56">
        <v>1022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1.6731855690357829</v>
      </c>
      <c r="V15">
        <f>SUM(V7:V14)</f>
        <v>1</v>
      </c>
      <c r="W15">
        <f>-SUM(W7:W14)</f>
        <v>1.3709505944546687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1.4591479170272446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21</v>
      </c>
      <c r="B16" s="56">
        <v>1126</v>
      </c>
      <c r="C16" s="59">
        <v>11</v>
      </c>
      <c r="D16" s="56">
        <v>1144</v>
      </c>
      <c r="E16" s="59">
        <v>11</v>
      </c>
      <c r="F16" s="56">
        <v>1150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0.27390994026047899</v>
      </c>
      <c r="V16" s="27" t="s">
        <v>116</v>
      </c>
      <c r="W16" s="27">
        <f>W15/(LOG(W4)/LOG(2))</f>
        <v>0.38241699715935279</v>
      </c>
      <c r="AA16" s="27" t="s">
        <v>119</v>
      </c>
      <c r="AB16" s="27">
        <f>AB15/(LOG(AB4)/LOG(2))</f>
        <v>0.20868401936261902</v>
      </c>
      <c r="AF16" s="27" t="s">
        <v>120</v>
      </c>
      <c r="AG16" s="27">
        <f>AG15/(LOG(AG4)/LOG(2))</f>
        <v>0.40701901811628993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0.2561521449303204</v>
      </c>
      <c r="AU16" s="27" t="s">
        <v>123</v>
      </c>
      <c r="AV16" s="27">
        <f>AV15/(LOG(AV4)/LOG(2))</f>
        <v>0.26544702577940094</v>
      </c>
    </row>
    <row r="17" spans="1:22" x14ac:dyDescent="0.3">
      <c r="A17" s="56">
        <v>21</v>
      </c>
      <c r="B17" s="56">
        <v>1245</v>
      </c>
      <c r="C17" s="59">
        <v>11</v>
      </c>
      <c r="D17" s="56">
        <v>1260</v>
      </c>
      <c r="E17" s="59">
        <v>11</v>
      </c>
      <c r="F17" s="56">
        <v>1266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6">
        <v>21</v>
      </c>
      <c r="B18" s="56">
        <v>1360</v>
      </c>
      <c r="C18" s="59">
        <v>11</v>
      </c>
      <c r="D18" s="56">
        <v>1370</v>
      </c>
      <c r="E18" s="59">
        <v>11</v>
      </c>
      <c r="F18" s="56">
        <v>1377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3">
      <c r="A19" s="57">
        <v>12</v>
      </c>
      <c r="B19" s="57">
        <v>1480</v>
      </c>
      <c r="C19" s="60">
        <v>13</v>
      </c>
      <c r="D19" s="57">
        <v>1487</v>
      </c>
      <c r="E19" s="60">
        <v>13</v>
      </c>
      <c r="F19" s="57">
        <v>1493</v>
      </c>
      <c r="G19" s="63"/>
      <c r="H19" s="63"/>
      <c r="I19" s="39"/>
      <c r="J19" s="39"/>
      <c r="K19" s="49">
        <v>0</v>
      </c>
      <c r="L19">
        <v>111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1613</v>
      </c>
      <c r="C20" s="60">
        <v>11</v>
      </c>
      <c r="D20" s="57">
        <v>1624</v>
      </c>
      <c r="E20" s="60">
        <v>11</v>
      </c>
      <c r="F20" s="57">
        <v>1630</v>
      </c>
      <c r="G20" s="63"/>
      <c r="H20" s="63"/>
      <c r="I20" s="39"/>
      <c r="J20" s="39"/>
      <c r="K20" s="49">
        <v>0</v>
      </c>
      <c r="L20">
        <v>211</v>
      </c>
      <c r="N20" s="38">
        <f>COUNTIF(L7:L75,G3)</f>
        <v>40</v>
      </c>
      <c r="O20" s="38"/>
      <c r="P20" s="45">
        <v>12</v>
      </c>
      <c r="Q20" s="45">
        <v>11</v>
      </c>
      <c r="R20" s="45">
        <v>12</v>
      </c>
      <c r="S20" s="45">
        <v>11</v>
      </c>
      <c r="T20" s="45">
        <v>12</v>
      </c>
      <c r="U20" s="45">
        <v>11</v>
      </c>
      <c r="V20" s="44"/>
    </row>
    <row r="21" spans="1:22" x14ac:dyDescent="0.3">
      <c r="A21" s="57">
        <v>21</v>
      </c>
      <c r="B21" s="57">
        <v>1724</v>
      </c>
      <c r="C21" s="60">
        <v>11</v>
      </c>
      <c r="D21" s="57">
        <v>1740</v>
      </c>
      <c r="E21" s="60">
        <v>11</v>
      </c>
      <c r="F21" s="57">
        <v>1746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1840</v>
      </c>
      <c r="C22" s="60">
        <v>11</v>
      </c>
      <c r="D22" s="57">
        <v>1850</v>
      </c>
      <c r="E22" s="60">
        <v>11</v>
      </c>
      <c r="F22" s="57">
        <v>1858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12</v>
      </c>
      <c r="B23" s="57">
        <v>1960</v>
      </c>
      <c r="C23" s="60">
        <v>13</v>
      </c>
      <c r="D23" s="57">
        <v>1966</v>
      </c>
      <c r="E23" s="60">
        <v>13</v>
      </c>
      <c r="F23" s="57">
        <v>1975</v>
      </c>
      <c r="G23" s="63"/>
      <c r="H23" s="63"/>
      <c r="I23" s="39"/>
      <c r="J23" s="39"/>
      <c r="K23" s="49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2078</v>
      </c>
      <c r="C24" s="60">
        <v>11</v>
      </c>
      <c r="D24" s="57">
        <v>2088</v>
      </c>
      <c r="E24" s="60">
        <v>11</v>
      </c>
      <c r="F24" s="57">
        <v>2094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7</v>
      </c>
      <c r="Q24" s="45">
        <f>Z11</f>
        <v>6</v>
      </c>
      <c r="R24" s="45">
        <f>AE11</f>
        <v>6</v>
      </c>
      <c r="S24" s="45">
        <f>AJ11</f>
        <v>10</v>
      </c>
      <c r="T24" s="45">
        <f>AO11</f>
        <v>6</v>
      </c>
      <c r="U24" s="45">
        <f>AT11</f>
        <v>5</v>
      </c>
      <c r="V24" s="43"/>
    </row>
    <row r="25" spans="1:22" x14ac:dyDescent="0.3">
      <c r="A25" s="57">
        <v>12</v>
      </c>
      <c r="B25" s="57">
        <v>2194</v>
      </c>
      <c r="C25" s="60">
        <v>13</v>
      </c>
      <c r="D25" s="57">
        <v>2202</v>
      </c>
      <c r="E25" s="60">
        <v>13</v>
      </c>
      <c r="F25" s="57">
        <v>2208</v>
      </c>
      <c r="G25" s="63"/>
      <c r="H25" s="63"/>
      <c r="I25" s="39"/>
      <c r="J25" s="39"/>
      <c r="K25" s="49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2305</v>
      </c>
      <c r="C26" s="60">
        <v>22</v>
      </c>
      <c r="D26" s="57">
        <v>2311</v>
      </c>
      <c r="E26" s="60">
        <v>24</v>
      </c>
      <c r="F26" s="57">
        <v>2319</v>
      </c>
      <c r="G26" s="63"/>
      <c r="H26" s="63"/>
      <c r="I26" s="39"/>
      <c r="J26" s="39"/>
      <c r="K26" s="49">
        <v>0</v>
      </c>
      <c r="L26">
        <v>222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2430</v>
      </c>
      <c r="C27" s="60">
        <v>13</v>
      </c>
      <c r="D27" s="57">
        <v>2439</v>
      </c>
      <c r="E27" s="60">
        <v>13</v>
      </c>
      <c r="F27" s="57">
        <v>2446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2549</v>
      </c>
      <c r="C28" s="60">
        <v>11</v>
      </c>
      <c r="D28" s="57">
        <v>2561</v>
      </c>
      <c r="E28" s="60">
        <v>11</v>
      </c>
      <c r="F28" s="57">
        <v>2568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109</v>
      </c>
      <c r="P28">
        <f>F18/P20</f>
        <v>114.75</v>
      </c>
      <c r="Q28">
        <f>(F29-F18)/Q20</f>
        <v>118.09090909090909</v>
      </c>
      <c r="R28">
        <f>(F41-F29)/R20</f>
        <v>124.5</v>
      </c>
      <c r="S28">
        <f>(F52-F41)/S20</f>
        <v>115.81818181818181</v>
      </c>
      <c r="T28">
        <f>(F64-F52)/T20</f>
        <v>132.33333333333334</v>
      </c>
      <c r="U28">
        <f>(F75-F64)/U20</f>
        <v>125</v>
      </c>
    </row>
    <row r="29" spans="1:22" x14ac:dyDescent="0.3">
      <c r="A29" s="57">
        <v>21</v>
      </c>
      <c r="B29" s="57">
        <v>2660</v>
      </c>
      <c r="C29" s="60">
        <v>11</v>
      </c>
      <c r="D29" s="57">
        <v>2670</v>
      </c>
      <c r="E29" s="60">
        <v>11</v>
      </c>
      <c r="F29" s="57">
        <v>2676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6">
        <v>21</v>
      </c>
      <c r="B30" s="56">
        <v>2769</v>
      </c>
      <c r="C30" s="59">
        <v>11</v>
      </c>
      <c r="D30" s="56">
        <v>2776</v>
      </c>
      <c r="E30" s="59">
        <v>11</v>
      </c>
      <c r="F30" s="56">
        <v>2783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2874</v>
      </c>
      <c r="C31" s="59">
        <v>22</v>
      </c>
      <c r="D31" s="56">
        <v>2878</v>
      </c>
      <c r="E31" s="59">
        <v>24</v>
      </c>
      <c r="F31" s="56">
        <v>2885</v>
      </c>
      <c r="G31" s="62"/>
      <c r="H31" s="62"/>
      <c r="I31" s="40"/>
      <c r="J31" s="40"/>
      <c r="K31" s="41">
        <v>0</v>
      </c>
      <c r="L31">
        <v>222</v>
      </c>
    </row>
    <row r="32" spans="1:22" x14ac:dyDescent="0.3">
      <c r="A32" s="56">
        <v>21</v>
      </c>
      <c r="B32" s="56">
        <v>2989</v>
      </c>
      <c r="C32" s="59">
        <v>11</v>
      </c>
      <c r="D32" s="56">
        <v>3001</v>
      </c>
      <c r="E32" s="59">
        <v>11</v>
      </c>
      <c r="F32" s="56">
        <v>3007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3101</v>
      </c>
      <c r="C33" s="59">
        <v>11</v>
      </c>
      <c r="D33" s="56">
        <v>3111</v>
      </c>
      <c r="E33" s="59">
        <v>11</v>
      </c>
      <c r="F33" s="56">
        <v>3117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12</v>
      </c>
      <c r="B34" s="56">
        <v>3226</v>
      </c>
      <c r="C34" s="59">
        <v>13</v>
      </c>
      <c r="D34" s="56">
        <v>3233</v>
      </c>
      <c r="E34" s="59">
        <v>13</v>
      </c>
      <c r="F34" s="56">
        <v>3239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3">
      <c r="A35" s="56">
        <v>21</v>
      </c>
      <c r="B35" s="56">
        <v>3340</v>
      </c>
      <c r="C35" s="59">
        <v>22</v>
      </c>
      <c r="D35" s="56">
        <v>3355</v>
      </c>
      <c r="E35" s="59">
        <v>24</v>
      </c>
      <c r="F35" s="56">
        <v>3361</v>
      </c>
      <c r="G35" s="62"/>
      <c r="H35" s="62"/>
      <c r="I35" s="40"/>
      <c r="J35" s="40"/>
      <c r="K35" s="41">
        <v>0</v>
      </c>
      <c r="L35">
        <v>222</v>
      </c>
    </row>
    <row r="36" spans="1:12" x14ac:dyDescent="0.3">
      <c r="A36" s="56">
        <v>12</v>
      </c>
      <c r="B36" s="56">
        <v>3482</v>
      </c>
      <c r="C36" s="59">
        <v>13</v>
      </c>
      <c r="D36" s="56">
        <v>3488</v>
      </c>
      <c r="E36" s="59">
        <v>13</v>
      </c>
      <c r="F36" s="56">
        <v>3499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3">
      <c r="A37" s="56">
        <v>21</v>
      </c>
      <c r="B37" s="56">
        <v>3612</v>
      </c>
      <c r="C37" s="59">
        <v>11</v>
      </c>
      <c r="D37" s="56">
        <v>3638</v>
      </c>
      <c r="E37" s="59">
        <v>11</v>
      </c>
      <c r="F37" s="56">
        <v>3646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21</v>
      </c>
      <c r="B38" s="56">
        <v>3740</v>
      </c>
      <c r="C38" s="59">
        <v>11</v>
      </c>
      <c r="D38" s="56">
        <v>3753</v>
      </c>
      <c r="E38" s="59">
        <v>11</v>
      </c>
      <c r="F38" s="56">
        <v>3760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3853</v>
      </c>
      <c r="C39" s="59">
        <v>11</v>
      </c>
      <c r="D39" s="56">
        <v>3869</v>
      </c>
      <c r="E39" s="59">
        <v>11</v>
      </c>
      <c r="F39" s="56">
        <v>3875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12</v>
      </c>
      <c r="B40" s="56">
        <v>4023</v>
      </c>
      <c r="C40" s="59">
        <v>13</v>
      </c>
      <c r="D40" s="56">
        <v>4029</v>
      </c>
      <c r="E40" s="59">
        <v>24</v>
      </c>
      <c r="F40" s="56">
        <v>4043</v>
      </c>
      <c r="G40" s="62"/>
      <c r="H40" s="62"/>
      <c r="I40" s="40"/>
      <c r="J40" s="40"/>
      <c r="K40" s="41">
        <v>0</v>
      </c>
      <c r="L40">
        <v>112</v>
      </c>
    </row>
    <row r="41" spans="1:12" x14ac:dyDescent="0.3">
      <c r="A41" s="56">
        <v>12</v>
      </c>
      <c r="B41" s="56">
        <v>4158</v>
      </c>
      <c r="C41" s="59">
        <v>13</v>
      </c>
      <c r="D41" s="56">
        <v>4164</v>
      </c>
      <c r="E41" s="59">
        <v>13</v>
      </c>
      <c r="F41" s="56">
        <v>4170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3">
      <c r="A42" s="57">
        <v>21</v>
      </c>
      <c r="B42" s="57">
        <v>4272</v>
      </c>
      <c r="C42" s="60">
        <v>11</v>
      </c>
      <c r="D42" s="57">
        <v>4286</v>
      </c>
      <c r="E42" s="60">
        <v>11</v>
      </c>
      <c r="F42" s="57">
        <v>4294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4389</v>
      </c>
      <c r="C43" s="60">
        <v>11</v>
      </c>
      <c r="D43" s="57">
        <v>4398</v>
      </c>
      <c r="E43" s="60">
        <v>11</v>
      </c>
      <c r="F43" s="57">
        <v>4405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4499</v>
      </c>
      <c r="C44" s="60">
        <v>11</v>
      </c>
      <c r="D44" s="57">
        <v>4509</v>
      </c>
      <c r="E44" s="60">
        <v>11</v>
      </c>
      <c r="F44" s="57">
        <v>4516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4608</v>
      </c>
      <c r="C45" s="60">
        <v>11</v>
      </c>
      <c r="D45" s="57">
        <v>4624</v>
      </c>
      <c r="E45" s="60">
        <v>11</v>
      </c>
      <c r="F45" s="57">
        <v>4630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4726</v>
      </c>
      <c r="C46" s="60">
        <v>11</v>
      </c>
      <c r="D46" s="57">
        <v>4738</v>
      </c>
      <c r="E46" s="60">
        <v>11</v>
      </c>
      <c r="F46" s="57">
        <v>4747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4838</v>
      </c>
      <c r="C47" s="60">
        <v>11</v>
      </c>
      <c r="D47" s="57">
        <v>4855</v>
      </c>
      <c r="E47" s="60">
        <v>11</v>
      </c>
      <c r="F47" s="57">
        <v>4862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4956</v>
      </c>
      <c r="C48" s="60">
        <v>11</v>
      </c>
      <c r="D48" s="57">
        <v>4966</v>
      </c>
      <c r="E48" s="60">
        <v>11</v>
      </c>
      <c r="F48" s="57">
        <v>4974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5067</v>
      </c>
      <c r="C49" s="60">
        <v>11</v>
      </c>
      <c r="D49" s="57">
        <v>5079</v>
      </c>
      <c r="E49" s="60">
        <v>11</v>
      </c>
      <c r="F49" s="57">
        <v>5086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12</v>
      </c>
      <c r="B50" s="57">
        <v>5189</v>
      </c>
      <c r="C50" s="60">
        <v>13</v>
      </c>
      <c r="D50" s="57">
        <v>5196</v>
      </c>
      <c r="E50" s="60">
        <v>24</v>
      </c>
      <c r="F50" s="57">
        <v>5205</v>
      </c>
      <c r="G50" s="63"/>
      <c r="H50" s="63"/>
      <c r="I50" s="39"/>
      <c r="J50" s="39"/>
      <c r="K50" s="49">
        <v>0</v>
      </c>
      <c r="L50">
        <v>112</v>
      </c>
    </row>
    <row r="51" spans="1:12" x14ac:dyDescent="0.3">
      <c r="A51" s="57">
        <v>21</v>
      </c>
      <c r="B51" s="57">
        <v>5307</v>
      </c>
      <c r="C51" s="60">
        <v>11</v>
      </c>
      <c r="D51" s="57">
        <v>5323</v>
      </c>
      <c r="E51" s="60">
        <v>11</v>
      </c>
      <c r="F51" s="57">
        <v>5329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5419</v>
      </c>
      <c r="C52" s="60">
        <v>11</v>
      </c>
      <c r="D52" s="57">
        <v>5435</v>
      </c>
      <c r="E52" s="60">
        <v>11</v>
      </c>
      <c r="F52" s="57">
        <v>5444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6">
        <v>21</v>
      </c>
      <c r="B53" s="56">
        <v>5545</v>
      </c>
      <c r="C53" s="59">
        <v>11</v>
      </c>
      <c r="D53" s="56">
        <v>5563</v>
      </c>
      <c r="E53" s="59">
        <v>11</v>
      </c>
      <c r="F53" s="56">
        <v>5572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5664</v>
      </c>
      <c r="C54" s="59">
        <v>11</v>
      </c>
      <c r="D54" s="56">
        <v>5676</v>
      </c>
      <c r="E54" s="59">
        <v>11</v>
      </c>
      <c r="F54" s="56">
        <v>5682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12</v>
      </c>
      <c r="B55" s="56">
        <v>5850</v>
      </c>
      <c r="C55" s="59">
        <v>13</v>
      </c>
      <c r="D55" s="56">
        <v>5856</v>
      </c>
      <c r="E55" s="59">
        <v>13</v>
      </c>
      <c r="F55" s="56">
        <v>5862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12</v>
      </c>
      <c r="B56" s="56">
        <v>5980</v>
      </c>
      <c r="C56" s="59">
        <v>13</v>
      </c>
      <c r="D56" s="56">
        <v>5986</v>
      </c>
      <c r="E56" s="59">
        <v>13</v>
      </c>
      <c r="F56" s="56">
        <v>5993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21</v>
      </c>
      <c r="B57" s="56">
        <v>6089</v>
      </c>
      <c r="C57" s="59">
        <v>22</v>
      </c>
      <c r="D57" s="56">
        <v>6098</v>
      </c>
      <c r="E57" s="59">
        <v>13</v>
      </c>
      <c r="F57" s="56">
        <v>6120</v>
      </c>
      <c r="G57" s="62"/>
      <c r="H57" s="62"/>
      <c r="I57" s="40"/>
      <c r="J57" s="40"/>
      <c r="K57" s="41">
        <v>0</v>
      </c>
      <c r="L57">
        <v>221</v>
      </c>
    </row>
    <row r="58" spans="1:12" x14ac:dyDescent="0.3">
      <c r="A58" s="56">
        <v>21</v>
      </c>
      <c r="B58" s="56">
        <v>6232</v>
      </c>
      <c r="C58" s="59">
        <v>11</v>
      </c>
      <c r="D58" s="56">
        <v>6245</v>
      </c>
      <c r="E58" s="59">
        <v>11</v>
      </c>
      <c r="F58" s="56">
        <v>6251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6345</v>
      </c>
      <c r="C59" s="59">
        <v>11</v>
      </c>
      <c r="D59" s="56">
        <v>6367</v>
      </c>
      <c r="E59" s="59">
        <v>11</v>
      </c>
      <c r="F59" s="56">
        <v>6376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6470</v>
      </c>
      <c r="C60" s="59">
        <v>11</v>
      </c>
      <c r="D60" s="56">
        <v>6483</v>
      </c>
      <c r="E60" s="59">
        <v>11</v>
      </c>
      <c r="F60" s="56">
        <v>6491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6">
        <v>12</v>
      </c>
      <c r="B61" s="56">
        <v>6602</v>
      </c>
      <c r="C61" s="59">
        <v>13</v>
      </c>
      <c r="D61" s="56">
        <v>6610</v>
      </c>
      <c r="E61" s="59">
        <v>13</v>
      </c>
      <c r="F61" s="56">
        <v>6617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3">
      <c r="A62" s="56">
        <v>21</v>
      </c>
      <c r="B62" s="56">
        <v>6718</v>
      </c>
      <c r="C62" s="59">
        <v>22</v>
      </c>
      <c r="D62" s="56">
        <v>6727</v>
      </c>
      <c r="E62" s="59">
        <v>13</v>
      </c>
      <c r="F62" s="56">
        <v>6739</v>
      </c>
      <c r="G62" s="62"/>
      <c r="H62" s="62"/>
      <c r="I62" s="40"/>
      <c r="J62" s="40"/>
      <c r="K62" s="41">
        <v>0</v>
      </c>
      <c r="L62">
        <v>221</v>
      </c>
    </row>
    <row r="63" spans="1:12" x14ac:dyDescent="0.3">
      <c r="A63" s="56">
        <v>21</v>
      </c>
      <c r="B63" s="56">
        <v>6845</v>
      </c>
      <c r="C63" s="59">
        <v>11</v>
      </c>
      <c r="D63" s="56">
        <v>6861</v>
      </c>
      <c r="E63" s="59">
        <v>11</v>
      </c>
      <c r="F63" s="56">
        <v>6869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3">
      <c r="A64" s="56">
        <v>12</v>
      </c>
      <c r="B64" s="56">
        <v>7020</v>
      </c>
      <c r="C64" s="59">
        <v>13</v>
      </c>
      <c r="D64" s="56">
        <v>7026</v>
      </c>
      <c r="E64" s="59">
        <v>13</v>
      </c>
      <c r="F64" s="56">
        <v>7032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3">
      <c r="A65" s="57">
        <v>21</v>
      </c>
      <c r="B65" s="57">
        <v>7138</v>
      </c>
      <c r="C65" s="60">
        <v>11</v>
      </c>
      <c r="D65" s="57">
        <v>7160</v>
      </c>
      <c r="E65" s="60">
        <v>11</v>
      </c>
      <c r="F65" s="57">
        <v>7165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12</v>
      </c>
      <c r="B66" s="57">
        <v>7275</v>
      </c>
      <c r="C66" s="60">
        <v>13</v>
      </c>
      <c r="D66" s="57">
        <v>7281</v>
      </c>
      <c r="E66" s="60">
        <v>13</v>
      </c>
      <c r="F66" s="57">
        <v>7287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21</v>
      </c>
      <c r="B67" s="57">
        <v>7404</v>
      </c>
      <c r="C67" s="60">
        <v>22</v>
      </c>
      <c r="D67" s="57">
        <v>7412</v>
      </c>
      <c r="E67" s="60">
        <v>13</v>
      </c>
      <c r="F67" s="57">
        <v>7423</v>
      </c>
      <c r="G67" s="63"/>
      <c r="H67" s="63"/>
      <c r="I67" s="39"/>
      <c r="J67" s="39"/>
      <c r="K67" s="49">
        <v>0</v>
      </c>
      <c r="L67">
        <v>221</v>
      </c>
    </row>
    <row r="68" spans="1:12" x14ac:dyDescent="0.3">
      <c r="A68" s="57">
        <v>21</v>
      </c>
      <c r="B68" s="57">
        <v>7527</v>
      </c>
      <c r="C68" s="60">
        <v>11</v>
      </c>
      <c r="D68" s="57">
        <v>7538</v>
      </c>
      <c r="E68" s="60">
        <v>11</v>
      </c>
      <c r="F68" s="57">
        <v>7544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21</v>
      </c>
      <c r="B69" s="57">
        <v>7630</v>
      </c>
      <c r="C69" s="60">
        <v>22</v>
      </c>
      <c r="D69" s="57">
        <v>7636</v>
      </c>
      <c r="E69" s="60">
        <v>13</v>
      </c>
      <c r="F69" s="57">
        <v>7652</v>
      </c>
      <c r="G69" s="63"/>
      <c r="H69" s="63"/>
      <c r="I69" s="39"/>
      <c r="J69" s="39"/>
      <c r="K69" s="49">
        <v>0</v>
      </c>
      <c r="L69">
        <v>221</v>
      </c>
    </row>
    <row r="70" spans="1:12" x14ac:dyDescent="0.3">
      <c r="A70" s="57">
        <v>12</v>
      </c>
      <c r="B70" s="57">
        <v>7774</v>
      </c>
      <c r="C70" s="60">
        <v>13</v>
      </c>
      <c r="D70" s="57">
        <v>7781</v>
      </c>
      <c r="E70" s="60">
        <v>13</v>
      </c>
      <c r="F70" s="57">
        <v>7787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3">
      <c r="A71" s="57">
        <v>21</v>
      </c>
      <c r="B71" s="57">
        <v>7894</v>
      </c>
      <c r="C71" s="60">
        <v>11</v>
      </c>
      <c r="D71" s="57">
        <v>7906</v>
      </c>
      <c r="E71" s="60">
        <v>11</v>
      </c>
      <c r="F71" s="57">
        <v>7913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12</v>
      </c>
      <c r="B72" s="57">
        <v>8014</v>
      </c>
      <c r="C72" s="60">
        <v>13</v>
      </c>
      <c r="D72" s="57">
        <v>8021</v>
      </c>
      <c r="E72" s="60">
        <v>13</v>
      </c>
      <c r="F72" s="57">
        <v>8027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3">
      <c r="A73" s="57">
        <v>12</v>
      </c>
      <c r="B73" s="57">
        <v>8140</v>
      </c>
      <c r="C73" s="60">
        <v>13</v>
      </c>
      <c r="D73" s="57">
        <v>8147</v>
      </c>
      <c r="E73" s="60">
        <v>13</v>
      </c>
      <c r="F73" s="57">
        <v>8153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21</v>
      </c>
      <c r="B74" s="57">
        <v>8271</v>
      </c>
      <c r="C74" s="60">
        <v>11</v>
      </c>
      <c r="D74" s="57">
        <v>8285</v>
      </c>
      <c r="E74" s="60">
        <v>11</v>
      </c>
      <c r="F74" s="57">
        <v>8291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3">
      <c r="A75" s="57">
        <v>21</v>
      </c>
      <c r="B75" s="57">
        <v>8383</v>
      </c>
      <c r="C75" s="60">
        <v>11</v>
      </c>
      <c r="D75" s="57">
        <v>8399</v>
      </c>
      <c r="E75" s="60">
        <v>11</v>
      </c>
      <c r="F75" s="57">
        <v>8407</v>
      </c>
      <c r="G75" s="63"/>
      <c r="H75" s="63"/>
      <c r="I75" s="39"/>
      <c r="J75" s="39"/>
      <c r="K75" s="49">
        <v>1</v>
      </c>
      <c r="L75">
        <v>211</v>
      </c>
    </row>
    <row r="76" spans="1:12" x14ac:dyDescent="0.3">
      <c r="A76" s="17"/>
      <c r="B76" s="17"/>
      <c r="C76" s="17"/>
      <c r="D76" s="17"/>
      <c r="E76" s="17"/>
      <c r="F76" s="17"/>
      <c r="G76" s="17"/>
      <c r="H7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62</v>
      </c>
      <c r="V3" s="25" t="s">
        <v>117</v>
      </c>
      <c r="W3">
        <f>COUNTA(L7:L16)</f>
        <v>10</v>
      </c>
      <c r="AA3" s="25" t="s">
        <v>117</v>
      </c>
      <c r="AB3">
        <f>COUNTA(L17:L27)</f>
        <v>11</v>
      </c>
      <c r="AF3" s="25" t="s">
        <v>117</v>
      </c>
      <c r="AG3">
        <f>COUNTA(L28:L37)</f>
        <v>10</v>
      </c>
      <c r="AK3" s="25" t="s">
        <v>117</v>
      </c>
      <c r="AL3">
        <f>COUNTA(L38:L47)</f>
        <v>10</v>
      </c>
      <c r="AP3" s="25" t="s">
        <v>117</v>
      </c>
      <c r="AQ3">
        <f>COUNTA(L48:L58)</f>
        <v>11</v>
      </c>
      <c r="AU3" s="25" t="s">
        <v>117</v>
      </c>
      <c r="AV3">
        <f>COUNTA(L59:L68)</f>
        <v>10</v>
      </c>
    </row>
    <row r="4" spans="1:48" x14ac:dyDescent="0.3">
      <c r="P4" s="25" t="s">
        <v>85</v>
      </c>
      <c r="Q4" s="26">
        <f>SUM(O7:O14)</f>
        <v>62</v>
      </c>
      <c r="V4" s="25" t="s">
        <v>118</v>
      </c>
      <c r="W4">
        <f>SUM(U7:U14)</f>
        <v>10</v>
      </c>
      <c r="AA4" s="25" t="s">
        <v>118</v>
      </c>
      <c r="AB4">
        <f>SUM(Z7:Z14)</f>
        <v>11</v>
      </c>
      <c r="AF4" s="25" t="s">
        <v>118</v>
      </c>
      <c r="AG4">
        <f>SUM(AE7:AE14)</f>
        <v>10</v>
      </c>
      <c r="AK4" s="25" t="s">
        <v>118</v>
      </c>
      <c r="AL4">
        <f>SUM(AJ7:AJ14)</f>
        <v>10</v>
      </c>
      <c r="AP4" s="25" t="s">
        <v>118</v>
      </c>
      <c r="AQ4">
        <f>SUM(AO7:AO14)</f>
        <v>11</v>
      </c>
      <c r="AU4" s="25" t="s">
        <v>118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33</v>
      </c>
      <c r="C7" s="58">
        <v>13</v>
      </c>
      <c r="D7" s="55">
        <v>41</v>
      </c>
      <c r="E7" s="58">
        <v>24</v>
      </c>
      <c r="F7" s="55">
        <v>58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8</v>
      </c>
      <c r="P7" s="34">
        <f>O7/$Q$4</f>
        <v>0.12903225806451613</v>
      </c>
      <c r="Q7" s="34">
        <f>IF(P7=0,0,(P7*((LOG(P7))/LOG(2))))</f>
        <v>-0.38118662069508069</v>
      </c>
      <c r="T7" s="34">
        <f>N7</f>
        <v>111</v>
      </c>
      <c r="U7" s="34">
        <f>COUNTIF(L7:L16,T7)</f>
        <v>1</v>
      </c>
      <c r="V7" s="34">
        <f>U7/(W4-U11)</f>
        <v>0.16666666666666666</v>
      </c>
      <c r="W7" s="34">
        <f>IF(V7=0,0,(V7*((LOG(V7))/LOG(2))))</f>
        <v>-0.43082708345352599</v>
      </c>
      <c r="Y7" s="34">
        <f>N7</f>
        <v>111</v>
      </c>
      <c r="Z7" s="34">
        <f>COUNTIF(L17:L27,Y7)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COUNTIF(L28:L37,AD7)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COUNTIF(L38:L47,AI7)</f>
        <v>1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COUNTIF(L48:L58,AN7)</f>
        <v>5</v>
      </c>
      <c r="AP7" s="34">
        <f>AO7/(AQ4-AO11)</f>
        <v>0.83333333333333337</v>
      </c>
      <c r="AQ7" s="34">
        <f>IF(AP7=0,0,(AP7*((LOG(AP7))/LOG(2))))</f>
        <v>-0.21919533819482812</v>
      </c>
      <c r="AS7" s="34">
        <f>N7</f>
        <v>111</v>
      </c>
      <c r="AT7" s="34">
        <f>COUNTIF(L59:L68,AS7)</f>
        <v>1</v>
      </c>
      <c r="AU7" s="34">
        <f>AT7/(AV4-AT11)</f>
        <v>0.25</v>
      </c>
      <c r="AV7" s="34">
        <f>IF(AU7=0,0,(AU7*((LOG(AU7))/LOG(2))))</f>
        <v>-0.5</v>
      </c>
    </row>
    <row r="8" spans="1:48" x14ac:dyDescent="0.3">
      <c r="A8" s="56">
        <v>21</v>
      </c>
      <c r="B8" s="56">
        <v>152</v>
      </c>
      <c r="C8" s="59">
        <v>22</v>
      </c>
      <c r="D8" s="56">
        <v>160</v>
      </c>
      <c r="E8" s="59">
        <v>13</v>
      </c>
      <c r="F8" s="56">
        <v>170</v>
      </c>
      <c r="G8" s="62"/>
      <c r="H8" s="62"/>
      <c r="I8" s="40"/>
      <c r="J8" s="40"/>
      <c r="K8" s="41">
        <v>0</v>
      </c>
      <c r="L8">
        <v>221</v>
      </c>
      <c r="N8" s="34">
        <v>112</v>
      </c>
      <c r="O8" s="34">
        <f>COUNTIF($L$7:$L$500,N8)</f>
        <v>2</v>
      </c>
      <c r="P8" s="34">
        <f>O8/$Q$4</f>
        <v>3.2258064516129031E-2</v>
      </c>
      <c r="Q8" s="34">
        <f>IF(P8=0,0,(P8*((LOG(P8))/LOG(2))))</f>
        <v>-0.15981278420602821</v>
      </c>
      <c r="T8" s="34">
        <f>N8</f>
        <v>112</v>
      </c>
      <c r="U8" s="34">
        <f>COUNTIF(L7:L16,T8)</f>
        <v>2</v>
      </c>
      <c r="V8" s="34">
        <f>U8/(W4-U11)</f>
        <v>0.33333333333333331</v>
      </c>
      <c r="W8" s="34">
        <f>IF(V8=0,0,(V8*((LOG(V8))/LOG(2))))</f>
        <v>-0.52832083357371862</v>
      </c>
      <c r="Y8" s="34">
        <f>N8</f>
        <v>112</v>
      </c>
      <c r="Z8" s="34">
        <f>COUNTIF(L17:L27,Y8)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COUNTIF(L28:L37,AD8)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COUNTIF(L38:L47,AI8)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COUNTIF(L48:L58,AN8)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COUNTIF(L59:L68,AS8)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271</v>
      </c>
      <c r="C9" s="59">
        <v>22</v>
      </c>
      <c r="D9" s="56">
        <v>278</v>
      </c>
      <c r="E9" s="59">
        <v>13</v>
      </c>
      <c r="F9" s="56">
        <v>288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4</v>
      </c>
      <c r="P9" s="34">
        <f>O9/$Q$4</f>
        <v>6.4516129032258063E-2</v>
      </c>
      <c r="Q9" s="34">
        <f>IF(P9=0,0,(P9*((LOG(P9))/LOG(2))))</f>
        <v>-0.25510943937979835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COUNTIF(L28:L37,AD9)</f>
        <v>1</v>
      </c>
      <c r="AF9" s="34">
        <f>AE9/(AG4-AE11)</f>
        <v>1</v>
      </c>
      <c r="AG9" s="34">
        <f>IF(AF9=0,0,(AF9*((LOG(AF9))/LOG(2))))</f>
        <v>0</v>
      </c>
      <c r="AI9" s="34">
        <f>N9</f>
        <v>121</v>
      </c>
      <c r="AJ9" s="34">
        <f>COUNTIF(L38:L47,AI9)</f>
        <v>2</v>
      </c>
      <c r="AK9" s="34">
        <f>AJ9/(AL4-AJ11)</f>
        <v>0.66666666666666663</v>
      </c>
      <c r="AL9" s="34">
        <f>IF(AK9=0,0,(AK9*((LOG(AK9))/LOG(2))))</f>
        <v>-0.38997500048077083</v>
      </c>
      <c r="AN9" s="34">
        <f>N9</f>
        <v>121</v>
      </c>
      <c r="AO9" s="34">
        <f>COUNTIF(L48:L58,AN9)</f>
        <v>1</v>
      </c>
      <c r="AP9" s="34">
        <f>AO9/(AQ4-AO11)</f>
        <v>0.16666666666666666</v>
      </c>
      <c r="AQ9" s="34">
        <f>IF(AP9=0,0,(AP9*((LOG(AP9))/LOG(2))))</f>
        <v>-0.43082708345352599</v>
      </c>
      <c r="AS9" s="34">
        <f>N9</f>
        <v>121</v>
      </c>
      <c r="AT9" s="34">
        <f>COUNTIF(L59:L68,AS9)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392</v>
      </c>
      <c r="C10" s="59">
        <v>22</v>
      </c>
      <c r="D10" s="56">
        <v>399</v>
      </c>
      <c r="E10" s="59">
        <v>13</v>
      </c>
      <c r="F10" s="56">
        <v>412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COUNTIF(L38:L47,AI10)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COUNTIF(L48:L58,AN10)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COUNTIF(L59:L68,AS10)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517</v>
      </c>
      <c r="C11" s="59">
        <v>11</v>
      </c>
      <c r="D11" s="56">
        <v>527</v>
      </c>
      <c r="E11" s="59">
        <v>11</v>
      </c>
      <c r="F11" s="56">
        <v>536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0.64516129032258063</v>
      </c>
      <c r="Q11" s="34">
        <f>IF(P11=0,0,(P11*((LOG(P11))/LOG(2))))</f>
        <v>-0.40791497774162117</v>
      </c>
      <c r="T11" s="34">
        <f>N11</f>
        <v>211</v>
      </c>
      <c r="U11" s="34">
        <f>COUNTIF(L7:L16,T11)</f>
        <v>4</v>
      </c>
      <c r="V11" s="53"/>
      <c r="W11" s="54"/>
      <c r="Y11" s="34">
        <f>N11</f>
        <v>211</v>
      </c>
      <c r="Z11" s="34">
        <f>COUNTIF(L17:L27,Y11)</f>
        <v>9</v>
      </c>
      <c r="AA11" s="53"/>
      <c r="AB11" s="54"/>
      <c r="AD11" s="34">
        <f>N11</f>
        <v>211</v>
      </c>
      <c r="AE11" s="34">
        <f>COUNTIF(L28:L37,AD11)</f>
        <v>9</v>
      </c>
      <c r="AF11" s="53"/>
      <c r="AG11" s="54"/>
      <c r="AI11" s="34">
        <f>N11</f>
        <v>211</v>
      </c>
      <c r="AJ11" s="34">
        <f>COUNTIF(L38:L47,AI11)</f>
        <v>7</v>
      </c>
      <c r="AK11" s="53"/>
      <c r="AL11" s="54"/>
      <c r="AN11" s="34">
        <f>N11</f>
        <v>211</v>
      </c>
      <c r="AO11" s="34">
        <f>COUNTIF(L48:L58,AN11)</f>
        <v>5</v>
      </c>
      <c r="AP11" s="53"/>
      <c r="AQ11" s="54"/>
      <c r="AS11" s="34">
        <f>N11</f>
        <v>211</v>
      </c>
      <c r="AT11" s="34">
        <f>COUNTIF(L59:L68,AS11)</f>
        <v>6</v>
      </c>
      <c r="AU11" s="53"/>
      <c r="AV11" s="54"/>
    </row>
    <row r="12" spans="1:48" x14ac:dyDescent="0.3">
      <c r="A12" s="56">
        <v>12</v>
      </c>
      <c r="B12" s="56">
        <v>653</v>
      </c>
      <c r="C12" s="59">
        <v>13</v>
      </c>
      <c r="D12" s="56">
        <v>656</v>
      </c>
      <c r="E12" s="59">
        <v>13</v>
      </c>
      <c r="F12" s="56">
        <v>663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COUNTIF(L38:L47,AI12)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COUNTIF(L48:L58,AN12)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COUNTIF(L59:L68,AS12)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791</v>
      </c>
      <c r="C13" s="59">
        <v>11</v>
      </c>
      <c r="D13" s="56">
        <v>801</v>
      </c>
      <c r="E13" s="59">
        <v>11</v>
      </c>
      <c r="F13" s="56">
        <v>807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8</v>
      </c>
      <c r="P13" s="34">
        <f>O13/$Q$4</f>
        <v>0.12903225806451613</v>
      </c>
      <c r="Q13" s="34">
        <f>IF(P13=0,0,(P13*((LOG(P13))/LOG(2))))</f>
        <v>-0.38118662069508069</v>
      </c>
      <c r="T13" s="34">
        <f>N13</f>
        <v>221</v>
      </c>
      <c r="U13" s="34">
        <f>COUNTIF(L7:L16,T13)</f>
        <v>3</v>
      </c>
      <c r="V13" s="34">
        <f>U13/(W4-U11)</f>
        <v>0.5</v>
      </c>
      <c r="W13" s="34">
        <f>IF(V13=0,0,(V13*((LOG(V13))/LOG(2))))</f>
        <v>-0.5</v>
      </c>
      <c r="Y13" s="34">
        <f>N13</f>
        <v>221</v>
      </c>
      <c r="Z13" s="34">
        <f>COUNTIF(L17:L27,Y13)</f>
        <v>2</v>
      </c>
      <c r="AA13" s="34">
        <f>Z13/(AB4-Z11)</f>
        <v>1</v>
      </c>
      <c r="AB13" s="34">
        <f>IF(AA13=0,0,(AA13*((LOG(AA13))/LOG(2))))</f>
        <v>0</v>
      </c>
      <c r="AD13" s="34">
        <f>N13</f>
        <v>221</v>
      </c>
      <c r="AE13" s="34">
        <f>COUNTIF(L28:L37,AD13)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COUNTIF(L38:L47,AI13)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COUNTIF(L48:L58,AN13)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COUNTIF(L59:L68,AS13)</f>
        <v>3</v>
      </c>
      <c r="AU13" s="34">
        <f>AT13/(AV4-AT11)</f>
        <v>0.75</v>
      </c>
      <c r="AV13" s="34">
        <f>IF(AU13=0,0,(AU13*((LOG(AU13))/LOG(2))))</f>
        <v>-0.31127812445913283</v>
      </c>
    </row>
    <row r="14" spans="1:48" x14ac:dyDescent="0.3">
      <c r="A14" s="56">
        <v>21</v>
      </c>
      <c r="B14" s="56">
        <v>898</v>
      </c>
      <c r="C14" s="59">
        <v>11</v>
      </c>
      <c r="D14" s="56">
        <v>908</v>
      </c>
      <c r="E14" s="59">
        <v>11</v>
      </c>
      <c r="F14" s="56">
        <v>914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COUNTIF(L38:L47,AI14)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COUNTIF(L48:L58,AN14)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COUNTIF(L59:L68,AS14)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1014</v>
      </c>
      <c r="C15" s="59">
        <v>11</v>
      </c>
      <c r="D15" s="56">
        <v>1027</v>
      </c>
      <c r="E15" s="59">
        <v>11</v>
      </c>
      <c r="F15" s="56">
        <v>1037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1.585210442717609</v>
      </c>
      <c r="V15">
        <f>SUM(V7:V14)</f>
        <v>1</v>
      </c>
      <c r="W15">
        <f>-SUM(W7:W14)</f>
        <v>1.4591479170272446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0.65002242164835411</v>
      </c>
      <c r="AU15">
        <f>SUM(AU7:AU14)</f>
        <v>1</v>
      </c>
      <c r="AV15">
        <f>-SUM(AV7:AV14)</f>
        <v>0.81127812445913283</v>
      </c>
    </row>
    <row r="16" spans="1:48" x14ac:dyDescent="0.3">
      <c r="A16" s="56">
        <v>12</v>
      </c>
      <c r="B16" s="56">
        <v>1154</v>
      </c>
      <c r="C16" s="59">
        <v>13</v>
      </c>
      <c r="D16" s="56">
        <v>1161</v>
      </c>
      <c r="E16" s="59">
        <v>24</v>
      </c>
      <c r="F16" s="56">
        <v>1180</v>
      </c>
      <c r="G16" s="62"/>
      <c r="H16" s="62"/>
      <c r="I16" s="40"/>
      <c r="J16" s="40"/>
      <c r="K16" s="41">
        <v>0</v>
      </c>
      <c r="L16">
        <v>112</v>
      </c>
      <c r="P16" s="27" t="s">
        <v>89</v>
      </c>
      <c r="Q16" s="27">
        <f>Q15/(LOG(Q4)/LOG(2))</f>
        <v>0.26623415824437435</v>
      </c>
      <c r="V16" s="27" t="s">
        <v>116</v>
      </c>
      <c r="W16" s="27">
        <f>W15/(LOG(W4)/LOG(2))</f>
        <v>0.43924729113581862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0.27643459094367495</v>
      </c>
      <c r="AP16" s="27" t="s">
        <v>122</v>
      </c>
      <c r="AQ16" s="27">
        <f>AQ15/(LOG(AQ4)/LOG(2))</f>
        <v>0.18789861841651431</v>
      </c>
      <c r="AU16" s="27" t="s">
        <v>123</v>
      </c>
      <c r="AV16" s="27">
        <f>AV15/(LOG(AV4)/LOG(2))</f>
        <v>0.24421905028821556</v>
      </c>
    </row>
    <row r="17" spans="1:22" x14ac:dyDescent="0.3">
      <c r="A17" s="57">
        <v>21</v>
      </c>
      <c r="B17" s="57">
        <v>1284</v>
      </c>
      <c r="C17" s="60">
        <v>11</v>
      </c>
      <c r="D17" s="57">
        <v>1303</v>
      </c>
      <c r="E17" s="60">
        <v>11</v>
      </c>
      <c r="F17" s="57">
        <v>1309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1401</v>
      </c>
      <c r="C18" s="60">
        <v>11</v>
      </c>
      <c r="D18" s="57">
        <v>1414</v>
      </c>
      <c r="E18" s="60">
        <v>11</v>
      </c>
      <c r="F18" s="57">
        <v>1420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1508</v>
      </c>
      <c r="C19" s="60">
        <v>22</v>
      </c>
      <c r="D19" s="57">
        <v>1515</v>
      </c>
      <c r="E19" s="60">
        <v>13</v>
      </c>
      <c r="F19" s="57">
        <v>1526</v>
      </c>
      <c r="G19" s="63"/>
      <c r="H19" s="63"/>
      <c r="I19" s="39"/>
      <c r="J19" s="39"/>
      <c r="K19" s="49">
        <v>0</v>
      </c>
      <c r="L19">
        <v>221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1629</v>
      </c>
      <c r="C20" s="60">
        <v>11</v>
      </c>
      <c r="D20" s="57">
        <v>1639</v>
      </c>
      <c r="E20" s="60">
        <v>11</v>
      </c>
      <c r="F20" s="57">
        <v>1645</v>
      </c>
      <c r="G20" s="63"/>
      <c r="H20" s="63"/>
      <c r="I20" s="39"/>
      <c r="J20" s="39"/>
      <c r="K20" s="49">
        <v>0</v>
      </c>
      <c r="L20">
        <v>211</v>
      </c>
      <c r="N20" s="38">
        <f>COUNTIF(L7:L68,G3)</f>
        <v>40</v>
      </c>
      <c r="O20" s="38"/>
      <c r="P20" s="45">
        <v>10</v>
      </c>
      <c r="Q20" s="45">
        <v>11</v>
      </c>
      <c r="R20" s="45">
        <v>10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7">
        <v>21</v>
      </c>
      <c r="B21" s="57">
        <v>1740</v>
      </c>
      <c r="C21" s="60">
        <v>11</v>
      </c>
      <c r="D21" s="57">
        <v>1750</v>
      </c>
      <c r="E21" s="60">
        <v>11</v>
      </c>
      <c r="F21" s="57">
        <v>1759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1856</v>
      </c>
      <c r="C22" s="60">
        <v>11</v>
      </c>
      <c r="D22" s="57">
        <v>1876</v>
      </c>
      <c r="E22" s="60">
        <v>11</v>
      </c>
      <c r="F22" s="57">
        <v>1882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1974</v>
      </c>
      <c r="C23" s="60">
        <v>11</v>
      </c>
      <c r="D23" s="57">
        <v>1984</v>
      </c>
      <c r="E23" s="60">
        <v>11</v>
      </c>
      <c r="F23" s="57">
        <v>1991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2084</v>
      </c>
      <c r="C24" s="60">
        <v>11</v>
      </c>
      <c r="D24" s="57">
        <v>2098</v>
      </c>
      <c r="E24" s="60">
        <v>11</v>
      </c>
      <c r="F24" s="57">
        <v>2104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4</v>
      </c>
      <c r="Q24" s="45">
        <f>Z11</f>
        <v>9</v>
      </c>
      <c r="R24" s="45">
        <f>AE11</f>
        <v>9</v>
      </c>
      <c r="S24" s="45">
        <f>AJ11</f>
        <v>7</v>
      </c>
      <c r="T24" s="45">
        <f>AO11</f>
        <v>5</v>
      </c>
      <c r="U24" s="45">
        <f>AT11</f>
        <v>6</v>
      </c>
      <c r="V24" s="43"/>
    </row>
    <row r="25" spans="1:22" x14ac:dyDescent="0.3">
      <c r="A25" s="57">
        <v>21</v>
      </c>
      <c r="B25" s="57">
        <v>2196</v>
      </c>
      <c r="C25" s="60">
        <v>11</v>
      </c>
      <c r="D25" s="57">
        <v>2210</v>
      </c>
      <c r="E25" s="60">
        <v>11</v>
      </c>
      <c r="F25" s="57">
        <v>2216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2310</v>
      </c>
      <c r="C26" s="60">
        <v>11</v>
      </c>
      <c r="D26" s="57">
        <v>2320</v>
      </c>
      <c r="E26" s="60">
        <v>11</v>
      </c>
      <c r="F26" s="57">
        <v>2326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2421</v>
      </c>
      <c r="C27" s="60">
        <v>22</v>
      </c>
      <c r="D27" s="57">
        <v>2427</v>
      </c>
      <c r="E27" s="60">
        <v>13</v>
      </c>
      <c r="F27" s="57">
        <v>2438</v>
      </c>
      <c r="G27" s="63"/>
      <c r="H27" s="63"/>
      <c r="I27" s="39"/>
      <c r="J27" s="39"/>
      <c r="K27" s="49">
        <v>0</v>
      </c>
      <c r="L27">
        <v>221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2539</v>
      </c>
      <c r="C28" s="59">
        <v>11</v>
      </c>
      <c r="D28" s="56">
        <v>2553</v>
      </c>
      <c r="E28" s="59">
        <v>11</v>
      </c>
      <c r="F28" s="56">
        <v>2561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F16/P20</f>
        <v>118</v>
      </c>
      <c r="Q28">
        <f>(F27-F16)/Q20</f>
        <v>114.36363636363636</v>
      </c>
      <c r="R28">
        <f>(F37-F27)/R20</f>
        <v>113.2</v>
      </c>
      <c r="S28">
        <f>(F47-F37)/S20</f>
        <v>115.7</v>
      </c>
      <c r="T28">
        <f>(F58-F47)/T20</f>
        <v>125.63636363636364</v>
      </c>
      <c r="U28">
        <f>(F68-F58)/U20</f>
        <v>116.7</v>
      </c>
    </row>
    <row r="29" spans="1:22" x14ac:dyDescent="0.3">
      <c r="A29" s="56">
        <v>21</v>
      </c>
      <c r="B29" s="56">
        <v>2652</v>
      </c>
      <c r="C29" s="59">
        <v>11</v>
      </c>
      <c r="D29" s="56">
        <v>2664</v>
      </c>
      <c r="E29" s="59">
        <v>11</v>
      </c>
      <c r="F29" s="56">
        <v>2671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2766</v>
      </c>
      <c r="C30" s="59">
        <v>11</v>
      </c>
      <c r="D30" s="56">
        <v>2776</v>
      </c>
      <c r="E30" s="59">
        <v>11</v>
      </c>
      <c r="F30" s="56">
        <v>2782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2875</v>
      </c>
      <c r="C31" s="59">
        <v>11</v>
      </c>
      <c r="D31" s="56">
        <v>2884</v>
      </c>
      <c r="E31" s="59">
        <v>11</v>
      </c>
      <c r="F31" s="56">
        <v>2892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12</v>
      </c>
      <c r="B32" s="56">
        <v>2978</v>
      </c>
      <c r="C32" s="59">
        <v>24</v>
      </c>
      <c r="D32" s="56">
        <v>2993</v>
      </c>
      <c r="E32" s="59">
        <v>13</v>
      </c>
      <c r="F32" s="56">
        <v>3002</v>
      </c>
      <c r="G32" s="62"/>
      <c r="H32" s="62"/>
      <c r="I32" s="40"/>
      <c r="J32" s="40"/>
      <c r="K32" s="41">
        <v>0</v>
      </c>
      <c r="L32">
        <v>121</v>
      </c>
    </row>
    <row r="33" spans="1:12" x14ac:dyDescent="0.3">
      <c r="A33" s="56">
        <v>21</v>
      </c>
      <c r="B33" s="56">
        <v>3095</v>
      </c>
      <c r="C33" s="59">
        <v>11</v>
      </c>
      <c r="D33" s="56">
        <v>3106</v>
      </c>
      <c r="E33" s="59">
        <v>11</v>
      </c>
      <c r="F33" s="56">
        <v>3114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3207</v>
      </c>
      <c r="C34" s="59">
        <v>11</v>
      </c>
      <c r="D34" s="56">
        <v>3216</v>
      </c>
      <c r="E34" s="59">
        <v>11</v>
      </c>
      <c r="F34" s="56">
        <v>3224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3318</v>
      </c>
      <c r="C35" s="59">
        <v>11</v>
      </c>
      <c r="D35" s="56">
        <v>3334</v>
      </c>
      <c r="E35" s="59">
        <v>11</v>
      </c>
      <c r="F35" s="56">
        <v>3340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3434</v>
      </c>
      <c r="C36" s="59">
        <v>11</v>
      </c>
      <c r="D36" s="56">
        <v>3450</v>
      </c>
      <c r="E36" s="59">
        <v>11</v>
      </c>
      <c r="F36" s="56">
        <v>3456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3554</v>
      </c>
      <c r="C37" s="59">
        <v>11</v>
      </c>
      <c r="D37" s="56">
        <v>3563</v>
      </c>
      <c r="E37" s="59">
        <v>11</v>
      </c>
      <c r="F37" s="56">
        <v>3570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7">
        <v>21</v>
      </c>
      <c r="B38" s="57">
        <v>3662</v>
      </c>
      <c r="C38" s="60">
        <v>11</v>
      </c>
      <c r="D38" s="57">
        <v>3678</v>
      </c>
      <c r="E38" s="60">
        <v>11</v>
      </c>
      <c r="F38" s="57">
        <v>3684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3783</v>
      </c>
      <c r="C39" s="60">
        <v>11</v>
      </c>
      <c r="D39" s="57">
        <v>3792</v>
      </c>
      <c r="E39" s="60">
        <v>11</v>
      </c>
      <c r="F39" s="57">
        <v>3798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3895</v>
      </c>
      <c r="C40" s="60">
        <v>11</v>
      </c>
      <c r="D40" s="57">
        <v>3905</v>
      </c>
      <c r="E40" s="60">
        <v>11</v>
      </c>
      <c r="F40" s="57">
        <v>3911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4007</v>
      </c>
      <c r="C41" s="60">
        <v>11</v>
      </c>
      <c r="D41" s="57">
        <v>4017</v>
      </c>
      <c r="E41" s="60">
        <v>11</v>
      </c>
      <c r="F41" s="57">
        <v>4023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4117</v>
      </c>
      <c r="C42" s="60">
        <v>11</v>
      </c>
      <c r="D42" s="57">
        <v>4127</v>
      </c>
      <c r="E42" s="60">
        <v>11</v>
      </c>
      <c r="F42" s="57">
        <v>4133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4227</v>
      </c>
      <c r="C43" s="60">
        <v>11</v>
      </c>
      <c r="D43" s="57">
        <v>4236</v>
      </c>
      <c r="E43" s="60">
        <v>11</v>
      </c>
      <c r="F43" s="57">
        <v>4243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12</v>
      </c>
      <c r="B44" s="57">
        <v>4332</v>
      </c>
      <c r="C44" s="60">
        <v>24</v>
      </c>
      <c r="D44" s="57">
        <v>4346</v>
      </c>
      <c r="E44" s="60">
        <v>13</v>
      </c>
      <c r="F44" s="57">
        <v>4355</v>
      </c>
      <c r="G44" s="63"/>
      <c r="H44" s="63"/>
      <c r="I44" s="39"/>
      <c r="J44" s="39"/>
      <c r="K44" s="49">
        <v>0</v>
      </c>
      <c r="L44">
        <v>121</v>
      </c>
    </row>
    <row r="45" spans="1:12" x14ac:dyDescent="0.3">
      <c r="A45" s="57">
        <v>21</v>
      </c>
      <c r="B45" s="57">
        <v>4461</v>
      </c>
      <c r="C45" s="60">
        <v>11</v>
      </c>
      <c r="D45" s="57">
        <v>4476</v>
      </c>
      <c r="E45" s="60">
        <v>11</v>
      </c>
      <c r="F45" s="57">
        <v>4482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12</v>
      </c>
      <c r="B46" s="57">
        <v>4570</v>
      </c>
      <c r="C46" s="60">
        <v>24</v>
      </c>
      <c r="D46" s="57">
        <v>4583</v>
      </c>
      <c r="E46" s="60">
        <v>13</v>
      </c>
      <c r="F46" s="57">
        <v>4595</v>
      </c>
      <c r="G46" s="63"/>
      <c r="H46" s="63"/>
      <c r="I46" s="39"/>
      <c r="J46" s="39"/>
      <c r="K46" s="49">
        <v>0</v>
      </c>
      <c r="L46">
        <v>121</v>
      </c>
    </row>
    <row r="47" spans="1:12" x14ac:dyDescent="0.3">
      <c r="A47" s="57">
        <v>12</v>
      </c>
      <c r="B47" s="57">
        <v>4715</v>
      </c>
      <c r="C47" s="60">
        <v>13</v>
      </c>
      <c r="D47" s="57">
        <v>4721</v>
      </c>
      <c r="E47" s="60">
        <v>13</v>
      </c>
      <c r="F47" s="57">
        <v>4727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3">
      <c r="A48" s="56">
        <v>21</v>
      </c>
      <c r="B48" s="56">
        <v>4832</v>
      </c>
      <c r="C48" s="59">
        <v>11</v>
      </c>
      <c r="D48" s="56">
        <v>4847</v>
      </c>
      <c r="E48" s="59">
        <v>11</v>
      </c>
      <c r="F48" s="56">
        <v>4854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4949</v>
      </c>
      <c r="C49" s="59">
        <v>11</v>
      </c>
      <c r="D49" s="56">
        <v>4965</v>
      </c>
      <c r="E49" s="59">
        <v>11</v>
      </c>
      <c r="F49" s="56">
        <v>4974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5070</v>
      </c>
      <c r="C50" s="59">
        <v>11</v>
      </c>
      <c r="D50" s="56">
        <v>5079</v>
      </c>
      <c r="E50" s="59">
        <v>11</v>
      </c>
      <c r="F50" s="56">
        <v>5086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5179</v>
      </c>
      <c r="C51" s="59">
        <v>11</v>
      </c>
      <c r="D51" s="56">
        <v>5194</v>
      </c>
      <c r="E51" s="59">
        <v>11</v>
      </c>
      <c r="F51" s="56">
        <v>5200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12</v>
      </c>
      <c r="B52" s="56">
        <v>5286</v>
      </c>
      <c r="C52" s="59">
        <v>24</v>
      </c>
      <c r="D52" s="56">
        <v>5297</v>
      </c>
      <c r="E52" s="59">
        <v>13</v>
      </c>
      <c r="F52" s="56">
        <v>5307</v>
      </c>
      <c r="G52" s="62"/>
      <c r="H52" s="62"/>
      <c r="I52" s="40"/>
      <c r="J52" s="40"/>
      <c r="K52" s="41">
        <v>0</v>
      </c>
      <c r="L52">
        <v>121</v>
      </c>
    </row>
    <row r="53" spans="1:12" x14ac:dyDescent="0.3">
      <c r="A53" s="56">
        <v>12</v>
      </c>
      <c r="B53" s="56">
        <v>5420</v>
      </c>
      <c r="C53" s="59">
        <v>13</v>
      </c>
      <c r="D53" s="56">
        <v>5427</v>
      </c>
      <c r="E53" s="59">
        <v>13</v>
      </c>
      <c r="F53" s="56">
        <v>5433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12</v>
      </c>
      <c r="B54" s="56">
        <v>5531</v>
      </c>
      <c r="C54" s="59">
        <v>13</v>
      </c>
      <c r="D54" s="56">
        <v>5537</v>
      </c>
      <c r="E54" s="59">
        <v>13</v>
      </c>
      <c r="F54" s="56">
        <v>5543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12</v>
      </c>
      <c r="B55" s="56">
        <v>5722</v>
      </c>
      <c r="C55" s="59">
        <v>13</v>
      </c>
      <c r="D55" s="56">
        <v>5729</v>
      </c>
      <c r="E55" s="59">
        <v>13</v>
      </c>
      <c r="F55" s="56">
        <v>5735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12</v>
      </c>
      <c r="B56" s="56">
        <v>5856</v>
      </c>
      <c r="C56" s="59">
        <v>13</v>
      </c>
      <c r="D56" s="56">
        <v>5863</v>
      </c>
      <c r="E56" s="59">
        <v>13</v>
      </c>
      <c r="F56" s="56">
        <v>5868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21</v>
      </c>
      <c r="B57" s="56">
        <v>5974</v>
      </c>
      <c r="C57" s="59">
        <v>11</v>
      </c>
      <c r="D57" s="56">
        <v>5983</v>
      </c>
      <c r="E57" s="59">
        <v>11</v>
      </c>
      <c r="F57" s="56">
        <v>5992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12</v>
      </c>
      <c r="B58" s="56">
        <v>6096</v>
      </c>
      <c r="C58" s="59">
        <v>13</v>
      </c>
      <c r="D58" s="56">
        <v>6103</v>
      </c>
      <c r="E58" s="59">
        <v>13</v>
      </c>
      <c r="F58" s="56">
        <v>6109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7">
        <v>21</v>
      </c>
      <c r="B59" s="57">
        <v>6218</v>
      </c>
      <c r="C59" s="60">
        <v>11</v>
      </c>
      <c r="D59" s="57">
        <v>6230</v>
      </c>
      <c r="E59" s="60">
        <v>11</v>
      </c>
      <c r="F59" s="57">
        <v>6237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6324</v>
      </c>
      <c r="C60" s="60">
        <v>22</v>
      </c>
      <c r="D60" s="57">
        <v>6328</v>
      </c>
      <c r="E60" s="60">
        <v>13</v>
      </c>
      <c r="F60" s="57">
        <v>6337</v>
      </c>
      <c r="G60" s="63"/>
      <c r="H60" s="63"/>
      <c r="I60" s="39"/>
      <c r="J60" s="39"/>
      <c r="K60" s="49">
        <v>0</v>
      </c>
      <c r="L60">
        <v>221</v>
      </c>
    </row>
    <row r="61" spans="1:12" x14ac:dyDescent="0.3">
      <c r="A61" s="57">
        <v>12</v>
      </c>
      <c r="B61" s="57">
        <v>6459</v>
      </c>
      <c r="C61" s="60">
        <v>13</v>
      </c>
      <c r="D61" s="57">
        <v>6466</v>
      </c>
      <c r="E61" s="60">
        <v>13</v>
      </c>
      <c r="F61" s="57">
        <v>6471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3">
      <c r="A62" s="57">
        <v>21</v>
      </c>
      <c r="B62" s="57">
        <v>6576</v>
      </c>
      <c r="C62" s="60">
        <v>11</v>
      </c>
      <c r="D62" s="57">
        <v>6583</v>
      </c>
      <c r="E62" s="60">
        <v>11</v>
      </c>
      <c r="F62" s="57">
        <v>6589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6680</v>
      </c>
      <c r="C63" s="60">
        <v>22</v>
      </c>
      <c r="D63" s="57">
        <v>6684</v>
      </c>
      <c r="E63" s="60">
        <v>13</v>
      </c>
      <c r="F63" s="57">
        <v>6703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3">
      <c r="A64" s="57">
        <v>21</v>
      </c>
      <c r="B64" s="57">
        <v>6808</v>
      </c>
      <c r="C64" s="60">
        <v>11</v>
      </c>
      <c r="D64" s="57">
        <v>6817</v>
      </c>
      <c r="E64" s="60">
        <v>11</v>
      </c>
      <c r="F64" s="57">
        <v>6824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6913</v>
      </c>
      <c r="C65" s="60">
        <v>22</v>
      </c>
      <c r="D65" s="57">
        <v>6920</v>
      </c>
      <c r="E65" s="60">
        <v>13</v>
      </c>
      <c r="F65" s="57">
        <v>6930</v>
      </c>
      <c r="G65" s="63"/>
      <c r="H65" s="63"/>
      <c r="I65" s="39"/>
      <c r="J65" s="39"/>
      <c r="K65" s="49">
        <v>0</v>
      </c>
      <c r="L65">
        <v>221</v>
      </c>
    </row>
    <row r="66" spans="1:12" x14ac:dyDescent="0.3">
      <c r="A66" s="57">
        <v>21</v>
      </c>
      <c r="B66" s="57">
        <v>7030</v>
      </c>
      <c r="C66" s="60">
        <v>11</v>
      </c>
      <c r="D66" s="57">
        <v>7047</v>
      </c>
      <c r="E66" s="60">
        <v>11</v>
      </c>
      <c r="F66" s="57">
        <v>7054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21</v>
      </c>
      <c r="B67" s="57">
        <v>7147</v>
      </c>
      <c r="C67" s="60">
        <v>11</v>
      </c>
      <c r="D67" s="57">
        <v>7158</v>
      </c>
      <c r="E67" s="60">
        <v>11</v>
      </c>
      <c r="F67" s="57">
        <v>7167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21</v>
      </c>
      <c r="B68" s="57">
        <v>7260</v>
      </c>
      <c r="C68" s="60">
        <v>11</v>
      </c>
      <c r="D68" s="57">
        <v>7270</v>
      </c>
      <c r="E68" s="60">
        <v>11</v>
      </c>
      <c r="F68" s="57">
        <v>7276</v>
      </c>
      <c r="G68" s="63"/>
      <c r="H68" s="63"/>
      <c r="I68" s="39"/>
      <c r="J68" s="39"/>
      <c r="K68" s="49">
        <v>1</v>
      </c>
      <c r="L68">
        <v>211</v>
      </c>
    </row>
    <row r="69" spans="1:12" x14ac:dyDescent="0.3">
      <c r="A69" s="17"/>
      <c r="B69" s="17"/>
      <c r="C69" s="17"/>
      <c r="D69" s="17"/>
      <c r="E69" s="17"/>
      <c r="F69" s="17"/>
      <c r="G69" s="17"/>
      <c r="H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69</v>
      </c>
      <c r="V3" s="25" t="s">
        <v>117</v>
      </c>
      <c r="W3">
        <f>COUNTA(L7:L18)</f>
        <v>12</v>
      </c>
      <c r="AA3" s="25" t="s">
        <v>117</v>
      </c>
      <c r="AB3">
        <f>COUNTA(L19:L29)</f>
        <v>11</v>
      </c>
      <c r="AF3" s="25" t="s">
        <v>117</v>
      </c>
      <c r="AG3">
        <f>COUNTA(L30:L41)</f>
        <v>12</v>
      </c>
      <c r="AK3" s="25" t="s">
        <v>117</v>
      </c>
      <c r="AL3">
        <f>COUNTA(L42:L52)</f>
        <v>11</v>
      </c>
      <c r="AP3" s="25" t="s">
        <v>117</v>
      </c>
      <c r="AQ3">
        <f>COUNTA(L53:L64)</f>
        <v>12</v>
      </c>
      <c r="AU3" s="25" t="s">
        <v>117</v>
      </c>
      <c r="AV3">
        <f>COUNTA(L65:L75)</f>
        <v>11</v>
      </c>
    </row>
    <row r="4" spans="1:48" x14ac:dyDescent="0.3">
      <c r="P4" s="25" t="s">
        <v>85</v>
      </c>
      <c r="Q4" s="26">
        <f>SUM(O7:O14)</f>
        <v>69</v>
      </c>
      <c r="V4" s="25" t="s">
        <v>118</v>
      </c>
      <c r="W4">
        <f>SUM(U7:U14)</f>
        <v>12</v>
      </c>
      <c r="AA4" s="25" t="s">
        <v>118</v>
      </c>
      <c r="AB4">
        <f>SUM(Z7:Z14)</f>
        <v>11</v>
      </c>
      <c r="AF4" s="25" t="s">
        <v>118</v>
      </c>
      <c r="AG4">
        <f>SUM(AE7:AE14)</f>
        <v>12</v>
      </c>
      <c r="AK4" s="25" t="s">
        <v>118</v>
      </c>
      <c r="AL4">
        <f>SUM(AJ7:AJ14)</f>
        <v>11</v>
      </c>
      <c r="AP4" s="25" t="s">
        <v>118</v>
      </c>
      <c r="AQ4">
        <f>SUM(AO7:AO14)</f>
        <v>12</v>
      </c>
      <c r="AU4" s="25" t="s">
        <v>118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22</v>
      </c>
      <c r="C7" s="58">
        <v>13</v>
      </c>
      <c r="D7" s="55">
        <v>29</v>
      </c>
      <c r="E7" s="58">
        <v>13</v>
      </c>
      <c r="F7" s="55">
        <v>33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21</v>
      </c>
      <c r="P7" s="34">
        <f>O7/$Q$4</f>
        <v>0.30434782608695654</v>
      </c>
      <c r="Q7" s="34">
        <f>IF(P7=0,0,(P7*((LOG(P7))/LOG(2))))</f>
        <v>-0.52232387991286355</v>
      </c>
      <c r="T7" s="34">
        <f>N7</f>
        <v>111</v>
      </c>
      <c r="U7" s="34">
        <f>COUNTIF(L7:L18,T7)</f>
        <v>5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COUNTIF(L19:L29,Y7)</f>
        <v>1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COUNTIF(L30:L41,AD7)</f>
        <v>3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COUNTIF(L42:L52,AI7)</f>
        <v>4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COUNTIF(L53:L64,AN7)</f>
        <v>4</v>
      </c>
      <c r="AP7" s="34">
        <f>AO7/(AQ4-AO11)</f>
        <v>0.66666666666666663</v>
      </c>
      <c r="AQ7" s="34">
        <f>IF(AP7=0,0,(AP7*((LOG(AP7))/LOG(2))))</f>
        <v>-0.38997500048077083</v>
      </c>
      <c r="AS7" s="34">
        <f>N7</f>
        <v>111</v>
      </c>
      <c r="AT7" s="34">
        <f>COUNTIF(L65:L75,AS7)</f>
        <v>4</v>
      </c>
      <c r="AU7" s="34">
        <f>AT7/(AV4-AT11)</f>
        <v>0.8</v>
      </c>
      <c r="AV7" s="34">
        <f>IF(AU7=0,0,(AU7*((LOG(AU7))/LOG(2))))</f>
        <v>-0.25754247590988982</v>
      </c>
    </row>
    <row r="8" spans="1:48" x14ac:dyDescent="0.3">
      <c r="A8" s="56">
        <v>21</v>
      </c>
      <c r="B8" s="56">
        <v>137</v>
      </c>
      <c r="C8" s="59">
        <v>11</v>
      </c>
      <c r="D8" s="56">
        <v>149</v>
      </c>
      <c r="E8" s="59">
        <v>11</v>
      </c>
      <c r="F8" s="56">
        <v>158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COUNTIF(L7:L18,T8)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COUNTIF(L19:L29,Y8)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COUNTIF(L30:L41,AD8)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COUNTIF(L42:L52,AI8)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COUNTIF(L53:L64,AN8)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COUNTIF(L65:L75,AS8)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325</v>
      </c>
      <c r="C9" s="59">
        <v>11</v>
      </c>
      <c r="D9" s="56">
        <v>336</v>
      </c>
      <c r="E9" s="59">
        <v>11</v>
      </c>
      <c r="F9" s="56">
        <v>342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1.4492753623188406E-2</v>
      </c>
      <c r="Q9" s="34">
        <f>IF(P9=0,0,(P9*((LOG(P9))/LOG(2))))</f>
        <v>-8.8529339953306793E-2</v>
      </c>
      <c r="T9" s="34">
        <f>N9</f>
        <v>121</v>
      </c>
      <c r="U9" s="34">
        <f>COUNTIF(L7:L18,T9)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COUNTIF(L19:L29,Y9)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COUNTIF(L30:L41,AD9)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COUNTIF(L42:L52,AI9)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COUNTIF(L53:L64,AN9)</f>
        <v>1</v>
      </c>
      <c r="AP9" s="34">
        <f>AO9/(AQ4-AO11)</f>
        <v>0.16666666666666666</v>
      </c>
      <c r="AQ9" s="34">
        <f>IF(AP9=0,0,(AP9*((LOG(AP9))/LOG(2))))</f>
        <v>-0.43082708345352599</v>
      </c>
      <c r="AS9" s="34">
        <f>N9</f>
        <v>121</v>
      </c>
      <c r="AT9" s="34">
        <f>COUNTIF(L65:L75,AS9)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451</v>
      </c>
      <c r="C10" s="59">
        <v>13</v>
      </c>
      <c r="D10" s="56">
        <v>457</v>
      </c>
      <c r="E10" s="59">
        <v>13</v>
      </c>
      <c r="F10" s="56">
        <v>468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COUNTIF(L19:L29,Y10)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COUNTIF(L30:L41,AD10)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COUNTIF(L42:L52,AI10)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COUNTIF(L53:L64,AN10)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COUNTIF(L65:L75,AS10)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575</v>
      </c>
      <c r="C11" s="59">
        <v>11</v>
      </c>
      <c r="D11" s="56">
        <v>585</v>
      </c>
      <c r="E11" s="59">
        <v>11</v>
      </c>
      <c r="F11" s="56">
        <v>590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0.57971014492753625</v>
      </c>
      <c r="Q11" s="34">
        <f>IF(P11=0,0,(P11*((LOG(P11))/LOG(2))))</f>
        <v>-0.45599789095119225</v>
      </c>
      <c r="T11" s="34">
        <f>N11</f>
        <v>211</v>
      </c>
      <c r="U11" s="34">
        <f>COUNTIF(L7:L18,T11)</f>
        <v>7</v>
      </c>
      <c r="V11" s="53"/>
      <c r="W11" s="54"/>
      <c r="Y11" s="34">
        <f>N11</f>
        <v>211</v>
      </c>
      <c r="Z11" s="34">
        <f>COUNTIF(L19:L29,Y11)</f>
        <v>8</v>
      </c>
      <c r="AA11" s="53"/>
      <c r="AB11" s="54"/>
      <c r="AD11" s="34">
        <f>N11</f>
        <v>211</v>
      </c>
      <c r="AE11" s="34">
        <f>COUNTIF(L30:L41,AD11)</f>
        <v>6</v>
      </c>
      <c r="AF11" s="53"/>
      <c r="AG11" s="54"/>
      <c r="AI11" s="34">
        <f>N11</f>
        <v>211</v>
      </c>
      <c r="AJ11" s="34">
        <f>COUNTIF(L42:L52,AI11)</f>
        <v>7</v>
      </c>
      <c r="AK11" s="53"/>
      <c r="AL11" s="54"/>
      <c r="AN11" s="34">
        <f>N11</f>
        <v>211</v>
      </c>
      <c r="AO11" s="34">
        <f>COUNTIF(L53:L64,AN11)</f>
        <v>6</v>
      </c>
      <c r="AP11" s="53"/>
      <c r="AQ11" s="54"/>
      <c r="AS11" s="34">
        <f>N11</f>
        <v>211</v>
      </c>
      <c r="AT11" s="34">
        <f>COUNTIF(L65:L75,AS11)</f>
        <v>6</v>
      </c>
      <c r="AU11" s="53"/>
      <c r="AV11" s="54"/>
    </row>
    <row r="12" spans="1:48" x14ac:dyDescent="0.3">
      <c r="A12" s="56">
        <v>12</v>
      </c>
      <c r="B12" s="56">
        <v>697</v>
      </c>
      <c r="C12" s="59">
        <v>13</v>
      </c>
      <c r="D12" s="56">
        <v>705</v>
      </c>
      <c r="E12" s="59">
        <v>13</v>
      </c>
      <c r="F12" s="56">
        <v>712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COUNTIF(L19:L29,Y12)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COUNTIF(L30:L41,AD12)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COUNTIF(L42:L52,AI12)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COUNTIF(L53:L64,AN12)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COUNTIF(L65:L75,AS12)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819</v>
      </c>
      <c r="C13" s="59">
        <v>11</v>
      </c>
      <c r="D13" s="56">
        <v>833</v>
      </c>
      <c r="E13" s="59">
        <v>11</v>
      </c>
      <c r="F13" s="56">
        <v>841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7</v>
      </c>
      <c r="P13" s="34">
        <f>O13/$Q$4</f>
        <v>0.10144927536231885</v>
      </c>
      <c r="Q13" s="34">
        <f>IF(P13=0,0,(P13*((LOG(P13))/LOG(2))))</f>
        <v>-0.33490125714556451</v>
      </c>
      <c r="T13" s="34">
        <f>N13</f>
        <v>221</v>
      </c>
      <c r="U13" s="34">
        <f>COUNTIF(L7:L18,T13)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COUNTIF(L19:L29,Y13)</f>
        <v>2</v>
      </c>
      <c r="AA13" s="34">
        <f>Z13/(AB4-Z11)</f>
        <v>0.66666666666666663</v>
      </c>
      <c r="AB13" s="34">
        <f>IF(AA13=0,0,(AA13*((LOG(AA13))/LOG(2))))</f>
        <v>-0.38997500048077083</v>
      </c>
      <c r="AD13" s="34">
        <f>N13</f>
        <v>221</v>
      </c>
      <c r="AE13" s="34">
        <f>COUNTIF(L30:L41,AD13)</f>
        <v>3</v>
      </c>
      <c r="AF13" s="34">
        <f>AE13/(AG4-AE11)</f>
        <v>0.5</v>
      </c>
      <c r="AG13" s="34">
        <f>IF(AF13=0,0,(AF13*((LOG(AF13))/LOG(2))))</f>
        <v>-0.5</v>
      </c>
      <c r="AI13" s="34">
        <f>N13</f>
        <v>221</v>
      </c>
      <c r="AJ13" s="34">
        <f>COUNTIF(L42:L52,AI13)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COUNTIF(L53:L64,AN13)</f>
        <v>1</v>
      </c>
      <c r="AP13" s="34">
        <f>AO13/(AQ4-AO11)</f>
        <v>0.16666666666666666</v>
      </c>
      <c r="AQ13" s="34">
        <f>IF(AP13=0,0,(AP13*((LOG(AP13))/LOG(2))))</f>
        <v>-0.43082708345352599</v>
      </c>
      <c r="AS13" s="34">
        <f>N13</f>
        <v>221</v>
      </c>
      <c r="AT13" s="34">
        <f>COUNTIF(L65:L75,AS13)</f>
        <v>1</v>
      </c>
      <c r="AU13" s="34">
        <f>AT13/(AV4-AT11)</f>
        <v>0.2</v>
      </c>
      <c r="AV13" s="34">
        <f>IF(AU13=0,0,(AU13*((LOG(AU13))/LOG(2))))</f>
        <v>-0.46438561897747244</v>
      </c>
    </row>
    <row r="14" spans="1:48" x14ac:dyDescent="0.3">
      <c r="A14" s="56">
        <v>21</v>
      </c>
      <c r="B14" s="56">
        <v>929</v>
      </c>
      <c r="C14" s="59">
        <v>11</v>
      </c>
      <c r="D14" s="56">
        <v>943</v>
      </c>
      <c r="E14" s="59">
        <v>11</v>
      </c>
      <c r="F14" s="56">
        <v>950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COUNTIF(L19:L29,Y14)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COUNTIF(L30:L41,AD14)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COUNTIF(L42:L52,AI14)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COUNTIF(L53:L64,AN14)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COUNTIF(L65:L75,AS14)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1041</v>
      </c>
      <c r="C15" s="59">
        <v>11</v>
      </c>
      <c r="D15" s="56">
        <v>1055</v>
      </c>
      <c r="E15" s="59">
        <v>11</v>
      </c>
      <c r="F15" s="56">
        <v>1061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1.4017523679629271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0.99999999999999989</v>
      </c>
      <c r="AQ15">
        <f>-SUM(AQ7:AQ14)</f>
        <v>1.2516291673878228</v>
      </c>
      <c r="AU15">
        <f>SUM(AU7:AU14)</f>
        <v>1</v>
      </c>
      <c r="AV15">
        <f>-SUM(AV7:AV14)</f>
        <v>0.72192809488736231</v>
      </c>
    </row>
    <row r="16" spans="1:48" x14ac:dyDescent="0.3">
      <c r="A16" s="56">
        <v>12</v>
      </c>
      <c r="B16" s="56">
        <v>1168</v>
      </c>
      <c r="C16" s="59">
        <v>13</v>
      </c>
      <c r="D16" s="56">
        <v>1178</v>
      </c>
      <c r="E16" s="59">
        <v>13</v>
      </c>
      <c r="F16" s="56">
        <v>1184</v>
      </c>
      <c r="G16" s="62"/>
      <c r="H16" s="62"/>
      <c r="I16" s="40"/>
      <c r="J16" s="40"/>
      <c r="K16" s="41">
        <v>0</v>
      </c>
      <c r="L16">
        <v>111</v>
      </c>
      <c r="P16" s="27" t="s">
        <v>89</v>
      </c>
      <c r="Q16" s="27">
        <f>Q15/(LOG(Q4)/LOG(2))</f>
        <v>0.22947479016925412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0.26544702577940094</v>
      </c>
      <c r="AF16" s="27" t="s">
        <v>120</v>
      </c>
      <c r="AG16" s="27">
        <f>AG15/(LOG(AG4)/LOG(2))</f>
        <v>0.27894294565112981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0.3491331268140303</v>
      </c>
      <c r="AU16" s="27" t="s">
        <v>123</v>
      </c>
      <c r="AV16" s="27">
        <f>AV15/(LOG(AV4)/LOG(2))</f>
        <v>0.20868401936261902</v>
      </c>
    </row>
    <row r="17" spans="1:22" x14ac:dyDescent="0.3">
      <c r="A17" s="56">
        <v>21</v>
      </c>
      <c r="B17" s="56">
        <v>1299</v>
      </c>
      <c r="C17" s="59">
        <v>11</v>
      </c>
      <c r="D17" s="56">
        <v>1309</v>
      </c>
      <c r="E17" s="59">
        <v>11</v>
      </c>
      <c r="F17" s="56">
        <v>1318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6">
        <v>12</v>
      </c>
      <c r="B18" s="56">
        <v>1429</v>
      </c>
      <c r="C18" s="59">
        <v>13</v>
      </c>
      <c r="D18" s="56">
        <v>1435</v>
      </c>
      <c r="E18" s="59">
        <v>13</v>
      </c>
      <c r="F18" s="56">
        <v>1459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7">
        <v>21</v>
      </c>
      <c r="B19" s="57">
        <v>1562</v>
      </c>
      <c r="C19" s="60">
        <v>11</v>
      </c>
      <c r="D19" s="57">
        <v>1573</v>
      </c>
      <c r="E19" s="60">
        <v>11</v>
      </c>
      <c r="F19" s="57">
        <v>1579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1689</v>
      </c>
      <c r="C20" s="60">
        <v>13</v>
      </c>
      <c r="D20" s="57">
        <v>1697</v>
      </c>
      <c r="E20" s="60">
        <v>13</v>
      </c>
      <c r="F20" s="57">
        <v>1704</v>
      </c>
      <c r="G20" s="63"/>
      <c r="H20" s="63"/>
      <c r="I20" s="39"/>
      <c r="J20" s="39"/>
      <c r="K20" s="49">
        <v>0</v>
      </c>
      <c r="L20">
        <v>111</v>
      </c>
      <c r="N20" s="38">
        <f>COUNTIF(L7:L75,G3)</f>
        <v>40</v>
      </c>
      <c r="O20" s="38"/>
      <c r="P20" s="45">
        <v>12</v>
      </c>
      <c r="Q20" s="45">
        <v>11</v>
      </c>
      <c r="R20" s="45">
        <v>12</v>
      </c>
      <c r="S20" s="45">
        <v>11</v>
      </c>
      <c r="T20" s="45">
        <v>12</v>
      </c>
      <c r="U20" s="45">
        <v>11</v>
      </c>
      <c r="V20" s="44"/>
    </row>
    <row r="21" spans="1:22" x14ac:dyDescent="0.3">
      <c r="A21" s="57">
        <v>21</v>
      </c>
      <c r="B21" s="57">
        <v>1815</v>
      </c>
      <c r="C21" s="60">
        <v>22</v>
      </c>
      <c r="D21" s="57">
        <v>1822</v>
      </c>
      <c r="E21" s="60">
        <v>13</v>
      </c>
      <c r="F21" s="57">
        <v>1838</v>
      </c>
      <c r="G21" s="63"/>
      <c r="H21" s="63"/>
      <c r="I21" s="39"/>
      <c r="J21" s="39"/>
      <c r="K21" s="49">
        <v>0</v>
      </c>
      <c r="L21">
        <v>221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1929</v>
      </c>
      <c r="C22" s="60">
        <v>11</v>
      </c>
      <c r="D22" s="57">
        <v>1942</v>
      </c>
      <c r="E22" s="60">
        <v>11</v>
      </c>
      <c r="F22" s="57">
        <v>1949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2044</v>
      </c>
      <c r="C23" s="60">
        <v>11</v>
      </c>
      <c r="D23" s="57">
        <v>2062</v>
      </c>
      <c r="E23" s="60">
        <v>11</v>
      </c>
      <c r="F23" s="57">
        <v>2068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2161</v>
      </c>
      <c r="C24" s="60">
        <v>11</v>
      </c>
      <c r="D24" s="57">
        <v>2169</v>
      </c>
      <c r="E24" s="60">
        <v>11</v>
      </c>
      <c r="F24" s="57">
        <v>2176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7</v>
      </c>
      <c r="Q24" s="45">
        <f>Z11</f>
        <v>8</v>
      </c>
      <c r="R24" s="45">
        <f>AE11</f>
        <v>6</v>
      </c>
      <c r="S24" s="45">
        <f>AJ11</f>
        <v>7</v>
      </c>
      <c r="T24" s="45">
        <f>AO11</f>
        <v>6</v>
      </c>
      <c r="U24" s="45">
        <f>AT11</f>
        <v>6</v>
      </c>
      <c r="V24" s="43"/>
    </row>
    <row r="25" spans="1:22" x14ac:dyDescent="0.3">
      <c r="A25" s="57">
        <v>21</v>
      </c>
      <c r="B25" s="57">
        <v>2269</v>
      </c>
      <c r="C25" s="60">
        <v>11</v>
      </c>
      <c r="D25" s="57">
        <v>2295</v>
      </c>
      <c r="E25" s="60">
        <v>11</v>
      </c>
      <c r="F25" s="57">
        <v>2301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2396</v>
      </c>
      <c r="C26" s="60">
        <v>11</v>
      </c>
      <c r="D26" s="57">
        <v>2412</v>
      </c>
      <c r="E26" s="60">
        <v>11</v>
      </c>
      <c r="F26" s="57">
        <v>2419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2513</v>
      </c>
      <c r="C27" s="60">
        <v>11</v>
      </c>
      <c r="D27" s="57">
        <v>2526</v>
      </c>
      <c r="E27" s="60">
        <v>11</v>
      </c>
      <c r="F27" s="57">
        <v>2533</v>
      </c>
      <c r="G27" s="63"/>
      <c r="H27" s="63"/>
      <c r="I27" s="39"/>
      <c r="J27" s="39"/>
      <c r="K27" s="49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2625</v>
      </c>
      <c r="C28" s="60">
        <v>11</v>
      </c>
      <c r="D28" s="57">
        <v>2635</v>
      </c>
      <c r="E28" s="60">
        <v>11</v>
      </c>
      <c r="F28" s="57">
        <v>2642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109</v>
      </c>
      <c r="P28">
        <f>F18/P20</f>
        <v>121.58333333333333</v>
      </c>
      <c r="Q28">
        <f>(F29-F18)/Q20</f>
        <v>118.45454545454545</v>
      </c>
      <c r="R28">
        <f>(F41-F29)/R20</f>
        <v>124.41666666666667</v>
      </c>
      <c r="S28">
        <f>(F52-F41)/S20</f>
        <v>123.81818181818181</v>
      </c>
      <c r="T28">
        <f>(F64-F52)/T20</f>
        <v>123.91666666666667</v>
      </c>
      <c r="U28">
        <f>(F75-F64)/U20</f>
        <v>124.09090909090909</v>
      </c>
    </row>
    <row r="29" spans="1:22" x14ac:dyDescent="0.3">
      <c r="A29" s="57">
        <v>21</v>
      </c>
      <c r="B29" s="57">
        <v>2736</v>
      </c>
      <c r="C29" s="60">
        <v>22</v>
      </c>
      <c r="D29" s="57">
        <v>2744</v>
      </c>
      <c r="E29" s="60">
        <v>13</v>
      </c>
      <c r="F29" s="57">
        <v>2762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3">
      <c r="A30" s="56">
        <v>21</v>
      </c>
      <c r="B30" s="56">
        <v>2866</v>
      </c>
      <c r="C30" s="59">
        <v>22</v>
      </c>
      <c r="D30" s="56">
        <v>2876</v>
      </c>
      <c r="E30" s="59">
        <v>13</v>
      </c>
      <c r="F30" s="56">
        <v>2889</v>
      </c>
      <c r="G30" s="62"/>
      <c r="H30" s="62"/>
      <c r="I30" s="40"/>
      <c r="J30" s="40"/>
      <c r="K30" s="41">
        <v>0</v>
      </c>
      <c r="L30">
        <v>221</v>
      </c>
    </row>
    <row r="31" spans="1:22" x14ac:dyDescent="0.3">
      <c r="A31" s="56">
        <v>12</v>
      </c>
      <c r="B31" s="56">
        <v>3011</v>
      </c>
      <c r="C31" s="59">
        <v>13</v>
      </c>
      <c r="D31" s="56">
        <v>3018</v>
      </c>
      <c r="E31" s="59">
        <v>13</v>
      </c>
      <c r="F31" s="56">
        <v>3027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3">
      <c r="A32" s="56">
        <v>21</v>
      </c>
      <c r="B32" s="56">
        <v>3134</v>
      </c>
      <c r="C32" s="59">
        <v>11</v>
      </c>
      <c r="D32" s="56">
        <v>3153</v>
      </c>
      <c r="E32" s="59">
        <v>11</v>
      </c>
      <c r="F32" s="56">
        <v>3162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12</v>
      </c>
      <c r="B33" s="56">
        <v>3251</v>
      </c>
      <c r="C33" s="59">
        <v>13</v>
      </c>
      <c r="D33" s="56">
        <v>3258</v>
      </c>
      <c r="E33" s="59">
        <v>13</v>
      </c>
      <c r="F33" s="56">
        <v>3264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21</v>
      </c>
      <c r="B34" s="56">
        <v>3373</v>
      </c>
      <c r="C34" s="59">
        <v>11</v>
      </c>
      <c r="D34" s="56">
        <v>3398</v>
      </c>
      <c r="E34" s="59">
        <v>11</v>
      </c>
      <c r="F34" s="56">
        <v>3407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12</v>
      </c>
      <c r="B35" s="56">
        <v>3511</v>
      </c>
      <c r="C35" s="59">
        <v>13</v>
      </c>
      <c r="D35" s="56">
        <v>3518</v>
      </c>
      <c r="E35" s="59">
        <v>13</v>
      </c>
      <c r="F35" s="56">
        <v>3523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21</v>
      </c>
      <c r="B36" s="56">
        <v>3629</v>
      </c>
      <c r="C36" s="59">
        <v>11</v>
      </c>
      <c r="D36" s="56">
        <v>3648</v>
      </c>
      <c r="E36" s="59">
        <v>11</v>
      </c>
      <c r="F36" s="56">
        <v>3654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3746</v>
      </c>
      <c r="C37" s="59">
        <v>11</v>
      </c>
      <c r="D37" s="56">
        <v>3765</v>
      </c>
      <c r="E37" s="59">
        <v>11</v>
      </c>
      <c r="F37" s="56">
        <v>3772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21</v>
      </c>
      <c r="B38" s="56">
        <v>3862</v>
      </c>
      <c r="C38" s="59">
        <v>22</v>
      </c>
      <c r="D38" s="56">
        <v>3871</v>
      </c>
      <c r="E38" s="59">
        <v>13</v>
      </c>
      <c r="F38" s="56">
        <v>3886</v>
      </c>
      <c r="G38" s="62"/>
      <c r="H38" s="62"/>
      <c r="I38" s="40"/>
      <c r="J38" s="40"/>
      <c r="K38" s="41">
        <v>0</v>
      </c>
      <c r="L38">
        <v>221</v>
      </c>
    </row>
    <row r="39" spans="1:12" x14ac:dyDescent="0.3">
      <c r="A39" s="56">
        <v>21</v>
      </c>
      <c r="B39" s="56">
        <v>3990</v>
      </c>
      <c r="C39" s="59">
        <v>11</v>
      </c>
      <c r="D39" s="56">
        <v>4009</v>
      </c>
      <c r="E39" s="59">
        <v>11</v>
      </c>
      <c r="F39" s="56">
        <v>4019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4106</v>
      </c>
      <c r="C40" s="59">
        <v>11</v>
      </c>
      <c r="D40" s="56">
        <v>4127</v>
      </c>
      <c r="E40" s="59">
        <v>11</v>
      </c>
      <c r="F40" s="56">
        <v>4134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4228</v>
      </c>
      <c r="C41" s="59">
        <v>22</v>
      </c>
      <c r="D41" s="56">
        <v>4239</v>
      </c>
      <c r="E41" s="59">
        <v>13</v>
      </c>
      <c r="F41" s="56">
        <v>4255</v>
      </c>
      <c r="G41" s="62"/>
      <c r="H41" s="62"/>
      <c r="I41" s="40"/>
      <c r="J41" s="40"/>
      <c r="K41" s="41">
        <v>0</v>
      </c>
      <c r="L41">
        <v>221</v>
      </c>
    </row>
    <row r="42" spans="1:12" x14ac:dyDescent="0.3">
      <c r="A42" s="57">
        <v>21</v>
      </c>
      <c r="B42" s="57">
        <v>4361</v>
      </c>
      <c r="C42" s="60">
        <v>11</v>
      </c>
      <c r="D42" s="57">
        <v>4381</v>
      </c>
      <c r="E42" s="60">
        <v>11</v>
      </c>
      <c r="F42" s="57">
        <v>4389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4494</v>
      </c>
      <c r="C43" s="60">
        <v>11</v>
      </c>
      <c r="D43" s="57">
        <v>4506</v>
      </c>
      <c r="E43" s="60">
        <v>11</v>
      </c>
      <c r="F43" s="57">
        <v>4513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12</v>
      </c>
      <c r="B44" s="57">
        <v>4629</v>
      </c>
      <c r="C44" s="60">
        <v>13</v>
      </c>
      <c r="D44" s="57">
        <v>4636</v>
      </c>
      <c r="E44" s="60">
        <v>13</v>
      </c>
      <c r="F44" s="57">
        <v>4644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21</v>
      </c>
      <c r="B45" s="57">
        <v>4750</v>
      </c>
      <c r="C45" s="60">
        <v>11</v>
      </c>
      <c r="D45" s="57">
        <v>4761</v>
      </c>
      <c r="E45" s="60">
        <v>11</v>
      </c>
      <c r="F45" s="57">
        <v>4768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4864</v>
      </c>
      <c r="C46" s="60">
        <v>11</v>
      </c>
      <c r="D46" s="57">
        <v>4877</v>
      </c>
      <c r="E46" s="60">
        <v>11</v>
      </c>
      <c r="F46" s="57">
        <v>4883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12</v>
      </c>
      <c r="B47" s="57">
        <v>4977</v>
      </c>
      <c r="C47" s="60">
        <v>13</v>
      </c>
      <c r="D47" s="57">
        <v>4983</v>
      </c>
      <c r="E47" s="60">
        <v>13</v>
      </c>
      <c r="F47" s="57">
        <v>4990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3">
      <c r="A48" s="57">
        <v>12</v>
      </c>
      <c r="B48" s="57">
        <v>5116</v>
      </c>
      <c r="C48" s="60">
        <v>13</v>
      </c>
      <c r="D48" s="57">
        <v>5122</v>
      </c>
      <c r="E48" s="60">
        <v>13</v>
      </c>
      <c r="F48" s="57">
        <v>5128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3">
      <c r="A49" s="57">
        <v>21</v>
      </c>
      <c r="B49" s="57">
        <v>5232</v>
      </c>
      <c r="C49" s="60">
        <v>11</v>
      </c>
      <c r="D49" s="57">
        <v>5252</v>
      </c>
      <c r="E49" s="60">
        <v>11</v>
      </c>
      <c r="F49" s="57">
        <v>5258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5352</v>
      </c>
      <c r="C50" s="60">
        <v>11</v>
      </c>
      <c r="D50" s="57">
        <v>5365</v>
      </c>
      <c r="E50" s="60">
        <v>11</v>
      </c>
      <c r="F50" s="57">
        <v>5372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5470</v>
      </c>
      <c r="C51" s="60">
        <v>11</v>
      </c>
      <c r="D51" s="57">
        <v>5480</v>
      </c>
      <c r="E51" s="60">
        <v>11</v>
      </c>
      <c r="F51" s="57">
        <v>5487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12</v>
      </c>
      <c r="B52" s="57">
        <v>5599</v>
      </c>
      <c r="C52" s="60">
        <v>13</v>
      </c>
      <c r="D52" s="57">
        <v>5608</v>
      </c>
      <c r="E52" s="60">
        <v>13</v>
      </c>
      <c r="F52" s="57">
        <v>5617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3">
      <c r="A53" s="56">
        <v>21</v>
      </c>
      <c r="B53" s="56">
        <v>5720</v>
      </c>
      <c r="C53" s="59">
        <v>11</v>
      </c>
      <c r="D53" s="56">
        <v>5730</v>
      </c>
      <c r="E53" s="59">
        <v>11</v>
      </c>
      <c r="F53" s="56">
        <v>5737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12</v>
      </c>
      <c r="B54" s="56">
        <v>5825</v>
      </c>
      <c r="C54" s="59">
        <v>24</v>
      </c>
      <c r="D54" s="56">
        <v>5840</v>
      </c>
      <c r="E54" s="59">
        <v>13</v>
      </c>
      <c r="F54" s="56">
        <v>5856</v>
      </c>
      <c r="G54" s="62"/>
      <c r="H54" s="62"/>
      <c r="I54" s="40"/>
      <c r="J54" s="40"/>
      <c r="K54" s="41">
        <v>0</v>
      </c>
      <c r="L54">
        <v>121</v>
      </c>
    </row>
    <row r="55" spans="1:12" x14ac:dyDescent="0.3">
      <c r="A55" s="56">
        <v>21</v>
      </c>
      <c r="B55" s="56">
        <v>5946</v>
      </c>
      <c r="C55" s="59">
        <v>11</v>
      </c>
      <c r="D55" s="56">
        <v>5959</v>
      </c>
      <c r="E55" s="59">
        <v>11</v>
      </c>
      <c r="F55" s="56">
        <v>5966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6062</v>
      </c>
      <c r="C56" s="59">
        <v>13</v>
      </c>
      <c r="D56" s="56">
        <v>6066</v>
      </c>
      <c r="E56" s="59">
        <v>13</v>
      </c>
      <c r="F56" s="56">
        <v>6070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21</v>
      </c>
      <c r="B57" s="56">
        <v>6175</v>
      </c>
      <c r="C57" s="59">
        <v>22</v>
      </c>
      <c r="D57" s="56">
        <v>6186</v>
      </c>
      <c r="E57" s="59">
        <v>13</v>
      </c>
      <c r="F57" s="56">
        <v>6201</v>
      </c>
      <c r="G57" s="62"/>
      <c r="H57" s="62"/>
      <c r="I57" s="40"/>
      <c r="J57" s="40"/>
      <c r="K57" s="41">
        <v>0</v>
      </c>
      <c r="L57">
        <v>221</v>
      </c>
    </row>
    <row r="58" spans="1:12" x14ac:dyDescent="0.3">
      <c r="A58" s="56">
        <v>12</v>
      </c>
      <c r="B58" s="56">
        <v>6328</v>
      </c>
      <c r="C58" s="59">
        <v>13</v>
      </c>
      <c r="D58" s="56">
        <v>6335</v>
      </c>
      <c r="E58" s="59">
        <v>13</v>
      </c>
      <c r="F58" s="56">
        <v>6344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6">
        <v>21</v>
      </c>
      <c r="B59" s="56">
        <v>6451</v>
      </c>
      <c r="C59" s="59">
        <v>11</v>
      </c>
      <c r="D59" s="56">
        <v>6469</v>
      </c>
      <c r="E59" s="59">
        <v>11</v>
      </c>
      <c r="F59" s="56">
        <v>6477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6569</v>
      </c>
      <c r="C60" s="59">
        <v>11</v>
      </c>
      <c r="D60" s="56">
        <v>6595</v>
      </c>
      <c r="E60" s="59">
        <v>11</v>
      </c>
      <c r="F60" s="56">
        <v>6604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6">
        <v>21</v>
      </c>
      <c r="B61" s="56">
        <v>6700</v>
      </c>
      <c r="C61" s="59">
        <v>11</v>
      </c>
      <c r="D61" s="56">
        <v>6711</v>
      </c>
      <c r="E61" s="59">
        <v>11</v>
      </c>
      <c r="F61" s="56">
        <v>6718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3">
      <c r="A62" s="56">
        <v>21</v>
      </c>
      <c r="B62" s="56">
        <v>6814</v>
      </c>
      <c r="C62" s="59">
        <v>11</v>
      </c>
      <c r="D62" s="56">
        <v>6830</v>
      </c>
      <c r="E62" s="59">
        <v>11</v>
      </c>
      <c r="F62" s="56">
        <v>6837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12</v>
      </c>
      <c r="B63" s="56">
        <v>6953</v>
      </c>
      <c r="C63" s="59">
        <v>13</v>
      </c>
      <c r="D63" s="56">
        <v>6961</v>
      </c>
      <c r="E63" s="59">
        <v>13</v>
      </c>
      <c r="F63" s="56">
        <v>6968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3">
      <c r="A64" s="56">
        <v>12</v>
      </c>
      <c r="B64" s="56">
        <v>7091</v>
      </c>
      <c r="C64" s="59">
        <v>13</v>
      </c>
      <c r="D64" s="56">
        <v>7097</v>
      </c>
      <c r="E64" s="59">
        <v>13</v>
      </c>
      <c r="F64" s="56">
        <v>7104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3">
      <c r="A65" s="57">
        <v>12</v>
      </c>
      <c r="B65" s="57">
        <v>7221</v>
      </c>
      <c r="C65" s="60">
        <v>13</v>
      </c>
      <c r="D65" s="57">
        <v>7228</v>
      </c>
      <c r="E65" s="60">
        <v>13</v>
      </c>
      <c r="F65" s="57">
        <v>7231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21</v>
      </c>
      <c r="B66" s="57">
        <v>7339</v>
      </c>
      <c r="C66" s="60">
        <v>22</v>
      </c>
      <c r="D66" s="57">
        <v>7345</v>
      </c>
      <c r="E66" s="60">
        <v>13</v>
      </c>
      <c r="F66" s="57">
        <v>7357</v>
      </c>
      <c r="G66" s="63"/>
      <c r="H66" s="63"/>
      <c r="I66" s="39"/>
      <c r="J66" s="39"/>
      <c r="K66" s="49">
        <v>0</v>
      </c>
      <c r="L66">
        <v>221</v>
      </c>
    </row>
    <row r="67" spans="1:12" x14ac:dyDescent="0.3">
      <c r="A67" s="57">
        <v>21</v>
      </c>
      <c r="B67" s="57">
        <v>7465</v>
      </c>
      <c r="C67" s="60">
        <v>11</v>
      </c>
      <c r="D67" s="57">
        <v>7482</v>
      </c>
      <c r="E67" s="60">
        <v>11</v>
      </c>
      <c r="F67" s="57">
        <v>7489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12</v>
      </c>
      <c r="B68" s="57">
        <v>7589</v>
      </c>
      <c r="C68" s="60">
        <v>13</v>
      </c>
      <c r="D68" s="57">
        <v>7598</v>
      </c>
      <c r="E68" s="60">
        <v>13</v>
      </c>
      <c r="F68" s="57">
        <v>7607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3">
      <c r="A69" s="57">
        <v>12</v>
      </c>
      <c r="B69" s="57">
        <v>7733</v>
      </c>
      <c r="C69" s="60">
        <v>13</v>
      </c>
      <c r="D69" s="57">
        <v>7740</v>
      </c>
      <c r="E69" s="60">
        <v>13</v>
      </c>
      <c r="F69" s="57">
        <v>7746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3">
      <c r="A70" s="57">
        <v>21</v>
      </c>
      <c r="B70" s="57">
        <v>7850</v>
      </c>
      <c r="C70" s="60">
        <v>11</v>
      </c>
      <c r="D70" s="57">
        <v>7866</v>
      </c>
      <c r="E70" s="60">
        <v>11</v>
      </c>
      <c r="F70" s="57">
        <v>7872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7967</v>
      </c>
      <c r="C71" s="60">
        <v>11</v>
      </c>
      <c r="D71" s="57">
        <v>7980</v>
      </c>
      <c r="E71" s="60">
        <v>11</v>
      </c>
      <c r="F71" s="57">
        <v>7987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21</v>
      </c>
      <c r="B72" s="57">
        <v>8082</v>
      </c>
      <c r="C72" s="60">
        <v>11</v>
      </c>
      <c r="D72" s="57">
        <v>8095</v>
      </c>
      <c r="E72" s="60">
        <v>11</v>
      </c>
      <c r="F72" s="57">
        <v>8101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12</v>
      </c>
      <c r="B73" s="57">
        <v>8211</v>
      </c>
      <c r="C73" s="60">
        <v>13</v>
      </c>
      <c r="D73" s="57">
        <v>8217</v>
      </c>
      <c r="E73" s="60">
        <v>13</v>
      </c>
      <c r="F73" s="57">
        <v>8224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21</v>
      </c>
      <c r="B74" s="57">
        <v>8327</v>
      </c>
      <c r="C74" s="60">
        <v>11</v>
      </c>
      <c r="D74" s="57">
        <v>8340</v>
      </c>
      <c r="E74" s="60">
        <v>11</v>
      </c>
      <c r="F74" s="57">
        <v>8347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3">
      <c r="A75" s="57">
        <v>21</v>
      </c>
      <c r="B75" s="57">
        <v>8443</v>
      </c>
      <c r="C75" s="60">
        <v>11</v>
      </c>
      <c r="D75" s="57">
        <v>8460</v>
      </c>
      <c r="E75" s="60">
        <v>11</v>
      </c>
      <c r="F75" s="57">
        <v>8469</v>
      </c>
      <c r="G75" s="63"/>
      <c r="H75" s="63"/>
      <c r="I75" s="39"/>
      <c r="J75" s="39"/>
      <c r="K75" s="49">
        <v>1</v>
      </c>
      <c r="L75">
        <v>211</v>
      </c>
    </row>
    <row r="76" spans="1:12" x14ac:dyDescent="0.3">
      <c r="A76" s="17"/>
      <c r="B76" s="17"/>
      <c r="C76" s="17"/>
      <c r="D76" s="17"/>
      <c r="E76" s="17"/>
      <c r="F76" s="17"/>
      <c r="G76" s="17"/>
      <c r="H7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54</v>
      </c>
      <c r="V3" s="25" t="s">
        <v>117</v>
      </c>
      <c r="W3">
        <f>COUNTA(L7:L15)</f>
        <v>9</v>
      </c>
      <c r="AA3" s="25" t="s">
        <v>117</v>
      </c>
      <c r="AB3">
        <f>COUNTA(L16:L24)</f>
        <v>9</v>
      </c>
      <c r="AF3" s="25" t="s">
        <v>117</v>
      </c>
      <c r="AG3">
        <f>COUNTA(L25:L33)</f>
        <v>9</v>
      </c>
      <c r="AK3" s="25" t="s">
        <v>117</v>
      </c>
      <c r="AL3">
        <f>COUNTA(L34:L42)</f>
        <v>9</v>
      </c>
      <c r="AP3" s="25" t="s">
        <v>117</v>
      </c>
      <c r="AQ3">
        <f>COUNTA(L43:L51)</f>
        <v>9</v>
      </c>
      <c r="AU3" s="25" t="s">
        <v>117</v>
      </c>
      <c r="AV3">
        <f>COUNTA(L52:L60)</f>
        <v>9</v>
      </c>
    </row>
    <row r="4" spans="1:48" x14ac:dyDescent="0.3">
      <c r="P4" s="25" t="s">
        <v>85</v>
      </c>
      <c r="Q4" s="26">
        <f>SUM(O7:O14)</f>
        <v>54</v>
      </c>
      <c r="V4" s="25" t="s">
        <v>118</v>
      </c>
      <c r="W4">
        <f>SUM(U7:U14)</f>
        <v>9</v>
      </c>
      <c r="AA4" s="25" t="s">
        <v>118</v>
      </c>
      <c r="AB4">
        <f>SUM(Z7:Z14)</f>
        <v>9</v>
      </c>
      <c r="AF4" s="25" t="s">
        <v>118</v>
      </c>
      <c r="AG4">
        <f>SUM(AE7:AE14)</f>
        <v>9</v>
      </c>
      <c r="AK4" s="25" t="s">
        <v>118</v>
      </c>
      <c r="AL4">
        <f>SUM(AJ7:AJ14)</f>
        <v>9</v>
      </c>
      <c r="AP4" s="25" t="s">
        <v>118</v>
      </c>
      <c r="AQ4">
        <f>SUM(AO7:AO14)</f>
        <v>9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12</v>
      </c>
      <c r="C7" s="58">
        <v>11</v>
      </c>
      <c r="D7" s="55">
        <v>23</v>
      </c>
      <c r="E7" s="58">
        <v>11</v>
      </c>
      <c r="F7" s="55">
        <v>30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9</v>
      </c>
      <c r="P7" s="34">
        <f>O7/$Q$4</f>
        <v>0.16666666666666666</v>
      </c>
      <c r="Q7" s="34">
        <f>IF(P7=0,0,(P7*((LOG(P7))/LOG(2))))</f>
        <v>-0.43082708345352599</v>
      </c>
      <c r="T7" s="34">
        <f>N7</f>
        <v>111</v>
      </c>
      <c r="U7" s="34">
        <f>COUNTIF(L7:L15,T7)</f>
        <v>3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COUNTIF(L16:L24,Y7)</f>
        <v>1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COUNTIF(L25:L33,AD7)</f>
        <v>2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COUNTIF(L34:L42,AI7)</f>
        <v>1</v>
      </c>
      <c r="AK7" s="34">
        <f>AJ7/(AL4-AJ11)</f>
        <v>0.5</v>
      </c>
      <c r="AL7" s="34">
        <f>IF(AK7=0,0,(AK7*((LOG(AK7))/LOG(2))))</f>
        <v>-0.5</v>
      </c>
      <c r="AN7" s="34">
        <f>N7</f>
        <v>111</v>
      </c>
      <c r="AO7" s="34">
        <f>COUNTIF(L43:L51,AN7)</f>
        <v>2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COUNTIF(L52:L60,AS7)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21</v>
      </c>
      <c r="B8" s="56">
        <v>122</v>
      </c>
      <c r="C8" s="59">
        <v>11</v>
      </c>
      <c r="D8" s="56">
        <v>144</v>
      </c>
      <c r="E8" s="59">
        <v>11</v>
      </c>
      <c r="F8" s="56">
        <v>151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</v>
      </c>
      <c r="P8" s="34">
        <f>O8/$Q$4</f>
        <v>1.8518518518518517E-2</v>
      </c>
      <c r="Q8" s="34">
        <f>IF(P8=0,0,(P8*((LOG(P8))/LOG(2))))</f>
        <v>-0.10657199078080498</v>
      </c>
      <c r="T8" s="34">
        <f>N8</f>
        <v>112</v>
      </c>
      <c r="U8" s="34">
        <f>COUNTIF(L7:L15,T8)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COUNTIF(L16:L24,Y8)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COUNTIF(L25:L33,AD8)</f>
        <v>1</v>
      </c>
      <c r="AF8" s="34">
        <f>AE8/(AG4-AE11)</f>
        <v>0.25</v>
      </c>
      <c r="AG8" s="34">
        <f>IF(AF8=0,0,(AF8*((LOG(AF8))/LOG(2))))</f>
        <v>-0.5</v>
      </c>
      <c r="AI8" s="34">
        <f>N8</f>
        <v>112</v>
      </c>
      <c r="AJ8" s="34">
        <f>COUNTIF(L34:L42,AI8)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COUNTIF(L43:L51,AN8)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COUNTIF(L52:L60,AS8)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246</v>
      </c>
      <c r="C9" s="59">
        <v>11</v>
      </c>
      <c r="D9" s="56">
        <v>256</v>
      </c>
      <c r="E9" s="59">
        <v>11</v>
      </c>
      <c r="F9" s="56">
        <v>264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COUNTIF(L25:L33,AD9)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COUNTIF(L34:L42,AI9)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COUNTIF(L43:L51,AN9)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COUNTIF(L52:L60,AS9)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352</v>
      </c>
      <c r="C10" s="59">
        <v>13</v>
      </c>
      <c r="D10" s="56">
        <v>360</v>
      </c>
      <c r="E10" s="59">
        <v>13</v>
      </c>
      <c r="F10" s="56">
        <v>367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COUNTIF(L25:L33,AD10)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COUNTIF(L34:L42,AI10)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COUNTIF(L43:L51,AN10)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COUNTIF(L52:L60,AS10)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470</v>
      </c>
      <c r="C11" s="59">
        <v>11</v>
      </c>
      <c r="D11" s="56">
        <v>486</v>
      </c>
      <c r="E11" s="59">
        <v>11</v>
      </c>
      <c r="F11" s="56">
        <v>492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0.7407407407407407</v>
      </c>
      <c r="Q11" s="34">
        <f>IF(P11=0,0,(P11*((LOG(P11))/LOG(2))))</f>
        <v>-0.32071067205637499</v>
      </c>
      <c r="T11" s="34">
        <f>N11</f>
        <v>211</v>
      </c>
      <c r="U11" s="34">
        <f>COUNTIF(L7:L15,T11)</f>
        <v>6</v>
      </c>
      <c r="V11" s="53"/>
      <c r="W11" s="54"/>
      <c r="Y11" s="34">
        <f>N11</f>
        <v>211</v>
      </c>
      <c r="Z11" s="34">
        <f>COUNTIF(L16:L24,Y11)</f>
        <v>7</v>
      </c>
      <c r="AA11" s="53"/>
      <c r="AB11" s="54"/>
      <c r="AD11" s="34">
        <f>N11</f>
        <v>211</v>
      </c>
      <c r="AE11" s="34">
        <f>COUNTIF(L25:L33,AD11)</f>
        <v>5</v>
      </c>
      <c r="AF11" s="53"/>
      <c r="AG11" s="54"/>
      <c r="AI11" s="34">
        <f>N11</f>
        <v>211</v>
      </c>
      <c r="AJ11" s="34">
        <f>COUNTIF(L34:L42,AI11)</f>
        <v>7</v>
      </c>
      <c r="AK11" s="53"/>
      <c r="AL11" s="54"/>
      <c r="AN11" s="34">
        <f>N11</f>
        <v>211</v>
      </c>
      <c r="AO11" s="34">
        <f>COUNTIF(L43:L51,AN11)</f>
        <v>7</v>
      </c>
      <c r="AP11" s="53"/>
      <c r="AQ11" s="54"/>
      <c r="AS11" s="34">
        <f>N11</f>
        <v>211</v>
      </c>
      <c r="AT11" s="34">
        <f>COUNTIF(L52:L60,AS11)</f>
        <v>8</v>
      </c>
      <c r="AU11" s="53"/>
      <c r="AV11" s="54"/>
    </row>
    <row r="12" spans="1:48" x14ac:dyDescent="0.3">
      <c r="A12" s="56">
        <v>12</v>
      </c>
      <c r="B12" s="56">
        <v>597</v>
      </c>
      <c r="C12" s="59">
        <v>13</v>
      </c>
      <c r="D12" s="56">
        <v>604</v>
      </c>
      <c r="E12" s="59">
        <v>13</v>
      </c>
      <c r="F12" s="56">
        <v>608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COUNTIF(L25:L33,AD12)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COUNTIF(L34:L42,AI12)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COUNTIF(L43:L51,AN12)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COUNTIF(L52:L60,AS12)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711</v>
      </c>
      <c r="C13" s="59">
        <v>11</v>
      </c>
      <c r="D13" s="56">
        <v>731</v>
      </c>
      <c r="E13" s="59">
        <v>11</v>
      </c>
      <c r="F13" s="56">
        <v>740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4</v>
      </c>
      <c r="P13" s="34">
        <f>O13/$Q$4</f>
        <v>7.407407407407407E-2</v>
      </c>
      <c r="Q13" s="34">
        <f>IF(P13=0,0,(P13*((LOG(P13))/LOG(2))))</f>
        <v>-0.27813981497507173</v>
      </c>
      <c r="T13" s="34">
        <f>N13</f>
        <v>221</v>
      </c>
      <c r="U13" s="34">
        <f>COUNTIF(L7:L15,T13)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COUNTIF(L16:L24,Y13)</f>
        <v>1</v>
      </c>
      <c r="AA13" s="34">
        <f>Z13/(AB4-Z11)</f>
        <v>0.5</v>
      </c>
      <c r="AB13" s="34">
        <f>IF(AA13=0,0,(AA13*((LOG(AA13))/LOG(2))))</f>
        <v>-0.5</v>
      </c>
      <c r="AD13" s="34">
        <f>N13</f>
        <v>221</v>
      </c>
      <c r="AE13" s="34">
        <f>COUNTIF(L25:L33,AD13)</f>
        <v>1</v>
      </c>
      <c r="AF13" s="34">
        <f>AE13/(AG4-AE11)</f>
        <v>0.25</v>
      </c>
      <c r="AG13" s="34">
        <f>IF(AF13=0,0,(AF13*((LOG(AF13))/LOG(2))))</f>
        <v>-0.5</v>
      </c>
      <c r="AI13" s="34">
        <f>N13</f>
        <v>221</v>
      </c>
      <c r="AJ13" s="34">
        <f>COUNTIF(L34:L42,AI13)</f>
        <v>1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COUNTIF(L43:L51,AN13)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COUNTIF(L52:L60,AS13)</f>
        <v>1</v>
      </c>
      <c r="AU13" s="34">
        <f>AT13/(AV4-AT11)</f>
        <v>1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841</v>
      </c>
      <c r="C14" s="59">
        <v>11</v>
      </c>
      <c r="D14" s="56">
        <v>851</v>
      </c>
      <c r="E14" s="59">
        <v>11</v>
      </c>
      <c r="F14" s="56">
        <v>860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COUNTIF(L25:L33,AD14)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COUNTIF(L34:L42,AI14)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COUNTIF(L43:L51,AN14)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COUNTIF(L52:L60,AS14)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967</v>
      </c>
      <c r="C15" s="59">
        <v>13</v>
      </c>
      <c r="D15" s="56">
        <v>974</v>
      </c>
      <c r="E15" s="59">
        <v>13</v>
      </c>
      <c r="F15" s="56">
        <v>984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1.1362495612657777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1.5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21</v>
      </c>
      <c r="B16" s="57">
        <v>1088</v>
      </c>
      <c r="C16" s="60">
        <v>11</v>
      </c>
      <c r="D16" s="57">
        <v>1105</v>
      </c>
      <c r="E16" s="60">
        <v>11</v>
      </c>
      <c r="F16" s="57">
        <v>1112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0.19744079460087111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0.31546487678572877</v>
      </c>
      <c r="AF16" s="27" t="s">
        <v>120</v>
      </c>
      <c r="AG16" s="27">
        <f>AG15/(LOG(AG4)/LOG(2))</f>
        <v>0.47319731517859309</v>
      </c>
      <c r="AK16" s="27" t="s">
        <v>121</v>
      </c>
      <c r="AL16" s="27">
        <f>AL15/(LOG(AL4)/LOG(2))</f>
        <v>0.31546487678572877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</v>
      </c>
    </row>
    <row r="17" spans="1:22" x14ac:dyDescent="0.3">
      <c r="A17" s="57">
        <v>21</v>
      </c>
      <c r="B17" s="57">
        <v>1201</v>
      </c>
      <c r="C17" s="60">
        <v>22</v>
      </c>
      <c r="D17" s="57">
        <v>1211</v>
      </c>
      <c r="E17" s="60">
        <v>13</v>
      </c>
      <c r="F17" s="57">
        <v>1224</v>
      </c>
      <c r="G17" s="63"/>
      <c r="H17" s="63"/>
      <c r="I17" s="39"/>
      <c r="J17" s="39"/>
      <c r="K17" s="49">
        <v>0</v>
      </c>
      <c r="L17">
        <v>221</v>
      </c>
    </row>
    <row r="18" spans="1:22" x14ac:dyDescent="0.3">
      <c r="A18" s="57">
        <v>21</v>
      </c>
      <c r="B18" s="57">
        <v>1328</v>
      </c>
      <c r="C18" s="60">
        <v>11</v>
      </c>
      <c r="D18" s="57">
        <v>1339</v>
      </c>
      <c r="E18" s="60">
        <v>11</v>
      </c>
      <c r="F18" s="57">
        <v>1346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1438</v>
      </c>
      <c r="C19" s="60">
        <v>11</v>
      </c>
      <c r="D19" s="57">
        <v>1453</v>
      </c>
      <c r="E19" s="60">
        <v>11</v>
      </c>
      <c r="F19" s="57">
        <v>1459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1549</v>
      </c>
      <c r="C20" s="60">
        <v>11</v>
      </c>
      <c r="D20" s="57">
        <v>1568</v>
      </c>
      <c r="E20" s="60">
        <v>11</v>
      </c>
      <c r="F20" s="57">
        <v>1575</v>
      </c>
      <c r="G20" s="63"/>
      <c r="H20" s="63"/>
      <c r="I20" s="39"/>
      <c r="J20" s="39"/>
      <c r="K20" s="49">
        <v>0</v>
      </c>
      <c r="L20">
        <v>211</v>
      </c>
      <c r="N20" s="38">
        <f>COUNTIF(L7:L60,G3)</f>
        <v>40</v>
      </c>
      <c r="O20" s="38"/>
      <c r="P20" s="45">
        <v>9</v>
      </c>
      <c r="Q20" s="45">
        <v>9</v>
      </c>
      <c r="R20" s="45">
        <v>9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21</v>
      </c>
      <c r="B21" s="57">
        <v>1668</v>
      </c>
      <c r="C21" s="60">
        <v>11</v>
      </c>
      <c r="D21" s="57">
        <v>1678</v>
      </c>
      <c r="E21" s="60">
        <v>11</v>
      </c>
      <c r="F21" s="57">
        <v>1684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1774</v>
      </c>
      <c r="C22" s="60">
        <v>11</v>
      </c>
      <c r="D22" s="57">
        <v>1788</v>
      </c>
      <c r="E22" s="60">
        <v>11</v>
      </c>
      <c r="F22" s="57">
        <v>1793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1893</v>
      </c>
      <c r="C23" s="60">
        <v>11</v>
      </c>
      <c r="D23" s="57">
        <v>1905</v>
      </c>
      <c r="E23" s="60">
        <v>11</v>
      </c>
      <c r="F23" s="57">
        <v>1915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2027</v>
      </c>
      <c r="C24" s="60">
        <v>13</v>
      </c>
      <c r="D24" s="57">
        <v>2033</v>
      </c>
      <c r="E24" s="60">
        <v>13</v>
      </c>
      <c r="F24" s="57">
        <v>2050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6</v>
      </c>
      <c r="Q24" s="45">
        <f>Z11</f>
        <v>7</v>
      </c>
      <c r="R24" s="45">
        <f>AE11</f>
        <v>5</v>
      </c>
      <c r="S24" s="45">
        <f>AJ11</f>
        <v>7</v>
      </c>
      <c r="T24" s="45">
        <f>AO11</f>
        <v>7</v>
      </c>
      <c r="U24" s="45">
        <f>AT11</f>
        <v>8</v>
      </c>
      <c r="V24" s="43"/>
    </row>
    <row r="25" spans="1:22" x14ac:dyDescent="0.3">
      <c r="A25" s="56">
        <v>21</v>
      </c>
      <c r="B25" s="56">
        <v>2156</v>
      </c>
      <c r="C25" s="59">
        <v>11</v>
      </c>
      <c r="D25" s="56">
        <v>2166</v>
      </c>
      <c r="E25" s="59">
        <v>11</v>
      </c>
      <c r="F25" s="56">
        <v>2172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2267</v>
      </c>
      <c r="C26" s="59">
        <v>11</v>
      </c>
      <c r="D26" s="56">
        <v>2280</v>
      </c>
      <c r="E26" s="59">
        <v>11</v>
      </c>
      <c r="F26" s="56">
        <v>2286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2381</v>
      </c>
      <c r="C27" s="59">
        <v>11</v>
      </c>
      <c r="D27" s="56">
        <v>2394</v>
      </c>
      <c r="E27" s="59">
        <v>11</v>
      </c>
      <c r="F27" s="56">
        <v>2401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2500</v>
      </c>
      <c r="C28" s="59">
        <v>13</v>
      </c>
      <c r="D28" s="56">
        <v>2509</v>
      </c>
      <c r="E28" s="59">
        <v>24</v>
      </c>
      <c r="F28" s="56">
        <v>2519</v>
      </c>
      <c r="G28" s="62"/>
      <c r="H28" s="62"/>
      <c r="I28" s="40"/>
      <c r="J28" s="40"/>
      <c r="K28" s="41">
        <v>0</v>
      </c>
      <c r="L28">
        <v>112</v>
      </c>
      <c r="N28" s="39"/>
      <c r="O28" s="48" t="s">
        <v>109</v>
      </c>
      <c r="P28">
        <f>F15/P20</f>
        <v>109.33333333333333</v>
      </c>
      <c r="Q28">
        <f>(F24-F15)/Q20</f>
        <v>118.44444444444444</v>
      </c>
      <c r="R28">
        <f>(F33-F24)/R20</f>
        <v>119.88888888888889</v>
      </c>
      <c r="S28">
        <f>(F42-F33)/S20</f>
        <v>121.33333333333333</v>
      </c>
      <c r="T28">
        <f>(F51-F42)/T20</f>
        <v>121.55555555555556</v>
      </c>
      <c r="U28">
        <f>(F60-F51)/U20</f>
        <v>115.33333333333333</v>
      </c>
    </row>
    <row r="29" spans="1:22" x14ac:dyDescent="0.3">
      <c r="A29" s="56">
        <v>21</v>
      </c>
      <c r="B29" s="56">
        <v>2609</v>
      </c>
      <c r="C29" s="59">
        <v>22</v>
      </c>
      <c r="D29" s="56">
        <v>2619</v>
      </c>
      <c r="E29" s="59">
        <v>13</v>
      </c>
      <c r="F29" s="56">
        <v>2636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3">
      <c r="A30" s="56">
        <v>21</v>
      </c>
      <c r="B30" s="56">
        <v>2740</v>
      </c>
      <c r="C30" s="59">
        <v>11</v>
      </c>
      <c r="D30" s="56">
        <v>2753</v>
      </c>
      <c r="E30" s="59">
        <v>11</v>
      </c>
      <c r="F30" s="56">
        <v>2760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2849</v>
      </c>
      <c r="C31" s="59">
        <v>11</v>
      </c>
      <c r="D31" s="56">
        <v>2868</v>
      </c>
      <c r="E31" s="59">
        <v>11</v>
      </c>
      <c r="F31" s="56">
        <v>2875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12</v>
      </c>
      <c r="B32" s="56">
        <v>2985</v>
      </c>
      <c r="C32" s="59">
        <v>13</v>
      </c>
      <c r="D32" s="56">
        <v>2992</v>
      </c>
      <c r="E32" s="59">
        <v>13</v>
      </c>
      <c r="F32" s="56">
        <v>2998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3">
      <c r="A33" s="56">
        <v>12</v>
      </c>
      <c r="B33" s="56">
        <v>3116</v>
      </c>
      <c r="C33" s="59">
        <v>13</v>
      </c>
      <c r="D33" s="56">
        <v>3122</v>
      </c>
      <c r="E33" s="59">
        <v>13</v>
      </c>
      <c r="F33" s="56">
        <v>3129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7">
        <v>21</v>
      </c>
      <c r="B34" s="57">
        <v>3234</v>
      </c>
      <c r="C34" s="60">
        <v>11</v>
      </c>
      <c r="D34" s="57">
        <v>3251</v>
      </c>
      <c r="E34" s="60">
        <v>11</v>
      </c>
      <c r="F34" s="57">
        <v>3258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3353</v>
      </c>
      <c r="C35" s="60">
        <v>11</v>
      </c>
      <c r="D35" s="57">
        <v>3366</v>
      </c>
      <c r="E35" s="60">
        <v>11</v>
      </c>
      <c r="F35" s="57">
        <v>3375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12</v>
      </c>
      <c r="B36" s="57">
        <v>3503</v>
      </c>
      <c r="C36" s="60">
        <v>13</v>
      </c>
      <c r="D36" s="57">
        <v>3510</v>
      </c>
      <c r="E36" s="60">
        <v>13</v>
      </c>
      <c r="F36" s="57">
        <v>3516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21</v>
      </c>
      <c r="B37" s="57">
        <v>3620</v>
      </c>
      <c r="C37" s="60">
        <v>11</v>
      </c>
      <c r="D37" s="57">
        <v>3642</v>
      </c>
      <c r="E37" s="60">
        <v>11</v>
      </c>
      <c r="F37" s="57">
        <v>3648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3740</v>
      </c>
      <c r="C38" s="60">
        <v>11</v>
      </c>
      <c r="D38" s="57">
        <v>3753</v>
      </c>
      <c r="E38" s="60">
        <v>11</v>
      </c>
      <c r="F38" s="57">
        <v>3759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3852</v>
      </c>
      <c r="C39" s="60">
        <v>22</v>
      </c>
      <c r="D39" s="57">
        <v>3858</v>
      </c>
      <c r="E39" s="60">
        <v>13</v>
      </c>
      <c r="F39" s="57">
        <v>3868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3">
      <c r="A40" s="57">
        <v>21</v>
      </c>
      <c r="B40" s="57">
        <v>3971</v>
      </c>
      <c r="C40" s="60">
        <v>11</v>
      </c>
      <c r="D40" s="57">
        <v>3986</v>
      </c>
      <c r="E40" s="60">
        <v>11</v>
      </c>
      <c r="F40" s="57">
        <v>3992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4084</v>
      </c>
      <c r="C41" s="60">
        <v>11</v>
      </c>
      <c r="D41" s="57">
        <v>4100</v>
      </c>
      <c r="E41" s="60">
        <v>11</v>
      </c>
      <c r="F41" s="57">
        <v>4108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4199</v>
      </c>
      <c r="C42" s="60">
        <v>11</v>
      </c>
      <c r="D42" s="57">
        <v>4214</v>
      </c>
      <c r="E42" s="60">
        <v>11</v>
      </c>
      <c r="F42" s="57">
        <v>4221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6">
        <v>21</v>
      </c>
      <c r="B43" s="56">
        <v>4319</v>
      </c>
      <c r="C43" s="59">
        <v>11</v>
      </c>
      <c r="D43" s="56">
        <v>4332</v>
      </c>
      <c r="E43" s="59">
        <v>11</v>
      </c>
      <c r="F43" s="56">
        <v>4338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4432</v>
      </c>
      <c r="C44" s="59">
        <v>11</v>
      </c>
      <c r="D44" s="56">
        <v>4442</v>
      </c>
      <c r="E44" s="59">
        <v>11</v>
      </c>
      <c r="F44" s="56">
        <v>4449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4547</v>
      </c>
      <c r="C45" s="59">
        <v>11</v>
      </c>
      <c r="D45" s="56">
        <v>4560</v>
      </c>
      <c r="E45" s="59">
        <v>11</v>
      </c>
      <c r="F45" s="56">
        <v>4570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4690</v>
      </c>
      <c r="C46" s="59">
        <v>11</v>
      </c>
      <c r="D46" s="56">
        <v>4701</v>
      </c>
      <c r="E46" s="59">
        <v>11</v>
      </c>
      <c r="F46" s="56">
        <v>4708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12</v>
      </c>
      <c r="B47" s="56">
        <v>4810</v>
      </c>
      <c r="C47" s="59">
        <v>13</v>
      </c>
      <c r="D47" s="56">
        <v>4817</v>
      </c>
      <c r="E47" s="59">
        <v>13</v>
      </c>
      <c r="F47" s="56">
        <v>4823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21</v>
      </c>
      <c r="B48" s="56">
        <v>4929</v>
      </c>
      <c r="C48" s="59">
        <v>11</v>
      </c>
      <c r="D48" s="56">
        <v>4948</v>
      </c>
      <c r="E48" s="59">
        <v>11</v>
      </c>
      <c r="F48" s="56">
        <v>4954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5047</v>
      </c>
      <c r="C49" s="59">
        <v>11</v>
      </c>
      <c r="D49" s="56">
        <v>5065</v>
      </c>
      <c r="E49" s="59">
        <v>11</v>
      </c>
      <c r="F49" s="56">
        <v>5071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12</v>
      </c>
      <c r="B50" s="56">
        <v>5175</v>
      </c>
      <c r="C50" s="59">
        <v>13</v>
      </c>
      <c r="D50" s="56">
        <v>5182</v>
      </c>
      <c r="E50" s="59">
        <v>13</v>
      </c>
      <c r="F50" s="56">
        <v>5189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21</v>
      </c>
      <c r="B51" s="56">
        <v>5293</v>
      </c>
      <c r="C51" s="59">
        <v>11</v>
      </c>
      <c r="D51" s="56">
        <v>5309</v>
      </c>
      <c r="E51" s="59">
        <v>11</v>
      </c>
      <c r="F51" s="56">
        <v>5315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7">
        <v>21</v>
      </c>
      <c r="B52" s="57">
        <v>5409</v>
      </c>
      <c r="C52" s="60">
        <v>11</v>
      </c>
      <c r="D52" s="57">
        <v>5426</v>
      </c>
      <c r="E52" s="60">
        <v>11</v>
      </c>
      <c r="F52" s="57">
        <v>5431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5525</v>
      </c>
      <c r="C53" s="60">
        <v>11</v>
      </c>
      <c r="D53" s="57">
        <v>5538</v>
      </c>
      <c r="E53" s="60">
        <v>11</v>
      </c>
      <c r="F53" s="57">
        <v>5544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5635</v>
      </c>
      <c r="C54" s="60">
        <v>22</v>
      </c>
      <c r="D54" s="57">
        <v>5645</v>
      </c>
      <c r="E54" s="60">
        <v>13</v>
      </c>
      <c r="F54" s="57">
        <v>5655</v>
      </c>
      <c r="G54" s="63"/>
      <c r="H54" s="63"/>
      <c r="I54" s="39"/>
      <c r="J54" s="39"/>
      <c r="K54" s="49">
        <v>0</v>
      </c>
      <c r="L54">
        <v>221</v>
      </c>
    </row>
    <row r="55" spans="1:12" x14ac:dyDescent="0.3">
      <c r="A55" s="57">
        <v>21</v>
      </c>
      <c r="B55" s="57">
        <v>5760</v>
      </c>
      <c r="C55" s="60">
        <v>11</v>
      </c>
      <c r="D55" s="57">
        <v>5777</v>
      </c>
      <c r="E55" s="60">
        <v>11</v>
      </c>
      <c r="F55" s="57">
        <v>5784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5875</v>
      </c>
      <c r="C56" s="60">
        <v>11</v>
      </c>
      <c r="D56" s="57">
        <v>5891</v>
      </c>
      <c r="E56" s="60">
        <v>11</v>
      </c>
      <c r="F56" s="57">
        <v>5898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5990</v>
      </c>
      <c r="C57" s="60">
        <v>11</v>
      </c>
      <c r="D57" s="57">
        <v>6006</v>
      </c>
      <c r="E57" s="60">
        <v>11</v>
      </c>
      <c r="F57" s="57">
        <v>6011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6109</v>
      </c>
      <c r="C58" s="60">
        <v>11</v>
      </c>
      <c r="D58" s="57">
        <v>6119</v>
      </c>
      <c r="E58" s="60">
        <v>11</v>
      </c>
      <c r="F58" s="57">
        <v>6125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6219</v>
      </c>
      <c r="C59" s="60">
        <v>11</v>
      </c>
      <c r="D59" s="57">
        <v>6229</v>
      </c>
      <c r="E59" s="60">
        <v>11</v>
      </c>
      <c r="F59" s="57">
        <v>6235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6336</v>
      </c>
      <c r="C60" s="60">
        <v>11</v>
      </c>
      <c r="D60" s="57">
        <v>6346</v>
      </c>
      <c r="E60" s="60">
        <v>11</v>
      </c>
      <c r="F60" s="57">
        <v>6353</v>
      </c>
      <c r="G60" s="63"/>
      <c r="H60" s="63"/>
      <c r="I60" s="39"/>
      <c r="J60" s="39"/>
      <c r="K60" s="49">
        <v>1</v>
      </c>
      <c r="L60">
        <v>211</v>
      </c>
    </row>
    <row r="61" spans="1:12" x14ac:dyDescent="0.3">
      <c r="A61" s="17"/>
      <c r="B61" s="17"/>
      <c r="C61" s="17"/>
      <c r="D61" s="17"/>
      <c r="E61" s="17"/>
      <c r="F61" s="17"/>
      <c r="G61" s="17"/>
      <c r="H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64</v>
      </c>
      <c r="V3" s="25" t="s">
        <v>117</v>
      </c>
      <c r="W3">
        <f>COUNTA(L7:L17)</f>
        <v>11</v>
      </c>
      <c r="AA3" s="25" t="s">
        <v>117</v>
      </c>
      <c r="AB3">
        <f>COUNTA(L18:L27)</f>
        <v>10</v>
      </c>
      <c r="AF3" s="25" t="s">
        <v>117</v>
      </c>
      <c r="AG3">
        <f>COUNTA(L28:L38)</f>
        <v>11</v>
      </c>
      <c r="AK3" s="25" t="s">
        <v>117</v>
      </c>
      <c r="AL3">
        <f>COUNTA(L39:L49)</f>
        <v>11</v>
      </c>
      <c r="AP3" s="25" t="s">
        <v>117</v>
      </c>
      <c r="AQ3">
        <f>COUNTA(L50:L59)</f>
        <v>10</v>
      </c>
      <c r="AU3" s="25" t="s">
        <v>117</v>
      </c>
      <c r="AV3">
        <f>COUNTA(L60:L70)</f>
        <v>11</v>
      </c>
    </row>
    <row r="4" spans="1:48" x14ac:dyDescent="0.3">
      <c r="P4" s="25" t="s">
        <v>85</v>
      </c>
      <c r="Q4" s="26">
        <f>SUM(O7:O14)</f>
        <v>64</v>
      </c>
      <c r="V4" s="25" t="s">
        <v>118</v>
      </c>
      <c r="W4">
        <f>SUM(U7:U14)</f>
        <v>11</v>
      </c>
      <c r="AA4" s="25" t="s">
        <v>118</v>
      </c>
      <c r="AB4">
        <f>SUM(Z7:Z14)</f>
        <v>10</v>
      </c>
      <c r="AF4" s="25" t="s">
        <v>118</v>
      </c>
      <c r="AG4">
        <f>SUM(AE7:AE14)</f>
        <v>11</v>
      </c>
      <c r="AK4" s="25" t="s">
        <v>118</v>
      </c>
      <c r="AL4">
        <f>SUM(AJ7:AJ14)</f>
        <v>11</v>
      </c>
      <c r="AP4" s="25" t="s">
        <v>118</v>
      </c>
      <c r="AQ4">
        <f>SUM(AO7:AO14)</f>
        <v>10</v>
      </c>
      <c r="AU4" s="25" t="s">
        <v>118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13</v>
      </c>
      <c r="C7" s="58">
        <v>11</v>
      </c>
      <c r="D7" s="55">
        <v>27</v>
      </c>
      <c r="E7" s="58">
        <v>11</v>
      </c>
      <c r="F7" s="55">
        <v>34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13</v>
      </c>
      <c r="P7" s="34">
        <f>O7/$Q$4</f>
        <v>0.203125</v>
      </c>
      <c r="Q7" s="34">
        <f>IF(P7=0,0,(P7*((LOG(P7))/LOG(2))))</f>
        <v>-0.46709818225259064</v>
      </c>
      <c r="T7" s="34">
        <f>N7</f>
        <v>111</v>
      </c>
      <c r="U7" s="34">
        <f>COUNTIF(L7:L17,T7)</f>
        <v>2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COUNTIF(L18:L27,Y7)</f>
        <v>3</v>
      </c>
      <c r="AA7" s="34">
        <f>Z7/(AB4-Z11)</f>
        <v>0.75</v>
      </c>
      <c r="AB7" s="34">
        <f>IF(AA7=0,0,(AA7*((LOG(AA7))/LOG(2))))</f>
        <v>-0.31127812445913283</v>
      </c>
      <c r="AD7" s="34">
        <f>N7</f>
        <v>111</v>
      </c>
      <c r="AE7" s="34">
        <f>COUNTIF(L28:L38,AD7)</f>
        <v>4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COUNTIF(L39:L49,AI7)</f>
        <v>2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COUNTIF(L50:L59,AN7)</f>
        <v>1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COUNTIF(L60:L70,AS7)</f>
        <v>1</v>
      </c>
      <c r="AU7" s="34">
        <f>AT7/(AV4-AT11)</f>
        <v>0.25</v>
      </c>
      <c r="AV7" s="34">
        <f>IF(AU7=0,0,(AU7*((LOG(AU7))/LOG(2))))</f>
        <v>-0.5</v>
      </c>
    </row>
    <row r="8" spans="1:48" x14ac:dyDescent="0.3">
      <c r="A8" s="56">
        <v>21</v>
      </c>
      <c r="B8" s="56">
        <v>124</v>
      </c>
      <c r="C8" s="59">
        <v>11</v>
      </c>
      <c r="D8" s="56">
        <v>146</v>
      </c>
      <c r="E8" s="59">
        <v>11</v>
      </c>
      <c r="F8" s="56">
        <v>150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</v>
      </c>
      <c r="P8" s="34">
        <f>O8/$Q$4</f>
        <v>1.5625E-2</v>
      </c>
      <c r="Q8" s="34">
        <f>IF(P8=0,0,(P8*((LOG(P8))/LOG(2))))</f>
        <v>-9.375E-2</v>
      </c>
      <c r="T8" s="34">
        <f>N8</f>
        <v>112</v>
      </c>
      <c r="U8" s="34">
        <f>COUNTIF(L7:L17,T8)</f>
        <v>1</v>
      </c>
      <c r="V8" s="34">
        <f>U8/(W4-U11)</f>
        <v>0.25</v>
      </c>
      <c r="W8" s="34">
        <f>IF(V8=0,0,(V8*((LOG(V8))/LOG(2))))</f>
        <v>-0.5</v>
      </c>
      <c r="Y8" s="34">
        <f>N8</f>
        <v>112</v>
      </c>
      <c r="Z8" s="34">
        <f>COUNTIF(L18:L27,Y8)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COUNTIF(L28:L38,AD8)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COUNTIF(L39:L49,AI8)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COUNTIF(L50:L59,AN8)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COUNTIF(L60:L70,AS8)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241</v>
      </c>
      <c r="C9" s="59">
        <v>22</v>
      </c>
      <c r="D9" s="56">
        <v>246</v>
      </c>
      <c r="E9" s="59">
        <v>13</v>
      </c>
      <c r="F9" s="56">
        <v>256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2</v>
      </c>
      <c r="P9" s="34">
        <f>O9/$Q$4</f>
        <v>3.125E-2</v>
      </c>
      <c r="Q9" s="34">
        <f>IF(P9=0,0,(P9*((LOG(P9))/LOG(2))))</f>
        <v>-0.15625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COUNTIF(L18:L27,Y9)</f>
        <v>1</v>
      </c>
      <c r="AA9" s="34">
        <f>Z9/(AB4-Z11)</f>
        <v>0.25</v>
      </c>
      <c r="AB9" s="34">
        <f>IF(AA9=0,0,(AA9*((LOG(AA9))/LOG(2))))</f>
        <v>-0.5</v>
      </c>
      <c r="AD9" s="34">
        <f>N9</f>
        <v>121</v>
      </c>
      <c r="AE9" s="34">
        <f>COUNTIF(L28:L38,AD9)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COUNTIF(L39:L49,AI9)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COUNTIF(L50:L59,AN9)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COUNTIF(L60:L70,AS9)</f>
        <v>1</v>
      </c>
      <c r="AU9" s="34">
        <f>AT9/(AV4-AT11)</f>
        <v>0.25</v>
      </c>
      <c r="AV9" s="34">
        <f>IF(AU9=0,0,(AU9*((LOG(AU9))/LOG(2))))</f>
        <v>-0.5</v>
      </c>
    </row>
    <row r="10" spans="1:48" x14ac:dyDescent="0.3">
      <c r="A10" s="56">
        <v>21</v>
      </c>
      <c r="B10" s="56">
        <v>375</v>
      </c>
      <c r="C10" s="59">
        <v>11</v>
      </c>
      <c r="D10" s="56">
        <v>388</v>
      </c>
      <c r="E10" s="59">
        <v>11</v>
      </c>
      <c r="F10" s="56">
        <v>395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COUNTIF(L50:L59,AN10)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COUNTIF(L60:L70,AS10)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487</v>
      </c>
      <c r="C11" s="59">
        <v>11</v>
      </c>
      <c r="D11" s="56">
        <v>501</v>
      </c>
      <c r="E11" s="59">
        <v>11</v>
      </c>
      <c r="F11" s="56">
        <v>507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0.625</v>
      </c>
      <c r="Q11" s="34">
        <f>IF(P11=0,0,(P11*((LOG(P11))/LOG(2))))</f>
        <v>-0.42379494069539858</v>
      </c>
      <c r="T11" s="34">
        <f>N11</f>
        <v>211</v>
      </c>
      <c r="U11" s="34">
        <f>COUNTIF(L7:L17,T11)</f>
        <v>7</v>
      </c>
      <c r="V11" s="53"/>
      <c r="W11" s="54"/>
      <c r="Y11" s="34">
        <f>N11</f>
        <v>211</v>
      </c>
      <c r="Z11" s="34">
        <f>COUNTIF(L18:L27,Y11)</f>
        <v>6</v>
      </c>
      <c r="AA11" s="53"/>
      <c r="AB11" s="54"/>
      <c r="AD11" s="34">
        <f>N11</f>
        <v>211</v>
      </c>
      <c r="AE11" s="34">
        <f>COUNTIF(L28:L38,AD11)</f>
        <v>6</v>
      </c>
      <c r="AF11" s="53"/>
      <c r="AG11" s="54"/>
      <c r="AI11" s="34">
        <f>N11</f>
        <v>211</v>
      </c>
      <c r="AJ11" s="34">
        <f>COUNTIF(L39:L49,AI11)</f>
        <v>5</v>
      </c>
      <c r="AK11" s="53"/>
      <c r="AL11" s="54"/>
      <c r="AN11" s="34">
        <f>N11</f>
        <v>211</v>
      </c>
      <c r="AO11" s="34">
        <f>COUNTIF(L50:L59,AN11)</f>
        <v>9</v>
      </c>
      <c r="AP11" s="53"/>
      <c r="AQ11" s="54"/>
      <c r="AS11" s="34">
        <f>N11</f>
        <v>211</v>
      </c>
      <c r="AT11" s="34">
        <f>COUNTIF(L60:L70,AS11)</f>
        <v>7</v>
      </c>
      <c r="AU11" s="53"/>
      <c r="AV11" s="54"/>
    </row>
    <row r="12" spans="1:48" x14ac:dyDescent="0.3">
      <c r="A12" s="56">
        <v>21</v>
      </c>
      <c r="B12" s="56">
        <v>602</v>
      </c>
      <c r="C12" s="59">
        <v>11</v>
      </c>
      <c r="D12" s="56">
        <v>616</v>
      </c>
      <c r="E12" s="59">
        <v>11</v>
      </c>
      <c r="F12" s="56">
        <v>623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2</v>
      </c>
      <c r="P12" s="34">
        <f>O12/$Q$4</f>
        <v>3.125E-2</v>
      </c>
      <c r="Q12" s="34">
        <f>IF(P12=0,0,(P12*((LOG(P12))/LOG(2))))</f>
        <v>-0.15625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COUNTIF(L28:L38,AD12)</f>
        <v>1</v>
      </c>
      <c r="AF12" s="34">
        <f>AE12/(AG4-AE11)</f>
        <v>0.2</v>
      </c>
      <c r="AG12" s="34">
        <f>IF(AF12=0,0,(AF12*((LOG(AF12))/LOG(2))))</f>
        <v>-0.46438561897747244</v>
      </c>
      <c r="AI12" s="34">
        <f>N12</f>
        <v>212</v>
      </c>
      <c r="AJ12" s="34">
        <f>COUNTIF(L39:L49,AI12)</f>
        <v>1</v>
      </c>
      <c r="AK12" s="34">
        <f>AJ12/(AL4-AJ11)</f>
        <v>0.16666666666666666</v>
      </c>
      <c r="AL12" s="34">
        <f>IF(AK12=0,0,(AK12*((LOG(AK12))/LOG(2))))</f>
        <v>-0.43082708345352599</v>
      </c>
      <c r="AN12" s="34">
        <f>N12</f>
        <v>212</v>
      </c>
      <c r="AO12" s="34">
        <f>COUNTIF(L50:L59,AN12)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COUNTIF(L60:L70,AS12)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732</v>
      </c>
      <c r="C13" s="59">
        <v>13</v>
      </c>
      <c r="D13" s="56">
        <v>738</v>
      </c>
      <c r="E13" s="59">
        <v>13</v>
      </c>
      <c r="F13" s="56">
        <v>751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6</v>
      </c>
      <c r="P13" s="34">
        <f>O13/$Q$4</f>
        <v>9.375E-2</v>
      </c>
      <c r="Q13" s="34">
        <f>IF(P13=0,0,(P13*((LOG(P13))/LOG(2))))</f>
        <v>-0.32015976555739156</v>
      </c>
      <c r="T13" s="34">
        <f>N13</f>
        <v>221</v>
      </c>
      <c r="U13" s="34">
        <f>COUNTIF(L7:L17,T13)</f>
        <v>1</v>
      </c>
      <c r="V13" s="34">
        <f>U13/(W4-U11)</f>
        <v>0.25</v>
      </c>
      <c r="W13" s="34">
        <f>IF(V13=0,0,(V13*((LOG(V13))/LOG(2))))</f>
        <v>-0.5</v>
      </c>
      <c r="Y13" s="34">
        <f>N13</f>
        <v>221</v>
      </c>
      <c r="Z13" s="34">
        <f>COUNTIF(L18:L27,Y13)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COUNTIF(L28:L38,AD13)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COUNTIF(L39:L49,AI13)</f>
        <v>3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COUNTIF(L50:L59,AN13)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COUNTIF(L60:L70,AS13)</f>
        <v>2</v>
      </c>
      <c r="AU13" s="34">
        <f>AT13/(AV4-AT11)</f>
        <v>0.5</v>
      </c>
      <c r="AV13" s="34">
        <f>IF(AU13=0,0,(AU13*((LOG(AU13))/LOG(2))))</f>
        <v>-0.5</v>
      </c>
    </row>
    <row r="14" spans="1:48" x14ac:dyDescent="0.3">
      <c r="A14" s="56">
        <v>12</v>
      </c>
      <c r="B14" s="56">
        <v>852</v>
      </c>
      <c r="C14" s="59">
        <v>13</v>
      </c>
      <c r="D14" s="56">
        <v>859</v>
      </c>
      <c r="E14" s="59">
        <v>13</v>
      </c>
      <c r="F14" s="56">
        <v>865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COUNTIF(L50:L59,AN14)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COUNTIF(L60:L70,AS14)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969</v>
      </c>
      <c r="C15" s="59">
        <v>11</v>
      </c>
      <c r="D15" s="56">
        <v>980</v>
      </c>
      <c r="E15" s="59">
        <v>11</v>
      </c>
      <c r="F15" s="56">
        <v>984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1.6173028885053808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1.4591479170272446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1.5</v>
      </c>
    </row>
    <row r="16" spans="1:48" x14ac:dyDescent="0.3">
      <c r="A16" s="56">
        <v>21</v>
      </c>
      <c r="B16" s="56">
        <v>1077</v>
      </c>
      <c r="C16" s="59">
        <v>11</v>
      </c>
      <c r="D16" s="56">
        <v>1091</v>
      </c>
      <c r="E16" s="59">
        <v>11</v>
      </c>
      <c r="F16" s="56">
        <v>1097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0.26955048141756349</v>
      </c>
      <c r="V16" s="27" t="s">
        <v>116</v>
      </c>
      <c r="W16" s="27">
        <f>W15/(LOG(W4)/LOG(2))</f>
        <v>0.43359723947683171</v>
      </c>
      <c r="AA16" s="27" t="s">
        <v>119</v>
      </c>
      <c r="AB16" s="27">
        <f>AB15/(LOG(AB4)/LOG(2))</f>
        <v>0.24421905028821556</v>
      </c>
      <c r="AF16" s="27" t="s">
        <v>120</v>
      </c>
      <c r="AG16" s="27">
        <f>AG15/(LOG(AG4)/LOG(2))</f>
        <v>0.20868401936261902</v>
      </c>
      <c r="AK16" s="27" t="s">
        <v>121</v>
      </c>
      <c r="AL16" s="27">
        <f>AL15/(LOG(AL4)/LOG(2))</f>
        <v>0.42178833920758824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0.43359723947683171</v>
      </c>
    </row>
    <row r="17" spans="1:22" x14ac:dyDescent="0.3">
      <c r="A17" s="56">
        <v>12</v>
      </c>
      <c r="B17" s="56">
        <v>1200</v>
      </c>
      <c r="C17" s="59">
        <v>13</v>
      </c>
      <c r="D17" s="56">
        <v>1207</v>
      </c>
      <c r="E17" s="59">
        <v>24</v>
      </c>
      <c r="F17" s="56">
        <v>1229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3">
      <c r="A18" s="57">
        <v>12</v>
      </c>
      <c r="B18" s="57">
        <v>1329</v>
      </c>
      <c r="C18" s="60">
        <v>13</v>
      </c>
      <c r="D18" s="57">
        <v>1336</v>
      </c>
      <c r="E18" s="60">
        <v>13</v>
      </c>
      <c r="F18" s="57">
        <v>1344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21</v>
      </c>
      <c r="B19" s="57">
        <v>1450</v>
      </c>
      <c r="C19" s="60">
        <v>11</v>
      </c>
      <c r="D19" s="57">
        <v>1460</v>
      </c>
      <c r="E19" s="60">
        <v>11</v>
      </c>
      <c r="F19" s="57">
        <v>1467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1559</v>
      </c>
      <c r="C20" s="60">
        <v>11</v>
      </c>
      <c r="D20" s="57">
        <v>1580</v>
      </c>
      <c r="E20" s="60">
        <v>11</v>
      </c>
      <c r="F20" s="57">
        <v>1586</v>
      </c>
      <c r="G20" s="63"/>
      <c r="H20" s="63"/>
      <c r="I20" s="39"/>
      <c r="J20" s="39"/>
      <c r="K20" s="49">
        <v>0</v>
      </c>
      <c r="L20">
        <v>211</v>
      </c>
      <c r="N20" s="38">
        <f>COUNTIF(L7:L70,G3)</f>
        <v>40</v>
      </c>
      <c r="O20" s="38"/>
      <c r="P20" s="45">
        <v>11</v>
      </c>
      <c r="Q20" s="45">
        <v>10</v>
      </c>
      <c r="R20" s="45">
        <v>11</v>
      </c>
      <c r="S20" s="45">
        <v>11</v>
      </c>
      <c r="T20" s="45">
        <v>10</v>
      </c>
      <c r="U20" s="45">
        <v>11</v>
      </c>
      <c r="V20" s="44"/>
    </row>
    <row r="21" spans="1:22" x14ac:dyDescent="0.3">
      <c r="A21" s="57">
        <v>21</v>
      </c>
      <c r="B21" s="57">
        <v>1686</v>
      </c>
      <c r="C21" s="60">
        <v>11</v>
      </c>
      <c r="D21" s="57">
        <v>1698</v>
      </c>
      <c r="E21" s="60">
        <v>11</v>
      </c>
      <c r="F21" s="57">
        <v>1704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1813</v>
      </c>
      <c r="C22" s="60">
        <v>13</v>
      </c>
      <c r="D22" s="57">
        <v>1820</v>
      </c>
      <c r="E22" s="60">
        <v>13</v>
      </c>
      <c r="F22" s="57">
        <v>1850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12</v>
      </c>
      <c r="B23" s="57">
        <v>2009</v>
      </c>
      <c r="C23" s="60">
        <v>24</v>
      </c>
      <c r="D23" s="57">
        <v>2027</v>
      </c>
      <c r="E23" s="60">
        <v>13</v>
      </c>
      <c r="F23" s="57">
        <v>2038</v>
      </c>
      <c r="G23" s="63"/>
      <c r="H23" s="63"/>
      <c r="I23" s="39"/>
      <c r="J23" s="39"/>
      <c r="K23" s="49">
        <v>0</v>
      </c>
      <c r="L23">
        <v>121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2139</v>
      </c>
      <c r="C24" s="60">
        <v>13</v>
      </c>
      <c r="D24" s="57">
        <v>2146</v>
      </c>
      <c r="E24" s="60">
        <v>13</v>
      </c>
      <c r="F24" s="57">
        <v>2153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7</v>
      </c>
      <c r="Q24" s="45">
        <f>Z11</f>
        <v>6</v>
      </c>
      <c r="R24" s="45">
        <f>AE11</f>
        <v>6</v>
      </c>
      <c r="S24" s="45">
        <f>AJ11</f>
        <v>5</v>
      </c>
      <c r="T24" s="45">
        <f>AO11</f>
        <v>9</v>
      </c>
      <c r="U24" s="45">
        <f>AT11</f>
        <v>7</v>
      </c>
      <c r="V24" s="43"/>
    </row>
    <row r="25" spans="1:22" x14ac:dyDescent="0.3">
      <c r="A25" s="57">
        <v>21</v>
      </c>
      <c r="B25" s="57">
        <v>2256</v>
      </c>
      <c r="C25" s="60">
        <v>11</v>
      </c>
      <c r="D25" s="57">
        <v>2263</v>
      </c>
      <c r="E25" s="60">
        <v>11</v>
      </c>
      <c r="F25" s="57">
        <v>2270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2364</v>
      </c>
      <c r="C26" s="60">
        <v>11</v>
      </c>
      <c r="D26" s="57">
        <v>2374</v>
      </c>
      <c r="E26" s="60">
        <v>11</v>
      </c>
      <c r="F26" s="57">
        <v>2381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2469</v>
      </c>
      <c r="C27" s="60">
        <v>11</v>
      </c>
      <c r="D27" s="57">
        <v>2480</v>
      </c>
      <c r="E27" s="60">
        <v>11</v>
      </c>
      <c r="F27" s="57">
        <v>2487</v>
      </c>
      <c r="G27" s="63"/>
      <c r="H27" s="63"/>
      <c r="I27" s="39"/>
      <c r="J27" s="39"/>
      <c r="K27" s="49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2575</v>
      </c>
      <c r="C28" s="59">
        <v>11</v>
      </c>
      <c r="D28" s="56">
        <v>2583</v>
      </c>
      <c r="E28" s="59">
        <v>11</v>
      </c>
      <c r="F28" s="56">
        <v>2590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F17/P20</f>
        <v>111.72727272727273</v>
      </c>
      <c r="Q28">
        <f>(F27-F17)/Q20</f>
        <v>125.8</v>
      </c>
      <c r="R28">
        <f>(F38-F27)/R20</f>
        <v>118.18181818181819</v>
      </c>
      <c r="S28">
        <f>(F49-F38)/S20</f>
        <v>118.45454545454545</v>
      </c>
      <c r="T28">
        <f>(F59-F49)/T20</f>
        <v>134.1</v>
      </c>
      <c r="U28">
        <f>(F70-F59)/U20</f>
        <v>116.45454545454545</v>
      </c>
    </row>
    <row r="29" spans="1:22" x14ac:dyDescent="0.3">
      <c r="A29" s="56">
        <v>21</v>
      </c>
      <c r="B29" s="56">
        <v>2683</v>
      </c>
      <c r="C29" s="59">
        <v>11</v>
      </c>
      <c r="D29" s="56">
        <v>2697</v>
      </c>
      <c r="E29" s="59">
        <v>22</v>
      </c>
      <c r="F29" s="56">
        <v>2713</v>
      </c>
      <c r="G29" s="62"/>
      <c r="H29" s="62"/>
      <c r="I29" s="40"/>
      <c r="J29" s="40"/>
      <c r="K29" s="41">
        <v>0</v>
      </c>
      <c r="L29">
        <v>212</v>
      </c>
    </row>
    <row r="30" spans="1:22" x14ac:dyDescent="0.3">
      <c r="A30" s="56">
        <v>12</v>
      </c>
      <c r="B30" s="56">
        <v>2820</v>
      </c>
      <c r="C30" s="59">
        <v>13</v>
      </c>
      <c r="D30" s="56">
        <v>2823</v>
      </c>
      <c r="E30" s="59">
        <v>13</v>
      </c>
      <c r="F30" s="56">
        <v>2831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21</v>
      </c>
      <c r="B31" s="56">
        <v>2934</v>
      </c>
      <c r="C31" s="59">
        <v>11</v>
      </c>
      <c r="D31" s="56">
        <v>2946</v>
      </c>
      <c r="E31" s="59">
        <v>11</v>
      </c>
      <c r="F31" s="56">
        <v>2952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3042</v>
      </c>
      <c r="C32" s="59">
        <v>11</v>
      </c>
      <c r="D32" s="56">
        <v>3049</v>
      </c>
      <c r="E32" s="59">
        <v>11</v>
      </c>
      <c r="F32" s="56">
        <v>3056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3149</v>
      </c>
      <c r="C33" s="59">
        <v>11</v>
      </c>
      <c r="D33" s="56">
        <v>3161</v>
      </c>
      <c r="E33" s="59">
        <v>11</v>
      </c>
      <c r="F33" s="56">
        <v>3167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12</v>
      </c>
      <c r="B34" s="56">
        <v>3297</v>
      </c>
      <c r="C34" s="59">
        <v>13</v>
      </c>
      <c r="D34" s="56">
        <v>3300</v>
      </c>
      <c r="E34" s="59">
        <v>13</v>
      </c>
      <c r="F34" s="56">
        <v>3311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3">
      <c r="A35" s="56">
        <v>12</v>
      </c>
      <c r="B35" s="56">
        <v>3423</v>
      </c>
      <c r="C35" s="59">
        <v>13</v>
      </c>
      <c r="D35" s="56">
        <v>3430</v>
      </c>
      <c r="E35" s="59">
        <v>13</v>
      </c>
      <c r="F35" s="56">
        <v>3437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21</v>
      </c>
      <c r="B36" s="56">
        <v>3540</v>
      </c>
      <c r="C36" s="59">
        <v>11</v>
      </c>
      <c r="D36" s="56">
        <v>3551</v>
      </c>
      <c r="E36" s="59">
        <v>11</v>
      </c>
      <c r="F36" s="56">
        <v>3557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3652</v>
      </c>
      <c r="C37" s="59">
        <v>11</v>
      </c>
      <c r="D37" s="56">
        <v>3663</v>
      </c>
      <c r="E37" s="59">
        <v>11</v>
      </c>
      <c r="F37" s="56">
        <v>3669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12</v>
      </c>
      <c r="B38" s="56">
        <v>3773</v>
      </c>
      <c r="C38" s="59">
        <v>13</v>
      </c>
      <c r="D38" s="56">
        <v>3780</v>
      </c>
      <c r="E38" s="59">
        <v>13</v>
      </c>
      <c r="F38" s="56">
        <v>3787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7">
        <v>21</v>
      </c>
      <c r="B39" s="57">
        <v>3889</v>
      </c>
      <c r="C39" s="60">
        <v>11</v>
      </c>
      <c r="D39" s="57">
        <v>3899</v>
      </c>
      <c r="E39" s="60">
        <v>11</v>
      </c>
      <c r="F39" s="57">
        <v>3905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4004</v>
      </c>
      <c r="C40" s="60">
        <v>11</v>
      </c>
      <c r="D40" s="57">
        <v>4014</v>
      </c>
      <c r="E40" s="60">
        <v>11</v>
      </c>
      <c r="F40" s="57">
        <v>4021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12</v>
      </c>
      <c r="B41" s="57">
        <v>4127</v>
      </c>
      <c r="C41" s="60">
        <v>13</v>
      </c>
      <c r="D41" s="57">
        <v>4134</v>
      </c>
      <c r="E41" s="60">
        <v>13</v>
      </c>
      <c r="F41" s="57">
        <v>4141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3">
      <c r="A42" s="57">
        <v>21</v>
      </c>
      <c r="B42" s="57">
        <v>4245</v>
      </c>
      <c r="C42" s="60">
        <v>22</v>
      </c>
      <c r="D42" s="57">
        <v>4249</v>
      </c>
      <c r="E42" s="60">
        <v>13</v>
      </c>
      <c r="F42" s="57">
        <v>4259</v>
      </c>
      <c r="G42" s="63"/>
      <c r="H42" s="63"/>
      <c r="I42" s="39"/>
      <c r="J42" s="39"/>
      <c r="K42" s="49">
        <v>0</v>
      </c>
      <c r="L42">
        <v>221</v>
      </c>
    </row>
    <row r="43" spans="1:12" x14ac:dyDescent="0.3">
      <c r="A43" s="57">
        <v>21</v>
      </c>
      <c r="B43" s="57">
        <v>4368</v>
      </c>
      <c r="C43" s="60">
        <v>11</v>
      </c>
      <c r="D43" s="57">
        <v>4379</v>
      </c>
      <c r="E43" s="60">
        <v>11</v>
      </c>
      <c r="F43" s="57">
        <v>4386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4477</v>
      </c>
      <c r="C44" s="60">
        <v>22</v>
      </c>
      <c r="D44" s="57">
        <v>4485</v>
      </c>
      <c r="E44" s="60">
        <v>13</v>
      </c>
      <c r="F44" s="57">
        <v>4498</v>
      </c>
      <c r="G44" s="63"/>
      <c r="H44" s="63"/>
      <c r="I44" s="39"/>
      <c r="J44" s="39"/>
      <c r="K44" s="49">
        <v>0</v>
      </c>
      <c r="L44">
        <v>221</v>
      </c>
    </row>
    <row r="45" spans="1:12" x14ac:dyDescent="0.3">
      <c r="A45" s="57">
        <v>12</v>
      </c>
      <c r="B45" s="57">
        <v>4625</v>
      </c>
      <c r="C45" s="60">
        <v>13</v>
      </c>
      <c r="D45" s="57">
        <v>4628</v>
      </c>
      <c r="E45" s="60">
        <v>13</v>
      </c>
      <c r="F45" s="57">
        <v>4632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57">
        <v>21</v>
      </c>
      <c r="B46" s="57">
        <v>4735</v>
      </c>
      <c r="C46" s="60">
        <v>11</v>
      </c>
      <c r="D46" s="57">
        <v>4746</v>
      </c>
      <c r="E46" s="60">
        <v>22</v>
      </c>
      <c r="F46" s="57">
        <v>4754</v>
      </c>
      <c r="G46" s="63"/>
      <c r="H46" s="63"/>
      <c r="I46" s="39"/>
      <c r="J46" s="39"/>
      <c r="K46" s="49">
        <v>0</v>
      </c>
      <c r="L46">
        <v>212</v>
      </c>
    </row>
    <row r="47" spans="1:12" x14ac:dyDescent="0.3">
      <c r="A47" s="57">
        <v>21</v>
      </c>
      <c r="B47" s="57">
        <v>4853</v>
      </c>
      <c r="C47" s="60">
        <v>11</v>
      </c>
      <c r="D47" s="57">
        <v>4862</v>
      </c>
      <c r="E47" s="60">
        <v>11</v>
      </c>
      <c r="F47" s="57">
        <v>4866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4960</v>
      </c>
      <c r="C48" s="60">
        <v>11</v>
      </c>
      <c r="D48" s="57">
        <v>4973</v>
      </c>
      <c r="E48" s="60">
        <v>11</v>
      </c>
      <c r="F48" s="57">
        <v>4978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5070</v>
      </c>
      <c r="C49" s="60">
        <v>22</v>
      </c>
      <c r="D49" s="57">
        <v>5080</v>
      </c>
      <c r="E49" s="60">
        <v>13</v>
      </c>
      <c r="F49" s="57">
        <v>5090</v>
      </c>
      <c r="G49" s="63"/>
      <c r="H49" s="63"/>
      <c r="I49" s="39"/>
      <c r="J49" s="39"/>
      <c r="K49" s="49">
        <v>0</v>
      </c>
      <c r="L49">
        <v>221</v>
      </c>
    </row>
    <row r="50" spans="1:12" x14ac:dyDescent="0.3">
      <c r="A50" s="56">
        <v>21</v>
      </c>
      <c r="B50" s="56">
        <v>5194</v>
      </c>
      <c r="C50" s="59">
        <v>11</v>
      </c>
      <c r="D50" s="56">
        <v>5206</v>
      </c>
      <c r="E50" s="59">
        <v>11</v>
      </c>
      <c r="F50" s="56">
        <v>5210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5349</v>
      </c>
      <c r="C51" s="59">
        <v>11</v>
      </c>
      <c r="D51" s="56">
        <v>5360</v>
      </c>
      <c r="E51" s="59">
        <v>11</v>
      </c>
      <c r="F51" s="56">
        <v>5388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5486</v>
      </c>
      <c r="C52" s="59">
        <v>11</v>
      </c>
      <c r="D52" s="56">
        <v>5496</v>
      </c>
      <c r="E52" s="59">
        <v>11</v>
      </c>
      <c r="F52" s="56">
        <v>5504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12</v>
      </c>
      <c r="B53" s="56">
        <v>5608</v>
      </c>
      <c r="C53" s="59">
        <v>13</v>
      </c>
      <c r="D53" s="56">
        <v>5611</v>
      </c>
      <c r="E53" s="59">
        <v>13</v>
      </c>
      <c r="F53" s="56">
        <v>5638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21</v>
      </c>
      <c r="B54" s="56">
        <v>5759</v>
      </c>
      <c r="C54" s="59">
        <v>11</v>
      </c>
      <c r="D54" s="56">
        <v>5767</v>
      </c>
      <c r="E54" s="59">
        <v>11</v>
      </c>
      <c r="F54" s="56">
        <v>5773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5871</v>
      </c>
      <c r="C55" s="59">
        <v>11</v>
      </c>
      <c r="D55" s="56">
        <v>5881</v>
      </c>
      <c r="E55" s="59">
        <v>11</v>
      </c>
      <c r="F55" s="56">
        <v>5890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21</v>
      </c>
      <c r="B56" s="56">
        <v>5987</v>
      </c>
      <c r="C56" s="59">
        <v>11</v>
      </c>
      <c r="D56" s="56">
        <v>5999</v>
      </c>
      <c r="E56" s="59">
        <v>11</v>
      </c>
      <c r="F56" s="56">
        <v>6008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21</v>
      </c>
      <c r="B57" s="56">
        <v>6095</v>
      </c>
      <c r="C57" s="59">
        <v>11</v>
      </c>
      <c r="D57" s="56">
        <v>6108</v>
      </c>
      <c r="E57" s="59">
        <v>11</v>
      </c>
      <c r="F57" s="56">
        <v>6111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21</v>
      </c>
      <c r="B58" s="56">
        <v>6297</v>
      </c>
      <c r="C58" s="59">
        <v>11</v>
      </c>
      <c r="D58" s="56">
        <v>6307</v>
      </c>
      <c r="E58" s="59">
        <v>11</v>
      </c>
      <c r="F58" s="56">
        <v>6317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6415</v>
      </c>
      <c r="C59" s="59">
        <v>11</v>
      </c>
      <c r="D59" s="56">
        <v>6425</v>
      </c>
      <c r="E59" s="59">
        <v>11</v>
      </c>
      <c r="F59" s="56">
        <v>6431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7">
        <v>12</v>
      </c>
      <c r="B60" s="57">
        <v>6520</v>
      </c>
      <c r="C60" s="60">
        <v>24</v>
      </c>
      <c r="D60" s="57">
        <v>6532</v>
      </c>
      <c r="E60" s="60">
        <v>13</v>
      </c>
      <c r="F60" s="57">
        <v>6542</v>
      </c>
      <c r="G60" s="63"/>
      <c r="H60" s="63"/>
      <c r="I60" s="39"/>
      <c r="J60" s="39"/>
      <c r="K60" s="49">
        <v>0</v>
      </c>
      <c r="L60">
        <v>121</v>
      </c>
    </row>
    <row r="61" spans="1:12" x14ac:dyDescent="0.3">
      <c r="A61" s="57">
        <v>21</v>
      </c>
      <c r="B61" s="57">
        <v>6646</v>
      </c>
      <c r="C61" s="60">
        <v>11</v>
      </c>
      <c r="D61" s="57">
        <v>6656</v>
      </c>
      <c r="E61" s="60">
        <v>11</v>
      </c>
      <c r="F61" s="57">
        <v>6663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6752</v>
      </c>
      <c r="C62" s="60">
        <v>11</v>
      </c>
      <c r="D62" s="57">
        <v>6764</v>
      </c>
      <c r="E62" s="60">
        <v>11</v>
      </c>
      <c r="F62" s="57">
        <v>6770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6863</v>
      </c>
      <c r="C63" s="60">
        <v>22</v>
      </c>
      <c r="D63" s="57">
        <v>6868</v>
      </c>
      <c r="E63" s="60">
        <v>13</v>
      </c>
      <c r="F63" s="57">
        <v>6878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3">
      <c r="A64" s="57">
        <v>21</v>
      </c>
      <c r="B64" s="57">
        <v>6981</v>
      </c>
      <c r="C64" s="60">
        <v>22</v>
      </c>
      <c r="D64" s="57">
        <v>6986</v>
      </c>
      <c r="E64" s="60">
        <v>13</v>
      </c>
      <c r="F64" s="57">
        <v>6996</v>
      </c>
      <c r="G64" s="63"/>
      <c r="H64" s="63"/>
      <c r="I64" s="39"/>
      <c r="J64" s="39"/>
      <c r="K64" s="49">
        <v>0</v>
      </c>
      <c r="L64">
        <v>221</v>
      </c>
    </row>
    <row r="65" spans="1:12" x14ac:dyDescent="0.3">
      <c r="A65" s="57">
        <v>21</v>
      </c>
      <c r="B65" s="57">
        <v>7106</v>
      </c>
      <c r="C65" s="60">
        <v>11</v>
      </c>
      <c r="D65" s="57">
        <v>7116</v>
      </c>
      <c r="E65" s="60">
        <v>11</v>
      </c>
      <c r="F65" s="57">
        <v>7123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12</v>
      </c>
      <c r="B66" s="57">
        <v>7240</v>
      </c>
      <c r="C66" s="60">
        <v>13</v>
      </c>
      <c r="D66" s="57">
        <v>7259</v>
      </c>
      <c r="E66" s="60">
        <v>13</v>
      </c>
      <c r="F66" s="57">
        <v>7265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21</v>
      </c>
      <c r="B67" s="57">
        <v>7369</v>
      </c>
      <c r="C67" s="60">
        <v>11</v>
      </c>
      <c r="D67" s="57">
        <v>7379</v>
      </c>
      <c r="E67" s="60">
        <v>11</v>
      </c>
      <c r="F67" s="57">
        <v>7386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21</v>
      </c>
      <c r="B68" s="57">
        <v>7477</v>
      </c>
      <c r="C68" s="60">
        <v>11</v>
      </c>
      <c r="D68" s="57">
        <v>7486</v>
      </c>
      <c r="E68" s="60">
        <v>11</v>
      </c>
      <c r="F68" s="57">
        <v>7493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21</v>
      </c>
      <c r="B69" s="57">
        <v>7591</v>
      </c>
      <c r="C69" s="60">
        <v>11</v>
      </c>
      <c r="D69" s="57">
        <v>7601</v>
      </c>
      <c r="E69" s="60">
        <v>11</v>
      </c>
      <c r="F69" s="57">
        <v>7607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3">
      <c r="A70" s="57">
        <v>21</v>
      </c>
      <c r="B70" s="57">
        <v>7695</v>
      </c>
      <c r="C70" s="60">
        <v>11</v>
      </c>
      <c r="D70" s="57">
        <v>7705</v>
      </c>
      <c r="E70" s="60">
        <v>11</v>
      </c>
      <c r="F70" s="57">
        <v>7712</v>
      </c>
      <c r="G70" s="63"/>
      <c r="H70" s="63"/>
      <c r="I70" s="39"/>
      <c r="J70" s="39"/>
      <c r="K70" s="49">
        <v>1</v>
      </c>
      <c r="L70">
        <v>211</v>
      </c>
    </row>
    <row r="71" spans="1:12" x14ac:dyDescent="0.3">
      <c r="A71" s="17"/>
      <c r="B71" s="17"/>
      <c r="C71" s="17"/>
      <c r="D71" s="17"/>
      <c r="E71" s="17"/>
      <c r="F71" s="17"/>
      <c r="G71" s="17"/>
      <c r="H7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52</v>
      </c>
      <c r="V3" s="25" t="s">
        <v>117</v>
      </c>
      <c r="W3">
        <f>COUNTA(L7:L15)</f>
        <v>9</v>
      </c>
      <c r="AA3" s="25" t="s">
        <v>117</v>
      </c>
      <c r="AB3">
        <f>COUNTA(L16:L23)</f>
        <v>8</v>
      </c>
      <c r="AF3" s="25" t="s">
        <v>117</v>
      </c>
      <c r="AG3">
        <f>COUNTA(L24:L32)</f>
        <v>9</v>
      </c>
      <c r="AK3" s="25" t="s">
        <v>117</v>
      </c>
      <c r="AL3">
        <f>COUNTA(L33:L41)</f>
        <v>9</v>
      </c>
      <c r="AP3" s="25" t="s">
        <v>117</v>
      </c>
      <c r="AQ3">
        <f>COUNTA(L42:L49)</f>
        <v>8</v>
      </c>
      <c r="AU3" s="25" t="s">
        <v>117</v>
      </c>
      <c r="AV3">
        <f>COUNTA(L50:L58)</f>
        <v>9</v>
      </c>
    </row>
    <row r="4" spans="1:48" x14ac:dyDescent="0.3">
      <c r="P4" s="25" t="s">
        <v>85</v>
      </c>
      <c r="Q4" s="26">
        <f>SUM(O7:O14)</f>
        <v>52</v>
      </c>
      <c r="V4" s="25" t="s">
        <v>118</v>
      </c>
      <c r="W4">
        <f>SUM(U7:U14)</f>
        <v>9</v>
      </c>
      <c r="AA4" s="25" t="s">
        <v>118</v>
      </c>
      <c r="AB4">
        <f>SUM(Z7:Z14)</f>
        <v>8</v>
      </c>
      <c r="AF4" s="25" t="s">
        <v>118</v>
      </c>
      <c r="AG4">
        <f>SUM(AE7:AE14)</f>
        <v>9</v>
      </c>
      <c r="AK4" s="25" t="s">
        <v>118</v>
      </c>
      <c r="AL4">
        <f>SUM(AJ7:AJ14)</f>
        <v>9</v>
      </c>
      <c r="AP4" s="25" t="s">
        <v>118</v>
      </c>
      <c r="AQ4">
        <f>SUM(AO7:AO14)</f>
        <v>8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8</v>
      </c>
      <c r="C7" s="58">
        <v>11</v>
      </c>
      <c r="D7" s="55">
        <v>18</v>
      </c>
      <c r="E7" s="58">
        <v>11</v>
      </c>
      <c r="F7" s="55">
        <v>26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5</v>
      </c>
      <c r="P7" s="34">
        <f>O7/$Q$4</f>
        <v>9.6153846153846159E-2</v>
      </c>
      <c r="Q7" s="34">
        <f>IF(P7=0,0,(P7*((LOG(P7))/LOG(2))))</f>
        <v>-0.32485688685132019</v>
      </c>
      <c r="T7" s="34">
        <f>N7</f>
        <v>111</v>
      </c>
      <c r="U7" s="34">
        <f>COUNTIF(L7:L15,T7)</f>
        <v>1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COUNTIF(L16:L23,Y7)</f>
        <v>1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COUNTIF(L24:L32,AD7)</f>
        <v>2</v>
      </c>
      <c r="AF7" s="34">
        <f>AE7/(AG4-AE11)</f>
        <v>0.66666666666666663</v>
      </c>
      <c r="AG7" s="34">
        <f>IF(AF7=0,0,(AF7*((LOG(AF7))/LOG(2))))</f>
        <v>-0.38997500048077083</v>
      </c>
      <c r="AI7" s="34">
        <f>N7</f>
        <v>111</v>
      </c>
      <c r="AJ7" s="34">
        <f>COUNTIF(L33:L41,AI7)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COUNTIF(L42:L49,AN7)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COUNTIF(L50:L58,AS7)</f>
        <v>1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123</v>
      </c>
      <c r="C8" s="59">
        <v>11</v>
      </c>
      <c r="D8" s="56">
        <v>133</v>
      </c>
      <c r="E8" s="59">
        <v>11</v>
      </c>
      <c r="F8" s="56">
        <v>138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COUNTIF(L16:L23,Y8)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COUNTIF(L24:L32,AD8)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COUNTIF(L33:L41,AI8)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COUNTIF(L42:L49,AN8)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COUNTIF(L50:L58,AS8)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226</v>
      </c>
      <c r="C9" s="59">
        <v>11</v>
      </c>
      <c r="D9" s="56">
        <v>234</v>
      </c>
      <c r="E9" s="59">
        <v>11</v>
      </c>
      <c r="F9" s="56">
        <v>237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1.9230769230769232E-2</v>
      </c>
      <c r="Q9" s="34">
        <f>IF(P9=0,0,(P9*((LOG(P9))/LOG(2))))</f>
        <v>-0.10962384073348255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COUNTIF(L24:L32,AD9)</f>
        <v>1</v>
      </c>
      <c r="AF9" s="34">
        <f>AE9/(AG4-AE11)</f>
        <v>0.33333333333333331</v>
      </c>
      <c r="AG9" s="34">
        <f>IF(AF9=0,0,(AF9*((LOG(AF9))/LOG(2))))</f>
        <v>-0.52832083357371862</v>
      </c>
      <c r="AI9" s="34">
        <f>N9</f>
        <v>121</v>
      </c>
      <c r="AJ9" s="34">
        <f>COUNTIF(L33:L41,AI9)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COUNTIF(L42:L49,AN9)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COUNTIF(L50:L58,AS9)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328</v>
      </c>
      <c r="C10" s="59">
        <v>22</v>
      </c>
      <c r="D10" s="56">
        <v>336</v>
      </c>
      <c r="E10" s="59">
        <v>13</v>
      </c>
      <c r="F10" s="56">
        <v>352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COUNTIF(L24:L32,AD10)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COUNTIF(L33:L41,AI10)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COUNTIF(L42:L49,AN10)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COUNTIF(L50:L58,AS10)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454</v>
      </c>
      <c r="C11" s="59">
        <v>11</v>
      </c>
      <c r="D11" s="56">
        <v>461</v>
      </c>
      <c r="E11" s="59">
        <v>11</v>
      </c>
      <c r="F11" s="56">
        <v>467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0.76923076923076927</v>
      </c>
      <c r="Q11" s="34">
        <f>IF(P11=0,0,(P11*((LOG(P11))/LOG(2))))</f>
        <v>-0.29116278711825366</v>
      </c>
      <c r="T11" s="34">
        <f>N11</f>
        <v>211</v>
      </c>
      <c r="U11" s="34">
        <f>COUNTIF(L7:L15,T11)</f>
        <v>7</v>
      </c>
      <c r="V11" s="53"/>
      <c r="W11" s="54"/>
      <c r="Y11" s="34">
        <f>N11</f>
        <v>211</v>
      </c>
      <c r="Z11" s="34">
        <f>COUNTIF(L16:L23,Y11)</f>
        <v>6</v>
      </c>
      <c r="AA11" s="53"/>
      <c r="AB11" s="54"/>
      <c r="AD11" s="34">
        <f>N11</f>
        <v>211</v>
      </c>
      <c r="AE11" s="34">
        <f>COUNTIF(L24:L32,AD11)</f>
        <v>6</v>
      </c>
      <c r="AF11" s="53"/>
      <c r="AG11" s="54"/>
      <c r="AI11" s="34">
        <f>N11</f>
        <v>211</v>
      </c>
      <c r="AJ11" s="34">
        <f>COUNTIF(L33:L41,AI11)</f>
        <v>7</v>
      </c>
      <c r="AK11" s="53"/>
      <c r="AL11" s="54"/>
      <c r="AN11" s="34">
        <f>N11</f>
        <v>211</v>
      </c>
      <c r="AO11" s="34">
        <f>COUNTIF(L42:L49,AN11)</f>
        <v>6</v>
      </c>
      <c r="AP11" s="53"/>
      <c r="AQ11" s="54"/>
      <c r="AS11" s="34">
        <f>N11</f>
        <v>211</v>
      </c>
      <c r="AT11" s="34">
        <f>COUNTIF(L50:L58,AS11)</f>
        <v>8</v>
      </c>
      <c r="AU11" s="53"/>
      <c r="AV11" s="54"/>
    </row>
    <row r="12" spans="1:48" x14ac:dyDescent="0.3">
      <c r="A12" s="56">
        <v>21</v>
      </c>
      <c r="B12" s="56">
        <v>559</v>
      </c>
      <c r="C12" s="59">
        <v>11</v>
      </c>
      <c r="D12" s="56">
        <v>569</v>
      </c>
      <c r="E12" s="59">
        <v>11</v>
      </c>
      <c r="F12" s="56">
        <v>574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COUNTIF(L24:L32,AD12)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COUNTIF(L33:L41,AI12)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COUNTIF(L42:L49,AN12)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COUNTIF(L50:L58,AS12)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661</v>
      </c>
      <c r="C13" s="59">
        <v>11</v>
      </c>
      <c r="D13" s="56">
        <v>682</v>
      </c>
      <c r="E13" s="59">
        <v>11</v>
      </c>
      <c r="F13" s="56">
        <v>685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6</v>
      </c>
      <c r="P13" s="34">
        <f>O13/$Q$4</f>
        <v>0.11538461538461539</v>
      </c>
      <c r="Q13" s="34">
        <f>IF(P13=0,0,(P13*((LOG(P13))/LOG(2))))</f>
        <v>-0.35947814047153104</v>
      </c>
      <c r="T13" s="34">
        <f>N13</f>
        <v>221</v>
      </c>
      <c r="U13" s="34">
        <f>COUNTIF(L7:L15,T13)</f>
        <v>1</v>
      </c>
      <c r="V13" s="34">
        <f>U13/(W4-U11)</f>
        <v>0.5</v>
      </c>
      <c r="W13" s="34">
        <f>IF(V13=0,0,(V13*((LOG(V13))/LOG(2))))</f>
        <v>-0.5</v>
      </c>
      <c r="Y13" s="34">
        <f>N13</f>
        <v>221</v>
      </c>
      <c r="Z13" s="34">
        <f>COUNTIF(L16:L23,Y13)</f>
        <v>1</v>
      </c>
      <c r="AA13" s="34">
        <f>Z13/(AB4-Z11)</f>
        <v>0.5</v>
      </c>
      <c r="AB13" s="34">
        <f>IF(AA13=0,0,(AA13*((LOG(AA13))/LOG(2))))</f>
        <v>-0.5</v>
      </c>
      <c r="AD13" s="34">
        <f>N13</f>
        <v>221</v>
      </c>
      <c r="AE13" s="34">
        <f>COUNTIF(L24:L32,AD13)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COUNTIF(L33:L41,AI13)</f>
        <v>2</v>
      </c>
      <c r="AK13" s="34">
        <f>AJ13/(AL4-AJ11)</f>
        <v>1</v>
      </c>
      <c r="AL13" s="34">
        <f>IF(AK13=0,0,(AK13*((LOG(AK13))/LOG(2))))</f>
        <v>0</v>
      </c>
      <c r="AN13" s="34">
        <f>N13</f>
        <v>221</v>
      </c>
      <c r="AO13" s="34">
        <f>COUNTIF(L42:L49,AN13)</f>
        <v>2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COUNTIF(L50:L58,AS13)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789</v>
      </c>
      <c r="C14" s="59">
        <v>13</v>
      </c>
      <c r="D14" s="56">
        <v>796</v>
      </c>
      <c r="E14" s="59">
        <v>13</v>
      </c>
      <c r="F14" s="56">
        <v>803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COUNTIF(L24:L32,AD14)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COUNTIF(L33:L41,AI14)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COUNTIF(L42:L49,AN14)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COUNTIF(L50:L58,AS14)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908</v>
      </c>
      <c r="C15" s="59">
        <v>11</v>
      </c>
      <c r="D15" s="56">
        <v>918</v>
      </c>
      <c r="E15" s="59">
        <v>11</v>
      </c>
      <c r="F15" s="56">
        <v>926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1.0851216551745875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21</v>
      </c>
      <c r="B16" s="57">
        <v>1021</v>
      </c>
      <c r="C16" s="60">
        <v>11</v>
      </c>
      <c r="D16" s="57">
        <v>1031</v>
      </c>
      <c r="E16" s="60">
        <v>11</v>
      </c>
      <c r="F16" s="57">
        <v>1037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0.19035753535315772</v>
      </c>
      <c r="V16" s="27" t="s">
        <v>116</v>
      </c>
      <c r="W16" s="27">
        <f>W15/(LOG(W4)/LOG(2))</f>
        <v>0.31546487678572877</v>
      </c>
      <c r="AA16" s="27" t="s">
        <v>119</v>
      </c>
      <c r="AB16" s="27">
        <f>AB15/(LOG(AB4)/LOG(2))</f>
        <v>0.33333333333333331</v>
      </c>
      <c r="AF16" s="27" t="s">
        <v>120</v>
      </c>
      <c r="AG16" s="27">
        <f>AG15/(LOG(AG4)/LOG(2))</f>
        <v>0.28969008214284753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</v>
      </c>
    </row>
    <row r="17" spans="1:22" x14ac:dyDescent="0.3">
      <c r="A17" s="57">
        <v>21</v>
      </c>
      <c r="B17" s="57">
        <v>1128</v>
      </c>
      <c r="C17" s="60">
        <v>11</v>
      </c>
      <c r="D17" s="57">
        <v>1147</v>
      </c>
      <c r="E17" s="60">
        <v>11</v>
      </c>
      <c r="F17" s="57">
        <v>1153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1250</v>
      </c>
      <c r="C18" s="60">
        <v>11</v>
      </c>
      <c r="D18" s="57">
        <v>1259</v>
      </c>
      <c r="E18" s="60">
        <v>11</v>
      </c>
      <c r="F18" s="57">
        <v>1263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1358</v>
      </c>
      <c r="C19" s="60">
        <v>11</v>
      </c>
      <c r="D19" s="57">
        <v>1366</v>
      </c>
      <c r="E19" s="60">
        <v>11</v>
      </c>
      <c r="F19" s="57">
        <v>1373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1467</v>
      </c>
      <c r="C20" s="60">
        <v>11</v>
      </c>
      <c r="D20" s="57">
        <v>1478</v>
      </c>
      <c r="E20" s="60">
        <v>11</v>
      </c>
      <c r="F20" s="57">
        <v>1488</v>
      </c>
      <c r="G20" s="63"/>
      <c r="H20" s="63"/>
      <c r="I20" s="39"/>
      <c r="J20" s="39"/>
      <c r="K20" s="49">
        <v>0</v>
      </c>
      <c r="L20">
        <v>211</v>
      </c>
      <c r="N20" s="38">
        <f>COUNTIF(L7:L58,G3)</f>
        <v>40</v>
      </c>
      <c r="O20" s="38"/>
      <c r="P20" s="45">
        <v>9</v>
      </c>
      <c r="Q20" s="45">
        <v>8</v>
      </c>
      <c r="R20" s="45">
        <v>9</v>
      </c>
      <c r="S20" s="45">
        <v>9</v>
      </c>
      <c r="T20" s="45">
        <v>8</v>
      </c>
      <c r="U20" s="45">
        <v>9</v>
      </c>
      <c r="V20" s="44"/>
    </row>
    <row r="21" spans="1:22" x14ac:dyDescent="0.3">
      <c r="A21" s="57">
        <v>12</v>
      </c>
      <c r="B21" s="57">
        <v>1596</v>
      </c>
      <c r="C21" s="60">
        <v>13</v>
      </c>
      <c r="D21" s="57">
        <v>1602</v>
      </c>
      <c r="E21" s="60">
        <v>13</v>
      </c>
      <c r="F21" s="57">
        <v>1610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1716</v>
      </c>
      <c r="C22" s="60">
        <v>11</v>
      </c>
      <c r="D22" s="57">
        <v>1733</v>
      </c>
      <c r="E22" s="60">
        <v>11</v>
      </c>
      <c r="F22" s="57">
        <v>1739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1830</v>
      </c>
      <c r="C23" s="60">
        <v>22</v>
      </c>
      <c r="D23" s="57">
        <v>1838</v>
      </c>
      <c r="E23" s="60">
        <v>13</v>
      </c>
      <c r="F23" s="57">
        <v>1845</v>
      </c>
      <c r="G23" s="63"/>
      <c r="H23" s="63"/>
      <c r="I23" s="39"/>
      <c r="J23" s="39"/>
      <c r="K23" s="49">
        <v>0</v>
      </c>
      <c r="L23">
        <v>221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1956</v>
      </c>
      <c r="C24" s="59">
        <v>13</v>
      </c>
      <c r="D24" s="56">
        <v>1962</v>
      </c>
      <c r="E24" s="59">
        <v>13</v>
      </c>
      <c r="F24" s="56">
        <v>1969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7</v>
      </c>
      <c r="Q24" s="45">
        <f>Z11</f>
        <v>6</v>
      </c>
      <c r="R24" s="45">
        <f>AE11</f>
        <v>6</v>
      </c>
      <c r="S24" s="45">
        <f>AJ11</f>
        <v>7</v>
      </c>
      <c r="T24" s="45">
        <f>AO11</f>
        <v>6</v>
      </c>
      <c r="U24" s="45">
        <f>AT11</f>
        <v>8</v>
      </c>
      <c r="V24" s="43"/>
    </row>
    <row r="25" spans="1:22" x14ac:dyDescent="0.3">
      <c r="A25" s="56">
        <v>12</v>
      </c>
      <c r="B25" s="56">
        <v>2066</v>
      </c>
      <c r="C25" s="59">
        <v>24</v>
      </c>
      <c r="D25" s="56">
        <v>2082</v>
      </c>
      <c r="E25" s="59">
        <v>13</v>
      </c>
      <c r="F25" s="56">
        <v>2091</v>
      </c>
      <c r="G25" s="62"/>
      <c r="H25" s="62"/>
      <c r="I25" s="40"/>
      <c r="J25" s="40"/>
      <c r="K25" s="41">
        <v>0</v>
      </c>
      <c r="L25">
        <v>121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12</v>
      </c>
      <c r="B26" s="56">
        <v>2195</v>
      </c>
      <c r="C26" s="59">
        <v>13</v>
      </c>
      <c r="D26" s="56">
        <v>2202</v>
      </c>
      <c r="E26" s="59">
        <v>13</v>
      </c>
      <c r="F26" s="56">
        <v>2205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2309</v>
      </c>
      <c r="C27" s="59">
        <v>11</v>
      </c>
      <c r="D27" s="56">
        <v>2319</v>
      </c>
      <c r="E27" s="59">
        <v>11</v>
      </c>
      <c r="F27" s="56">
        <v>2326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2421</v>
      </c>
      <c r="C28" s="59">
        <v>11</v>
      </c>
      <c r="D28" s="56">
        <v>2431</v>
      </c>
      <c r="E28" s="59">
        <v>11</v>
      </c>
      <c r="F28" s="56">
        <v>2437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F15/P20</f>
        <v>102.88888888888889</v>
      </c>
      <c r="Q28">
        <f>(F23-F15)/Q20</f>
        <v>114.875</v>
      </c>
      <c r="R28">
        <f>(F32-F23)/R20</f>
        <v>115.88888888888889</v>
      </c>
      <c r="S28">
        <f>(F41-F32)/S20</f>
        <v>121.44444444444444</v>
      </c>
      <c r="T28">
        <f>(F49-F41)/T20</f>
        <v>115.125</v>
      </c>
      <c r="U28">
        <f>(F58-F49)/U20</f>
        <v>113.66666666666667</v>
      </c>
    </row>
    <row r="29" spans="1:22" x14ac:dyDescent="0.3">
      <c r="A29" s="56">
        <v>21</v>
      </c>
      <c r="B29" s="56">
        <v>2535</v>
      </c>
      <c r="C29" s="59">
        <v>11</v>
      </c>
      <c r="D29" s="56">
        <v>2545</v>
      </c>
      <c r="E29" s="59">
        <v>11</v>
      </c>
      <c r="F29" s="56">
        <v>2551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2647</v>
      </c>
      <c r="C30" s="59">
        <v>11</v>
      </c>
      <c r="D30" s="56">
        <v>2656</v>
      </c>
      <c r="E30" s="59">
        <v>11</v>
      </c>
      <c r="F30" s="56">
        <v>2668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2760</v>
      </c>
      <c r="C31" s="59">
        <v>11</v>
      </c>
      <c r="D31" s="56">
        <v>2770</v>
      </c>
      <c r="E31" s="59">
        <v>11</v>
      </c>
      <c r="F31" s="56">
        <v>2777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2869</v>
      </c>
      <c r="C32" s="59">
        <v>11</v>
      </c>
      <c r="D32" s="56">
        <v>2880</v>
      </c>
      <c r="E32" s="59">
        <v>11</v>
      </c>
      <c r="F32" s="56">
        <v>2888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7">
        <v>21</v>
      </c>
      <c r="B33" s="57">
        <v>3035</v>
      </c>
      <c r="C33" s="60">
        <v>11</v>
      </c>
      <c r="D33" s="57">
        <v>3048</v>
      </c>
      <c r="E33" s="60">
        <v>11</v>
      </c>
      <c r="F33" s="57">
        <v>3052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3149</v>
      </c>
      <c r="C34" s="60">
        <v>11</v>
      </c>
      <c r="D34" s="57">
        <v>3159</v>
      </c>
      <c r="E34" s="60">
        <v>11</v>
      </c>
      <c r="F34" s="57">
        <v>3166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3265</v>
      </c>
      <c r="C35" s="60">
        <v>11</v>
      </c>
      <c r="D35" s="57">
        <v>3274</v>
      </c>
      <c r="E35" s="60">
        <v>11</v>
      </c>
      <c r="F35" s="57">
        <v>3278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3367</v>
      </c>
      <c r="C36" s="60">
        <v>11</v>
      </c>
      <c r="D36" s="57">
        <v>3382</v>
      </c>
      <c r="E36" s="60">
        <v>11</v>
      </c>
      <c r="F36" s="57">
        <v>3388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3483</v>
      </c>
      <c r="C37" s="60">
        <v>11</v>
      </c>
      <c r="D37" s="57">
        <v>3493</v>
      </c>
      <c r="E37" s="60">
        <v>11</v>
      </c>
      <c r="F37" s="57">
        <v>3503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3591</v>
      </c>
      <c r="C38" s="60">
        <v>22</v>
      </c>
      <c r="D38" s="57">
        <v>3596</v>
      </c>
      <c r="E38" s="60">
        <v>13</v>
      </c>
      <c r="F38" s="57">
        <v>3605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3">
      <c r="A39" s="57">
        <v>21</v>
      </c>
      <c r="B39" s="57">
        <v>3715</v>
      </c>
      <c r="C39" s="60">
        <v>22</v>
      </c>
      <c r="D39" s="57">
        <v>3725</v>
      </c>
      <c r="E39" s="60">
        <v>13</v>
      </c>
      <c r="F39" s="57">
        <v>3735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3">
      <c r="A40" s="57">
        <v>21</v>
      </c>
      <c r="B40" s="57">
        <v>3838</v>
      </c>
      <c r="C40" s="60">
        <v>11</v>
      </c>
      <c r="D40" s="57">
        <v>3851</v>
      </c>
      <c r="E40" s="60">
        <v>11</v>
      </c>
      <c r="F40" s="57">
        <v>3855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3962</v>
      </c>
      <c r="C41" s="60">
        <v>11</v>
      </c>
      <c r="D41" s="57">
        <v>3971</v>
      </c>
      <c r="E41" s="60">
        <v>11</v>
      </c>
      <c r="F41" s="57">
        <v>3981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6">
        <v>21</v>
      </c>
      <c r="B42" s="56">
        <v>4075</v>
      </c>
      <c r="C42" s="59">
        <v>11</v>
      </c>
      <c r="D42" s="56">
        <v>4088</v>
      </c>
      <c r="E42" s="59">
        <v>11</v>
      </c>
      <c r="F42" s="56">
        <v>4094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4188</v>
      </c>
      <c r="C43" s="59">
        <v>11</v>
      </c>
      <c r="D43" s="56">
        <v>4205</v>
      </c>
      <c r="E43" s="59">
        <v>11</v>
      </c>
      <c r="F43" s="56">
        <v>4211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4302</v>
      </c>
      <c r="C44" s="59">
        <v>11</v>
      </c>
      <c r="D44" s="56">
        <v>4312</v>
      </c>
      <c r="E44" s="59">
        <v>11</v>
      </c>
      <c r="F44" s="56">
        <v>4318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4405</v>
      </c>
      <c r="C45" s="59">
        <v>22</v>
      </c>
      <c r="D45" s="56">
        <v>4409</v>
      </c>
      <c r="E45" s="59">
        <v>13</v>
      </c>
      <c r="F45" s="56">
        <v>4422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3">
      <c r="A46" s="56">
        <v>21</v>
      </c>
      <c r="B46" s="56">
        <v>4524</v>
      </c>
      <c r="C46" s="59">
        <v>11</v>
      </c>
      <c r="D46" s="56">
        <v>4537</v>
      </c>
      <c r="E46" s="59">
        <v>11</v>
      </c>
      <c r="F46" s="56">
        <v>4543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4635</v>
      </c>
      <c r="C47" s="59">
        <v>11</v>
      </c>
      <c r="D47" s="56">
        <v>4645</v>
      </c>
      <c r="E47" s="59">
        <v>11</v>
      </c>
      <c r="F47" s="56">
        <v>4652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4747</v>
      </c>
      <c r="C48" s="59">
        <v>11</v>
      </c>
      <c r="D48" s="56">
        <v>4760</v>
      </c>
      <c r="E48" s="59">
        <v>11</v>
      </c>
      <c r="F48" s="56">
        <v>4769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4856</v>
      </c>
      <c r="C49" s="59">
        <v>22</v>
      </c>
      <c r="D49" s="56">
        <v>4860</v>
      </c>
      <c r="E49" s="59">
        <v>13</v>
      </c>
      <c r="F49" s="56">
        <v>4902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3">
      <c r="A50" s="57">
        <v>21</v>
      </c>
      <c r="B50" s="57">
        <v>5004</v>
      </c>
      <c r="C50" s="60">
        <v>11</v>
      </c>
      <c r="D50" s="57">
        <v>5014</v>
      </c>
      <c r="E50" s="60">
        <v>11</v>
      </c>
      <c r="F50" s="57">
        <v>5020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5113</v>
      </c>
      <c r="C51" s="60">
        <v>11</v>
      </c>
      <c r="D51" s="57">
        <v>5122</v>
      </c>
      <c r="E51" s="60">
        <v>11</v>
      </c>
      <c r="F51" s="57">
        <v>5128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5225</v>
      </c>
      <c r="C52" s="60">
        <v>11</v>
      </c>
      <c r="D52" s="57">
        <v>5234</v>
      </c>
      <c r="E52" s="60">
        <v>11</v>
      </c>
      <c r="F52" s="57">
        <v>5241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5332</v>
      </c>
      <c r="C53" s="60">
        <v>11</v>
      </c>
      <c r="D53" s="57">
        <v>5341</v>
      </c>
      <c r="E53" s="60">
        <v>11</v>
      </c>
      <c r="F53" s="57">
        <v>5347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5442</v>
      </c>
      <c r="C54" s="60">
        <v>11</v>
      </c>
      <c r="D54" s="57">
        <v>5455</v>
      </c>
      <c r="E54" s="60">
        <v>11</v>
      </c>
      <c r="F54" s="57">
        <v>5461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12</v>
      </c>
      <c r="B55" s="57">
        <v>5566</v>
      </c>
      <c r="C55" s="60">
        <v>13</v>
      </c>
      <c r="D55" s="57">
        <v>5572</v>
      </c>
      <c r="E55" s="60">
        <v>13</v>
      </c>
      <c r="F55" s="57">
        <v>5578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3">
      <c r="A56" s="57">
        <v>21</v>
      </c>
      <c r="B56" s="57">
        <v>5682</v>
      </c>
      <c r="C56" s="60">
        <v>11</v>
      </c>
      <c r="D56" s="57">
        <v>5694</v>
      </c>
      <c r="E56" s="60">
        <v>11</v>
      </c>
      <c r="F56" s="57">
        <v>5700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5796</v>
      </c>
      <c r="C57" s="60">
        <v>11</v>
      </c>
      <c r="D57" s="57">
        <v>5805</v>
      </c>
      <c r="E57" s="60">
        <v>11</v>
      </c>
      <c r="F57" s="57">
        <v>5812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5903</v>
      </c>
      <c r="C58" s="60">
        <v>11</v>
      </c>
      <c r="D58" s="57">
        <v>5919</v>
      </c>
      <c r="E58" s="60">
        <v>11</v>
      </c>
      <c r="F58" s="57">
        <v>5925</v>
      </c>
      <c r="G58" s="63"/>
      <c r="H58" s="63"/>
      <c r="I58" s="39"/>
      <c r="J58" s="39"/>
      <c r="K58" s="49">
        <v>1</v>
      </c>
      <c r="L58">
        <v>211</v>
      </c>
    </row>
    <row r="59" spans="1:12" x14ac:dyDescent="0.3">
      <c r="A59" s="17"/>
      <c r="B59" s="17"/>
      <c r="C59" s="17"/>
      <c r="D59" s="17"/>
      <c r="E59" s="17"/>
      <c r="F59" s="17"/>
      <c r="G59" s="17"/>
      <c r="H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52</v>
      </c>
      <c r="V3" s="25" t="s">
        <v>117</v>
      </c>
      <c r="W3">
        <f>COUNTA(L7:L15)</f>
        <v>9</v>
      </c>
      <c r="AA3" s="25" t="s">
        <v>117</v>
      </c>
      <c r="AB3">
        <f>COUNTA(L16:L23)</f>
        <v>8</v>
      </c>
      <c r="AF3" s="25" t="s">
        <v>117</v>
      </c>
      <c r="AG3">
        <f>COUNTA(L24:L32)</f>
        <v>9</v>
      </c>
      <c r="AK3" s="25" t="s">
        <v>117</v>
      </c>
      <c r="AL3">
        <f>COUNTA(L33:L41)</f>
        <v>9</v>
      </c>
      <c r="AP3" s="25" t="s">
        <v>117</v>
      </c>
      <c r="AQ3">
        <f>COUNTA(L42:L49)</f>
        <v>8</v>
      </c>
      <c r="AU3" s="25" t="s">
        <v>117</v>
      </c>
      <c r="AV3">
        <f>COUNTA(L50:L58)</f>
        <v>9</v>
      </c>
    </row>
    <row r="4" spans="1:48" x14ac:dyDescent="0.3">
      <c r="P4" s="25" t="s">
        <v>85</v>
      </c>
      <c r="Q4" s="26">
        <f>SUM(O7:O14)</f>
        <v>52</v>
      </c>
      <c r="V4" s="25" t="s">
        <v>118</v>
      </c>
      <c r="W4">
        <f>SUM(U7:U14)</f>
        <v>9</v>
      </c>
      <c r="AA4" s="25" t="s">
        <v>118</v>
      </c>
      <c r="AB4">
        <f>SUM(Z7:Z14)</f>
        <v>8</v>
      </c>
      <c r="AF4" s="25" t="s">
        <v>118</v>
      </c>
      <c r="AG4">
        <f>SUM(AE7:AE14)</f>
        <v>9</v>
      </c>
      <c r="AK4" s="25" t="s">
        <v>118</v>
      </c>
      <c r="AL4">
        <f>SUM(AJ7:AJ14)</f>
        <v>9</v>
      </c>
      <c r="AP4" s="25" t="s">
        <v>118</v>
      </c>
      <c r="AQ4">
        <f>SUM(AO7:AO14)</f>
        <v>8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13</v>
      </c>
      <c r="C7" s="58">
        <v>11</v>
      </c>
      <c r="D7" s="55">
        <v>24</v>
      </c>
      <c r="E7" s="58">
        <v>11</v>
      </c>
      <c r="F7" s="55">
        <v>31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2</v>
      </c>
      <c r="P7" s="34">
        <f>O7/$Q$4</f>
        <v>3.8461538461538464E-2</v>
      </c>
      <c r="Q7" s="34">
        <f>IF(P7=0,0,(P7*((LOG(P7))/LOG(2))))</f>
        <v>-0.18078614300542661</v>
      </c>
      <c r="T7" s="34">
        <f>N7</f>
        <v>111</v>
      </c>
      <c r="U7" s="34">
        <f>COUNTIF(L7:L15,T7)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COUNTIF(L16:L23,Y7)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COUNTIF(L24:L32,AD7)</f>
        <v>1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COUNTIF(L33:L41,AI7)</f>
        <v>1</v>
      </c>
      <c r="AK7" s="34">
        <f>AJ7/(AL4-AJ11)</f>
        <v>0.25</v>
      </c>
      <c r="AL7" s="34">
        <f>IF(AK7=0,0,(AK7*((LOG(AK7))/LOG(2))))</f>
        <v>-0.5</v>
      </c>
      <c r="AN7" s="34">
        <f>N7</f>
        <v>111</v>
      </c>
      <c r="AO7" s="34">
        <f>COUNTIF(L42:L49,AN7)</f>
        <v>0</v>
      </c>
      <c r="AP7" s="34" t="e">
        <f>AO7/(AQ4-AO11)</f>
        <v>#DIV/0!</v>
      </c>
      <c r="AQ7" s="34" t="e">
        <f>IF(AP7=0,0,(AP7*((LOG(AP7))/LOG(2))))</f>
        <v>#DIV/0!</v>
      </c>
      <c r="AS7" s="34">
        <f>N7</f>
        <v>111</v>
      </c>
      <c r="AT7" s="34">
        <f>COUNTIF(L50:L58,AS7)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21</v>
      </c>
      <c r="B8" s="56">
        <v>126</v>
      </c>
      <c r="C8" s="59">
        <v>11</v>
      </c>
      <c r="D8" s="56">
        <v>136</v>
      </c>
      <c r="E8" s="59">
        <v>11</v>
      </c>
      <c r="F8" s="56">
        <v>141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3</v>
      </c>
      <c r="P8" s="34">
        <f>O8/$Q$4</f>
        <v>5.7692307692307696E-2</v>
      </c>
      <c r="Q8" s="34">
        <f>IF(P8=0,0,(P8*((LOG(P8))/LOG(2))))</f>
        <v>-0.23743137792807323</v>
      </c>
      <c r="T8" s="34">
        <f>N8</f>
        <v>112</v>
      </c>
      <c r="U8" s="34">
        <f>COUNTIF(L7:L15,T8)</f>
        <v>1</v>
      </c>
      <c r="V8" s="34">
        <f>U8/(W4-U11)</f>
        <v>1</v>
      </c>
      <c r="W8" s="34">
        <f>IF(V8=0,0,(V8*((LOG(V8))/LOG(2))))</f>
        <v>0</v>
      </c>
      <c r="Y8" s="34">
        <f>N8</f>
        <v>112</v>
      </c>
      <c r="Z8" s="34">
        <f>COUNTIF(L16:L23,Y8)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COUNTIF(L24:L32,AD8)</f>
        <v>1</v>
      </c>
      <c r="AF8" s="34">
        <f>AE8/(AG4-AE11)</f>
        <v>0.33333333333333331</v>
      </c>
      <c r="AG8" s="34">
        <f>IF(AF8=0,0,(AF8*((LOG(AF8))/LOG(2))))</f>
        <v>-0.52832083357371862</v>
      </c>
      <c r="AI8" s="34">
        <f>N8</f>
        <v>112</v>
      </c>
      <c r="AJ8" s="34">
        <f>COUNTIF(L33:L41,AI8)</f>
        <v>1</v>
      </c>
      <c r="AK8" s="34">
        <f>AJ8/(AL4-AJ11)</f>
        <v>0.25</v>
      </c>
      <c r="AL8" s="34">
        <f>IF(AK8=0,0,(AK8*((LOG(AK8))/LOG(2))))</f>
        <v>-0.5</v>
      </c>
      <c r="AN8" s="34">
        <f>N8</f>
        <v>112</v>
      </c>
      <c r="AO8" s="34">
        <f>COUNTIF(L42:L49,AN8)</f>
        <v>0</v>
      </c>
      <c r="AP8" s="34" t="e">
        <f>AO8/(AQ4-AO11)</f>
        <v>#DIV/0!</v>
      </c>
      <c r="AQ8" s="34" t="e">
        <f>IF(AP8=0,0,(AP8*((LOG(AP8))/LOG(2))))</f>
        <v>#DIV/0!</v>
      </c>
      <c r="AS8" s="34">
        <f>N8</f>
        <v>112</v>
      </c>
      <c r="AT8" s="34">
        <f>COUNTIF(L50:L58,AS8)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234</v>
      </c>
      <c r="C9" s="59">
        <v>11</v>
      </c>
      <c r="D9" s="56">
        <v>244</v>
      </c>
      <c r="E9" s="59">
        <v>11</v>
      </c>
      <c r="F9" s="56">
        <v>248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2</v>
      </c>
      <c r="P9" s="34">
        <f>O9/$Q$4</f>
        <v>3.8461538461538464E-2</v>
      </c>
      <c r="Q9" s="34">
        <f>IF(P9=0,0,(P9*((LOG(P9))/LOG(2))))</f>
        <v>-0.18078614300542661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COUNTIF(L24:L32,AD9)</f>
        <v>1</v>
      </c>
      <c r="AF9" s="34">
        <f>AE9/(AG4-AE11)</f>
        <v>0.33333333333333331</v>
      </c>
      <c r="AG9" s="34">
        <f>IF(AF9=0,0,(AF9*((LOG(AF9))/LOG(2))))</f>
        <v>-0.52832083357371862</v>
      </c>
      <c r="AI9" s="34">
        <f>N9</f>
        <v>121</v>
      </c>
      <c r="AJ9" s="34">
        <f>COUNTIF(L33:L41,AI9)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COUNTIF(L42:L49,AN9)</f>
        <v>0</v>
      </c>
      <c r="AP9" s="34" t="e">
        <f>AO9/(AQ4-AO11)</f>
        <v>#DIV/0!</v>
      </c>
      <c r="AQ9" s="34" t="e">
        <f>IF(AP9=0,0,(AP9*((LOG(AP9))/LOG(2))))</f>
        <v>#DIV/0!</v>
      </c>
      <c r="AS9" s="34">
        <f>N9</f>
        <v>121</v>
      </c>
      <c r="AT9" s="34">
        <f>COUNTIF(L50:L58,AS9)</f>
        <v>1</v>
      </c>
      <c r="AU9" s="34">
        <f>AT9/(AV4-AT11)</f>
        <v>0.33333333333333331</v>
      </c>
      <c r="AV9" s="34">
        <f>IF(AU9=0,0,(AU9*((LOG(AU9))/LOG(2))))</f>
        <v>-0.52832083357371862</v>
      </c>
    </row>
    <row r="10" spans="1:48" x14ac:dyDescent="0.3">
      <c r="A10" s="56">
        <v>21</v>
      </c>
      <c r="B10" s="56">
        <v>345</v>
      </c>
      <c r="C10" s="59">
        <v>11</v>
      </c>
      <c r="D10" s="56">
        <v>358</v>
      </c>
      <c r="E10" s="59">
        <v>11</v>
      </c>
      <c r="F10" s="56">
        <v>362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COUNTIF(L24:L32,AD10)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COUNTIF(L33:L41,AI10)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COUNTIF(L42:L49,AN10)</f>
        <v>0</v>
      </c>
      <c r="AP10" s="34" t="e">
        <f>AO10/(AQ4-AO11)</f>
        <v>#DIV/0!</v>
      </c>
      <c r="AQ10" s="34" t="e">
        <f>IF(AP10=0,0,(AP10*((LOG(AP10))/LOG(2))))</f>
        <v>#DIV/0!</v>
      </c>
      <c r="AS10" s="34">
        <f>N10</f>
        <v>122</v>
      </c>
      <c r="AT10" s="34">
        <f>COUNTIF(L50:L58,AS10)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456</v>
      </c>
      <c r="C11" s="59">
        <v>11</v>
      </c>
      <c r="D11" s="56">
        <v>466</v>
      </c>
      <c r="E11" s="59">
        <v>11</v>
      </c>
      <c r="F11" s="56">
        <v>472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0.76923076923076927</v>
      </c>
      <c r="Q11" s="34">
        <f>IF(P11=0,0,(P11*((LOG(P11))/LOG(2))))</f>
        <v>-0.29116278711825366</v>
      </c>
      <c r="T11" s="34">
        <f>N11</f>
        <v>211</v>
      </c>
      <c r="U11" s="34">
        <f>COUNTIF(L7:L15,T11)</f>
        <v>8</v>
      </c>
      <c r="V11" s="53"/>
      <c r="W11" s="54"/>
      <c r="Y11" s="34">
        <f>N11</f>
        <v>211</v>
      </c>
      <c r="Z11" s="34">
        <f>COUNTIF(L16:L23,Y11)</f>
        <v>7</v>
      </c>
      <c r="AA11" s="53"/>
      <c r="AB11" s="54"/>
      <c r="AD11" s="34">
        <f>N11</f>
        <v>211</v>
      </c>
      <c r="AE11" s="34">
        <f>COUNTIF(L24:L32,AD11)</f>
        <v>6</v>
      </c>
      <c r="AF11" s="53"/>
      <c r="AG11" s="54"/>
      <c r="AI11" s="34">
        <f>N11</f>
        <v>211</v>
      </c>
      <c r="AJ11" s="34">
        <f>COUNTIF(L33:L41,AI11)</f>
        <v>5</v>
      </c>
      <c r="AK11" s="53"/>
      <c r="AL11" s="54"/>
      <c r="AN11" s="34">
        <f>N11</f>
        <v>211</v>
      </c>
      <c r="AO11" s="34">
        <f>COUNTIF(L42:L49,AN11)</f>
        <v>8</v>
      </c>
      <c r="AP11" s="53"/>
      <c r="AQ11" s="54"/>
      <c r="AS11" s="34">
        <f>N11</f>
        <v>211</v>
      </c>
      <c r="AT11" s="34">
        <f>COUNTIF(L50:L58,AS11)</f>
        <v>6</v>
      </c>
      <c r="AU11" s="53"/>
      <c r="AV11" s="54"/>
    </row>
    <row r="12" spans="1:48" x14ac:dyDescent="0.3">
      <c r="A12" s="56">
        <v>21</v>
      </c>
      <c r="B12" s="56">
        <v>565</v>
      </c>
      <c r="C12" s="59">
        <v>11</v>
      </c>
      <c r="D12" s="56">
        <v>576</v>
      </c>
      <c r="E12" s="59">
        <v>11</v>
      </c>
      <c r="F12" s="56">
        <v>584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1.9230769230769232E-2</v>
      </c>
      <c r="Q12" s="34">
        <f>IF(P12=0,0,(P12*((LOG(P12))/LOG(2))))</f>
        <v>-0.10962384073348255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COUNTIF(L24:L32,AD12)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COUNTIF(L33:L41,AI12)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COUNTIF(L42:L49,AN12)</f>
        <v>0</v>
      </c>
      <c r="AP12" s="34" t="e">
        <f>AO12/(AQ4-AO11)</f>
        <v>#DIV/0!</v>
      </c>
      <c r="AQ12" s="34" t="e">
        <f>IF(AP12=0,0,(AP12*((LOG(AP12))/LOG(2))))</f>
        <v>#DIV/0!</v>
      </c>
      <c r="AS12" s="34">
        <f>N12</f>
        <v>212</v>
      </c>
      <c r="AT12" s="34">
        <f>COUNTIF(L50:L58,AS12)</f>
        <v>1</v>
      </c>
      <c r="AU12" s="34">
        <f>AT12/(AV4-AT11)</f>
        <v>0.33333333333333331</v>
      </c>
      <c r="AV12" s="34">
        <f>IF(AU12=0,0,(AU12*((LOG(AU12))/LOG(2))))</f>
        <v>-0.52832083357371862</v>
      </c>
    </row>
    <row r="13" spans="1:48" x14ac:dyDescent="0.3">
      <c r="A13" s="56">
        <v>21</v>
      </c>
      <c r="B13" s="56">
        <v>691</v>
      </c>
      <c r="C13" s="59">
        <v>11</v>
      </c>
      <c r="D13" s="56">
        <v>706</v>
      </c>
      <c r="E13" s="59">
        <v>11</v>
      </c>
      <c r="F13" s="56">
        <v>712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4</v>
      </c>
      <c r="P13" s="34">
        <f>O13/$Q$4</f>
        <v>7.6923076923076927E-2</v>
      </c>
      <c r="Q13" s="34">
        <f>IF(P13=0,0,(P13*((LOG(P13))/LOG(2))))</f>
        <v>-0.28464920908777636</v>
      </c>
      <c r="T13" s="34">
        <f>N13</f>
        <v>221</v>
      </c>
      <c r="U13" s="34">
        <f>COUNTIF(L7:L15,T13)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COUNTIF(L16:L23,Y13)</f>
        <v>1</v>
      </c>
      <c r="AA13" s="34">
        <f>Z13/(AB4-Z11)</f>
        <v>1</v>
      </c>
      <c r="AB13" s="34">
        <f>IF(AA13=0,0,(AA13*((LOG(AA13))/LOG(2))))</f>
        <v>0</v>
      </c>
      <c r="AD13" s="34">
        <f>N13</f>
        <v>221</v>
      </c>
      <c r="AE13" s="34">
        <f>COUNTIF(L24:L32,AD13)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COUNTIF(L33:L41,AI13)</f>
        <v>2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COUNTIF(L42:L49,AN13)</f>
        <v>0</v>
      </c>
      <c r="AP13" s="34" t="e">
        <f>AO13/(AQ4-AO11)</f>
        <v>#DIV/0!</v>
      </c>
      <c r="AQ13" s="34" t="e">
        <f>IF(AP13=0,0,(AP13*((LOG(AP13))/LOG(2))))</f>
        <v>#DIV/0!</v>
      </c>
      <c r="AS13" s="34">
        <f>N13</f>
        <v>221</v>
      </c>
      <c r="AT13" s="34">
        <f>COUNTIF(L50:L58,AS13)</f>
        <v>1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3">
      <c r="A14" s="56">
        <v>12</v>
      </c>
      <c r="B14" s="56">
        <v>820</v>
      </c>
      <c r="C14" s="59">
        <v>13</v>
      </c>
      <c r="D14" s="56">
        <v>823</v>
      </c>
      <c r="E14" s="59">
        <v>24</v>
      </c>
      <c r="F14" s="56">
        <v>836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COUNTIF(L24:L32,AD14)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COUNTIF(L33:L41,AI14)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COUNTIF(L42:L49,AN14)</f>
        <v>0</v>
      </c>
      <c r="AP14" s="34" t="e">
        <f>AO14/(AQ4-AO11)</f>
        <v>#DIV/0!</v>
      </c>
      <c r="AQ14" s="34" t="e">
        <f>IF(AP14=0,0,(AP14*((LOG(AP14))/LOG(2))))</f>
        <v>#DIV/0!</v>
      </c>
      <c r="AS14" s="34">
        <f>N14</f>
        <v>222</v>
      </c>
      <c r="AT14" s="34">
        <f>COUNTIF(L50:L58,AS14)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926</v>
      </c>
      <c r="C15" s="59">
        <v>11</v>
      </c>
      <c r="D15" s="56">
        <v>939</v>
      </c>
      <c r="E15" s="59">
        <v>11</v>
      </c>
      <c r="F15" s="56">
        <v>944</v>
      </c>
      <c r="G15" s="62"/>
      <c r="H15" s="62"/>
      <c r="I15" s="40"/>
      <c r="J15" s="40"/>
      <c r="K15" s="41">
        <v>0</v>
      </c>
      <c r="L15">
        <v>211</v>
      </c>
      <c r="P15">
        <f>SUM(P7:P14)</f>
        <v>1.0000000000000002</v>
      </c>
      <c r="Q15">
        <f>-SUM(Q7:Q14)</f>
        <v>1.2844395008784391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1.5849625007211559</v>
      </c>
      <c r="AK15">
        <f>SUM(AK7:AK14)</f>
        <v>1</v>
      </c>
      <c r="AL15">
        <f>-SUM(AL7:AL14)</f>
        <v>1.5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1.5849625007211559</v>
      </c>
    </row>
    <row r="16" spans="1:48" x14ac:dyDescent="0.3">
      <c r="A16" s="57">
        <v>21</v>
      </c>
      <c r="B16" s="57">
        <v>1033</v>
      </c>
      <c r="C16" s="60">
        <v>22</v>
      </c>
      <c r="D16" s="57">
        <v>1039</v>
      </c>
      <c r="E16" s="60">
        <v>13</v>
      </c>
      <c r="F16" s="57">
        <v>1050</v>
      </c>
      <c r="G16" s="63"/>
      <c r="H16" s="63"/>
      <c r="I16" s="39"/>
      <c r="J16" s="39"/>
      <c r="K16" s="49">
        <v>0</v>
      </c>
      <c r="L16">
        <v>221</v>
      </c>
      <c r="P16" s="27" t="s">
        <v>89</v>
      </c>
      <c r="Q16" s="27">
        <f>Q15/(LOG(Q4)/LOG(2))</f>
        <v>0.22532288110877408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0.49999999999999994</v>
      </c>
      <c r="AK16" s="27" t="s">
        <v>121</v>
      </c>
      <c r="AL16" s="27">
        <f>AL15/(LOG(AL4)/LOG(2))</f>
        <v>0.47319731517859309</v>
      </c>
      <c r="AP16" s="27" t="s">
        <v>122</v>
      </c>
      <c r="AQ16" s="27" t="e">
        <f>AQ15/(LOG(AQ4)/LOG(2))</f>
        <v>#DIV/0!</v>
      </c>
      <c r="AU16" s="27" t="s">
        <v>123</v>
      </c>
      <c r="AV16" s="27">
        <f>AV15/(LOG(AV4)/LOG(2))</f>
        <v>0.49999999999999994</v>
      </c>
    </row>
    <row r="17" spans="1:22" x14ac:dyDescent="0.3">
      <c r="A17" s="57">
        <v>21</v>
      </c>
      <c r="B17" s="57">
        <v>1159</v>
      </c>
      <c r="C17" s="60">
        <v>11</v>
      </c>
      <c r="D17" s="57">
        <v>1166</v>
      </c>
      <c r="E17" s="60">
        <v>11</v>
      </c>
      <c r="F17" s="57">
        <v>1173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1265</v>
      </c>
      <c r="C18" s="60">
        <v>11</v>
      </c>
      <c r="D18" s="57">
        <v>1274</v>
      </c>
      <c r="E18" s="60">
        <v>11</v>
      </c>
      <c r="F18" s="57">
        <v>1281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1375</v>
      </c>
      <c r="C19" s="60">
        <v>11</v>
      </c>
      <c r="D19" s="57">
        <v>1388</v>
      </c>
      <c r="E19" s="60">
        <v>11</v>
      </c>
      <c r="F19" s="57">
        <v>1395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1487</v>
      </c>
      <c r="C20" s="60">
        <v>11</v>
      </c>
      <c r="D20" s="57">
        <v>1497</v>
      </c>
      <c r="E20" s="60">
        <v>11</v>
      </c>
      <c r="F20" s="57">
        <v>1503</v>
      </c>
      <c r="G20" s="63"/>
      <c r="H20" s="63"/>
      <c r="I20" s="39"/>
      <c r="J20" s="39"/>
      <c r="K20" s="49">
        <v>0</v>
      </c>
      <c r="L20">
        <v>211</v>
      </c>
      <c r="N20" s="38">
        <f>COUNTIF(L7:L58,G3)</f>
        <v>40</v>
      </c>
      <c r="O20" s="38"/>
      <c r="P20" s="45">
        <v>9</v>
      </c>
      <c r="Q20" s="45">
        <v>8</v>
      </c>
      <c r="R20" s="45">
        <v>9</v>
      </c>
      <c r="S20" s="45">
        <v>9</v>
      </c>
      <c r="T20" s="45">
        <v>8</v>
      </c>
      <c r="U20" s="45">
        <v>9</v>
      </c>
      <c r="V20" s="44"/>
    </row>
    <row r="21" spans="1:22" x14ac:dyDescent="0.3">
      <c r="A21" s="57">
        <v>21</v>
      </c>
      <c r="B21" s="57">
        <v>1594</v>
      </c>
      <c r="C21" s="60">
        <v>11</v>
      </c>
      <c r="D21" s="57">
        <v>1609</v>
      </c>
      <c r="E21" s="60">
        <v>11</v>
      </c>
      <c r="F21" s="57">
        <v>1616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1708</v>
      </c>
      <c r="C22" s="60">
        <v>11</v>
      </c>
      <c r="D22" s="57">
        <v>1718</v>
      </c>
      <c r="E22" s="60">
        <v>11</v>
      </c>
      <c r="F22" s="57">
        <v>1722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1815</v>
      </c>
      <c r="C23" s="60">
        <v>11</v>
      </c>
      <c r="D23" s="57">
        <v>1828</v>
      </c>
      <c r="E23" s="60">
        <v>11</v>
      </c>
      <c r="F23" s="57">
        <v>1833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1928</v>
      </c>
      <c r="C24" s="59">
        <v>11</v>
      </c>
      <c r="D24" s="56">
        <v>1937</v>
      </c>
      <c r="E24" s="59">
        <v>11</v>
      </c>
      <c r="F24" s="56">
        <v>1943</v>
      </c>
      <c r="G24" s="62"/>
      <c r="H24" s="62"/>
      <c r="I24" s="40"/>
      <c r="J24" s="40"/>
      <c r="K24" s="41">
        <v>0</v>
      </c>
      <c r="L24">
        <v>211</v>
      </c>
      <c r="O24" s="43" t="s">
        <v>105</v>
      </c>
      <c r="P24" s="45">
        <f>U11</f>
        <v>8</v>
      </c>
      <c r="Q24" s="45">
        <f>Z11</f>
        <v>7</v>
      </c>
      <c r="R24" s="45">
        <f>AE11</f>
        <v>6</v>
      </c>
      <c r="S24" s="45">
        <f>AJ11</f>
        <v>5</v>
      </c>
      <c r="T24" s="45">
        <f>AO11</f>
        <v>8</v>
      </c>
      <c r="U24" s="45">
        <f>AT11</f>
        <v>6</v>
      </c>
      <c r="V24" s="43"/>
    </row>
    <row r="25" spans="1:22" x14ac:dyDescent="0.3">
      <c r="A25" s="56">
        <v>21</v>
      </c>
      <c r="B25" s="56">
        <v>2037</v>
      </c>
      <c r="C25" s="59">
        <v>11</v>
      </c>
      <c r="D25" s="56">
        <v>2046</v>
      </c>
      <c r="E25" s="59">
        <v>11</v>
      </c>
      <c r="F25" s="56">
        <v>2053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2145</v>
      </c>
      <c r="C26" s="59">
        <v>11</v>
      </c>
      <c r="D26" s="56">
        <v>2157</v>
      </c>
      <c r="E26" s="59">
        <v>11</v>
      </c>
      <c r="F26" s="56">
        <v>2164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2256</v>
      </c>
      <c r="C27" s="59">
        <v>11</v>
      </c>
      <c r="D27" s="56">
        <v>2265</v>
      </c>
      <c r="E27" s="59">
        <v>11</v>
      </c>
      <c r="F27" s="56">
        <v>2272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2363</v>
      </c>
      <c r="C28" s="59">
        <v>11</v>
      </c>
      <c r="D28" s="56">
        <v>2376</v>
      </c>
      <c r="E28" s="59">
        <v>11</v>
      </c>
      <c r="F28" s="56">
        <v>2380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F15/P20</f>
        <v>104.88888888888889</v>
      </c>
      <c r="Q28">
        <f>(F23-F15)/Q20</f>
        <v>111.125</v>
      </c>
      <c r="R28">
        <f>(F32-F23)/R20</f>
        <v>114.88888888888889</v>
      </c>
      <c r="S28">
        <f>(F41-F32)/S20</f>
        <v>120.55555555555556</v>
      </c>
      <c r="T28">
        <f>(F49-F41)/T20</f>
        <v>112</v>
      </c>
      <c r="U28">
        <f>(F58-F49)/U20</f>
        <v>119.44444444444444</v>
      </c>
    </row>
    <row r="29" spans="1:22" x14ac:dyDescent="0.3">
      <c r="A29" s="56">
        <v>12</v>
      </c>
      <c r="B29" s="56">
        <v>2467</v>
      </c>
      <c r="C29" s="59">
        <v>24</v>
      </c>
      <c r="D29" s="56">
        <v>2481</v>
      </c>
      <c r="E29" s="59">
        <v>13</v>
      </c>
      <c r="F29" s="56">
        <v>2491</v>
      </c>
      <c r="G29" s="62"/>
      <c r="H29" s="62"/>
      <c r="I29" s="40"/>
      <c r="J29" s="40"/>
      <c r="K29" s="41">
        <v>0</v>
      </c>
      <c r="L29">
        <v>121</v>
      </c>
    </row>
    <row r="30" spans="1:22" x14ac:dyDescent="0.3">
      <c r="A30" s="56">
        <v>12</v>
      </c>
      <c r="B30" s="56">
        <v>2602</v>
      </c>
      <c r="C30" s="59">
        <v>13</v>
      </c>
      <c r="D30" s="56">
        <v>2608</v>
      </c>
      <c r="E30" s="59">
        <v>13</v>
      </c>
      <c r="F30" s="56">
        <v>2616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21</v>
      </c>
      <c r="B31" s="56">
        <v>2723</v>
      </c>
      <c r="C31" s="59">
        <v>11</v>
      </c>
      <c r="D31" s="56">
        <v>2735</v>
      </c>
      <c r="E31" s="59">
        <v>11</v>
      </c>
      <c r="F31" s="56">
        <v>2743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12</v>
      </c>
      <c r="B32" s="56">
        <v>2851</v>
      </c>
      <c r="C32" s="59">
        <v>13</v>
      </c>
      <c r="D32" s="56">
        <v>2855</v>
      </c>
      <c r="E32" s="59">
        <v>24</v>
      </c>
      <c r="F32" s="56">
        <v>2867</v>
      </c>
      <c r="G32" s="62"/>
      <c r="H32" s="62"/>
      <c r="I32" s="40"/>
      <c r="J32" s="40"/>
      <c r="K32" s="41">
        <v>0</v>
      </c>
      <c r="L32">
        <v>112</v>
      </c>
    </row>
    <row r="33" spans="1:12" x14ac:dyDescent="0.3">
      <c r="A33" s="57">
        <v>21</v>
      </c>
      <c r="B33" s="57">
        <v>2970</v>
      </c>
      <c r="C33" s="60">
        <v>11</v>
      </c>
      <c r="D33" s="57">
        <v>2986</v>
      </c>
      <c r="E33" s="60">
        <v>11</v>
      </c>
      <c r="F33" s="57">
        <v>2992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3080</v>
      </c>
      <c r="C34" s="60">
        <v>22</v>
      </c>
      <c r="D34" s="57">
        <v>3087</v>
      </c>
      <c r="E34" s="60">
        <v>13</v>
      </c>
      <c r="F34" s="57">
        <v>3097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3">
      <c r="A35" s="57">
        <v>12</v>
      </c>
      <c r="B35" s="57">
        <v>3219</v>
      </c>
      <c r="C35" s="60">
        <v>13</v>
      </c>
      <c r="D35" s="57">
        <v>3225</v>
      </c>
      <c r="E35" s="60">
        <v>13</v>
      </c>
      <c r="F35" s="57">
        <v>3232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7">
        <v>21</v>
      </c>
      <c r="B36" s="57">
        <v>3334</v>
      </c>
      <c r="C36" s="60">
        <v>11</v>
      </c>
      <c r="D36" s="57">
        <v>3344</v>
      </c>
      <c r="E36" s="60">
        <v>11</v>
      </c>
      <c r="F36" s="57">
        <v>3350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12</v>
      </c>
      <c r="B37" s="57">
        <v>3457</v>
      </c>
      <c r="C37" s="60">
        <v>13</v>
      </c>
      <c r="D37" s="57">
        <v>3461</v>
      </c>
      <c r="E37" s="60">
        <v>24</v>
      </c>
      <c r="F37" s="57">
        <v>3473</v>
      </c>
      <c r="G37" s="63"/>
      <c r="H37" s="63"/>
      <c r="I37" s="39"/>
      <c r="J37" s="39"/>
      <c r="K37" s="49">
        <v>0</v>
      </c>
      <c r="L37">
        <v>112</v>
      </c>
    </row>
    <row r="38" spans="1:12" x14ac:dyDescent="0.3">
      <c r="A38" s="57">
        <v>21</v>
      </c>
      <c r="B38" s="57">
        <v>3572</v>
      </c>
      <c r="C38" s="60">
        <v>22</v>
      </c>
      <c r="D38" s="57">
        <v>3577</v>
      </c>
      <c r="E38" s="60">
        <v>13</v>
      </c>
      <c r="F38" s="57">
        <v>3591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3">
      <c r="A39" s="57">
        <v>21</v>
      </c>
      <c r="B39" s="57">
        <v>3699</v>
      </c>
      <c r="C39" s="60">
        <v>11</v>
      </c>
      <c r="D39" s="57">
        <v>3711</v>
      </c>
      <c r="E39" s="60">
        <v>11</v>
      </c>
      <c r="F39" s="57">
        <v>3718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3811</v>
      </c>
      <c r="C40" s="60">
        <v>11</v>
      </c>
      <c r="D40" s="57">
        <v>3827</v>
      </c>
      <c r="E40" s="60">
        <v>11</v>
      </c>
      <c r="F40" s="57">
        <v>3833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3929</v>
      </c>
      <c r="C41" s="60">
        <v>11</v>
      </c>
      <c r="D41" s="57">
        <v>3945</v>
      </c>
      <c r="E41" s="60">
        <v>11</v>
      </c>
      <c r="F41" s="57">
        <v>3952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6">
        <v>21</v>
      </c>
      <c r="B42" s="56">
        <v>4045</v>
      </c>
      <c r="C42" s="59">
        <v>11</v>
      </c>
      <c r="D42" s="56">
        <v>4058</v>
      </c>
      <c r="E42" s="59">
        <v>11</v>
      </c>
      <c r="F42" s="56">
        <v>4067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4157</v>
      </c>
      <c r="C43" s="59">
        <v>11</v>
      </c>
      <c r="D43" s="56">
        <v>4176</v>
      </c>
      <c r="E43" s="59">
        <v>11</v>
      </c>
      <c r="F43" s="56">
        <v>4183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4277</v>
      </c>
      <c r="C44" s="59">
        <v>11</v>
      </c>
      <c r="D44" s="56">
        <v>4290</v>
      </c>
      <c r="E44" s="59">
        <v>11</v>
      </c>
      <c r="F44" s="56">
        <v>4297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4388</v>
      </c>
      <c r="C45" s="59">
        <v>11</v>
      </c>
      <c r="D45" s="56">
        <v>4403</v>
      </c>
      <c r="E45" s="59">
        <v>11</v>
      </c>
      <c r="F45" s="56">
        <v>4410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4505</v>
      </c>
      <c r="C46" s="59">
        <v>11</v>
      </c>
      <c r="D46" s="56">
        <v>4515</v>
      </c>
      <c r="E46" s="59">
        <v>11</v>
      </c>
      <c r="F46" s="56">
        <v>4522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4609</v>
      </c>
      <c r="C47" s="59">
        <v>11</v>
      </c>
      <c r="D47" s="56">
        <v>4621</v>
      </c>
      <c r="E47" s="59">
        <v>11</v>
      </c>
      <c r="F47" s="56">
        <v>4628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4721</v>
      </c>
      <c r="C48" s="59">
        <v>11</v>
      </c>
      <c r="D48" s="56">
        <v>4731</v>
      </c>
      <c r="E48" s="59">
        <v>11</v>
      </c>
      <c r="F48" s="56">
        <v>4738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4831</v>
      </c>
      <c r="C49" s="59">
        <v>11</v>
      </c>
      <c r="D49" s="56">
        <v>4841</v>
      </c>
      <c r="E49" s="59">
        <v>11</v>
      </c>
      <c r="F49" s="56">
        <v>4848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7">
        <v>12</v>
      </c>
      <c r="B50" s="57">
        <v>4952</v>
      </c>
      <c r="C50" s="60">
        <v>24</v>
      </c>
      <c r="D50" s="57">
        <v>4972</v>
      </c>
      <c r="E50" s="60">
        <v>13</v>
      </c>
      <c r="F50" s="57">
        <v>4996</v>
      </c>
      <c r="G50" s="63"/>
      <c r="H50" s="63"/>
      <c r="I50" s="39"/>
      <c r="J50" s="39"/>
      <c r="K50" s="49">
        <v>0</v>
      </c>
      <c r="L50">
        <v>121</v>
      </c>
    </row>
    <row r="51" spans="1:12" x14ac:dyDescent="0.3">
      <c r="A51" s="57">
        <v>21</v>
      </c>
      <c r="B51" s="57">
        <v>5098</v>
      </c>
      <c r="C51" s="60">
        <v>11</v>
      </c>
      <c r="D51" s="57">
        <v>5105</v>
      </c>
      <c r="E51" s="60">
        <v>11</v>
      </c>
      <c r="F51" s="57">
        <v>5111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5207</v>
      </c>
      <c r="C52" s="60">
        <v>11</v>
      </c>
      <c r="D52" s="57">
        <v>5220</v>
      </c>
      <c r="E52" s="60">
        <v>22</v>
      </c>
      <c r="F52" s="57">
        <v>5236</v>
      </c>
      <c r="G52" s="63"/>
      <c r="H52" s="63"/>
      <c r="I52" s="39"/>
      <c r="J52" s="39"/>
      <c r="K52" s="49">
        <v>0</v>
      </c>
      <c r="L52">
        <v>212</v>
      </c>
    </row>
    <row r="53" spans="1:12" x14ac:dyDescent="0.3">
      <c r="A53" s="57">
        <v>21</v>
      </c>
      <c r="B53" s="57">
        <v>5341</v>
      </c>
      <c r="C53" s="60">
        <v>11</v>
      </c>
      <c r="D53" s="57">
        <v>5352</v>
      </c>
      <c r="E53" s="60">
        <v>11</v>
      </c>
      <c r="F53" s="57">
        <v>5358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5451</v>
      </c>
      <c r="C54" s="60">
        <v>11</v>
      </c>
      <c r="D54" s="57">
        <v>5461</v>
      </c>
      <c r="E54" s="60">
        <v>11</v>
      </c>
      <c r="F54" s="57">
        <v>5467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5558</v>
      </c>
      <c r="C55" s="60">
        <v>11</v>
      </c>
      <c r="D55" s="57">
        <v>5568</v>
      </c>
      <c r="E55" s="60">
        <v>11</v>
      </c>
      <c r="F55" s="57">
        <v>5575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5662</v>
      </c>
      <c r="C56" s="60">
        <v>22</v>
      </c>
      <c r="D56" s="57">
        <v>5671</v>
      </c>
      <c r="E56" s="60">
        <v>13</v>
      </c>
      <c r="F56" s="57">
        <v>5682</v>
      </c>
      <c r="G56" s="63"/>
      <c r="H56" s="63"/>
      <c r="I56" s="39"/>
      <c r="J56" s="39"/>
      <c r="K56" s="49">
        <v>0</v>
      </c>
      <c r="L56">
        <v>221</v>
      </c>
    </row>
    <row r="57" spans="1:12" x14ac:dyDescent="0.3">
      <c r="A57" s="57">
        <v>21</v>
      </c>
      <c r="B57" s="57">
        <v>5787</v>
      </c>
      <c r="C57" s="60">
        <v>11</v>
      </c>
      <c r="D57" s="57">
        <v>5803</v>
      </c>
      <c r="E57" s="60">
        <v>11</v>
      </c>
      <c r="F57" s="57">
        <v>5809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5907</v>
      </c>
      <c r="C58" s="60">
        <v>11</v>
      </c>
      <c r="D58" s="57">
        <v>5917</v>
      </c>
      <c r="E58" s="60">
        <v>11</v>
      </c>
      <c r="F58" s="57">
        <v>5923</v>
      </c>
      <c r="G58" s="63"/>
      <c r="H58" s="63"/>
      <c r="I58" s="39"/>
      <c r="J58" s="39"/>
      <c r="K58" s="49">
        <v>1</v>
      </c>
      <c r="L58">
        <v>211</v>
      </c>
    </row>
    <row r="59" spans="1:12" x14ac:dyDescent="0.3">
      <c r="A59" s="17"/>
      <c r="B59" s="17"/>
      <c r="C59" s="17"/>
      <c r="D59" s="17"/>
      <c r="E59" s="17"/>
      <c r="F59" s="17"/>
      <c r="G59" s="17"/>
      <c r="H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62</v>
      </c>
      <c r="V3" s="25" t="s">
        <v>117</v>
      </c>
      <c r="W3">
        <f>COUNTA(L7:L16)</f>
        <v>10</v>
      </c>
      <c r="AA3" s="25" t="s">
        <v>117</v>
      </c>
      <c r="AB3">
        <f>COUNTA(L17:L27)</f>
        <v>11</v>
      </c>
      <c r="AF3" s="25" t="s">
        <v>117</v>
      </c>
      <c r="AG3">
        <f>COUNTA(L28:L37)</f>
        <v>10</v>
      </c>
      <c r="AK3" s="25" t="s">
        <v>117</v>
      </c>
      <c r="AL3">
        <f>COUNTA(L38:L47)</f>
        <v>10</v>
      </c>
      <c r="AP3" s="25" t="s">
        <v>117</v>
      </c>
      <c r="AQ3">
        <f>COUNTA(L48:L58)</f>
        <v>11</v>
      </c>
      <c r="AU3" s="25" t="s">
        <v>117</v>
      </c>
      <c r="AV3">
        <f>COUNTA(L59:L68)</f>
        <v>10</v>
      </c>
    </row>
    <row r="4" spans="1:48" x14ac:dyDescent="0.3">
      <c r="P4" s="25" t="s">
        <v>85</v>
      </c>
      <c r="Q4" s="26">
        <f>SUM(O7:O14)</f>
        <v>62</v>
      </c>
      <c r="V4" s="25" t="s">
        <v>118</v>
      </c>
      <c r="W4">
        <f>SUM(U7:U14)</f>
        <v>10</v>
      </c>
      <c r="AA4" s="25" t="s">
        <v>118</v>
      </c>
      <c r="AB4">
        <f>SUM(Z7:Z14)</f>
        <v>11</v>
      </c>
      <c r="AF4" s="25" t="s">
        <v>118</v>
      </c>
      <c r="AG4">
        <f>SUM(AE7:AE14)</f>
        <v>10</v>
      </c>
      <c r="AK4" s="25" t="s">
        <v>118</v>
      </c>
      <c r="AL4">
        <f>SUM(AJ7:AJ14)</f>
        <v>10</v>
      </c>
      <c r="AP4" s="25" t="s">
        <v>118</v>
      </c>
      <c r="AQ4">
        <f>SUM(AO7:AO14)</f>
        <v>11</v>
      </c>
      <c r="AU4" s="25" t="s">
        <v>118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18</v>
      </c>
      <c r="C7" s="58">
        <v>11</v>
      </c>
      <c r="D7" s="55">
        <v>31</v>
      </c>
      <c r="E7" s="58">
        <v>11</v>
      </c>
      <c r="F7" s="55">
        <v>37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12</v>
      </c>
      <c r="P7" s="34">
        <f>O7/$Q$4</f>
        <v>0.19354838709677419</v>
      </c>
      <c r="Q7" s="34">
        <f>IF(P7=0,0,(P7*((LOG(P7))/LOG(2))))</f>
        <v>-0.45856138251594558</v>
      </c>
      <c r="T7" s="34">
        <f>N7</f>
        <v>111</v>
      </c>
      <c r="U7" s="34">
        <f>COUNTIF(L7:L16,T7)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COUNTIF(L17:L27,Y7)</f>
        <v>4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COUNTIF(L28:L37,AD7)</f>
        <v>5</v>
      </c>
      <c r="AF7" s="34">
        <f>AE7/(AG4-AE11)</f>
        <v>0.83333333333333337</v>
      </c>
      <c r="AG7" s="34">
        <f>IF(AF7=0,0,(AF7*((LOG(AF7))/LOG(2))))</f>
        <v>-0.21919533819482812</v>
      </c>
      <c r="AI7" s="34">
        <f>N7</f>
        <v>111</v>
      </c>
      <c r="AJ7" s="34">
        <f>COUNTIF(L38:L47,AI7)</f>
        <v>1</v>
      </c>
      <c r="AK7" s="34">
        <f>AJ7/(AL4-AJ11)</f>
        <v>0.5</v>
      </c>
      <c r="AL7" s="34">
        <f>IF(AK7=0,0,(AK7*((LOG(AK7))/LOG(2))))</f>
        <v>-0.5</v>
      </c>
      <c r="AN7" s="34">
        <f>N7</f>
        <v>111</v>
      </c>
      <c r="AO7" s="34">
        <f>COUNTIF(L48:L58,AN7)</f>
        <v>2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COUNTIF(L59:L68,AS7)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12</v>
      </c>
      <c r="B8" s="56">
        <v>157</v>
      </c>
      <c r="C8" s="59">
        <v>13</v>
      </c>
      <c r="D8" s="56">
        <v>179</v>
      </c>
      <c r="E8" s="59">
        <v>24</v>
      </c>
      <c r="F8" s="56">
        <v>191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5</v>
      </c>
      <c r="P8" s="34">
        <f>O8/$Q$4</f>
        <v>8.0645161290322578E-2</v>
      </c>
      <c r="Q8" s="34">
        <f>IF(P8=0,0,(P8*((LOG(P8))/LOG(2))))</f>
        <v>-0.29292485608867042</v>
      </c>
      <c r="T8" s="34">
        <f>N8</f>
        <v>112</v>
      </c>
      <c r="U8" s="34">
        <f>COUNTIF(L7:L16,T8)</f>
        <v>3</v>
      </c>
      <c r="V8" s="34">
        <f>U8/(W4-U11)</f>
        <v>0.75</v>
      </c>
      <c r="W8" s="34">
        <f>IF(V8=0,0,(V8*((LOG(V8))/LOG(2))))</f>
        <v>-0.31127812445913283</v>
      </c>
      <c r="Y8" s="34">
        <f>N8</f>
        <v>112</v>
      </c>
      <c r="Z8" s="34">
        <f>COUNTIF(L17:L27,Y8)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COUNTIF(L28:L37,AD8)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COUNTIF(L38:L47,AI8)</f>
        <v>1</v>
      </c>
      <c r="AK8" s="34">
        <f>AJ8/(AL4-AJ11)</f>
        <v>0.5</v>
      </c>
      <c r="AL8" s="34">
        <f>IF(AK8=0,0,(AK8*((LOG(AK8))/LOG(2))))</f>
        <v>-0.5</v>
      </c>
      <c r="AN8" s="34">
        <f>N8</f>
        <v>112</v>
      </c>
      <c r="AO8" s="34">
        <f>COUNTIF(L48:L58,AN8)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COUNTIF(L59:L68,AS8)</f>
        <v>1</v>
      </c>
      <c r="AU8" s="34">
        <f>AT8/(AV4-AT11)</f>
        <v>1</v>
      </c>
      <c r="AV8" s="34">
        <f>IF(AU8=0,0,(AU8*((LOG(AU8))/LOG(2))))</f>
        <v>0</v>
      </c>
    </row>
    <row r="9" spans="1:48" x14ac:dyDescent="0.3">
      <c r="A9" s="56">
        <v>12</v>
      </c>
      <c r="B9" s="56">
        <v>320</v>
      </c>
      <c r="C9" s="59">
        <v>24</v>
      </c>
      <c r="D9" s="56">
        <v>335</v>
      </c>
      <c r="E9" s="59">
        <v>13</v>
      </c>
      <c r="F9" s="56">
        <v>345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4</v>
      </c>
      <c r="P9" s="34">
        <f>O9/$Q$4</f>
        <v>6.4516129032258063E-2</v>
      </c>
      <c r="Q9" s="34">
        <f>IF(P9=0,0,(P9*((LOG(P9))/LOG(2))))</f>
        <v>-0.25510943937979835</v>
      </c>
      <c r="T9" s="34">
        <f>N9</f>
        <v>121</v>
      </c>
      <c r="U9" s="34">
        <f>COUNTIF(L7:L16,T9)</f>
        <v>1</v>
      </c>
      <c r="V9" s="34">
        <f>U9/(W4-U11)</f>
        <v>0.25</v>
      </c>
      <c r="W9" s="34">
        <f>IF(V9=0,0,(V9*((LOG(V9))/LOG(2))))</f>
        <v>-0.5</v>
      </c>
      <c r="Y9" s="34">
        <f>N9</f>
        <v>121</v>
      </c>
      <c r="Z9" s="34">
        <f>COUNTIF(L17:L27,Y9)</f>
        <v>1</v>
      </c>
      <c r="AA9" s="34">
        <f>Z9/(AB4-Z11)</f>
        <v>0.2</v>
      </c>
      <c r="AB9" s="34">
        <f>IF(AA9=0,0,(AA9*((LOG(AA9))/LOG(2))))</f>
        <v>-0.46438561897747244</v>
      </c>
      <c r="AD9" s="34">
        <f>N9</f>
        <v>121</v>
      </c>
      <c r="AE9" s="34">
        <f>COUNTIF(L28:L37,AD9)</f>
        <v>1</v>
      </c>
      <c r="AF9" s="34">
        <f>AE9/(AG4-AE11)</f>
        <v>0.16666666666666666</v>
      </c>
      <c r="AG9" s="34">
        <f>IF(AF9=0,0,(AF9*((LOG(AF9))/LOG(2))))</f>
        <v>-0.43082708345352599</v>
      </c>
      <c r="AI9" s="34">
        <f>N9</f>
        <v>121</v>
      </c>
      <c r="AJ9" s="34">
        <f>COUNTIF(L38:L47,AI9)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COUNTIF(L48:L58,AN9)</f>
        <v>1</v>
      </c>
      <c r="AP9" s="34">
        <f>AO9/(AQ4-AO11)</f>
        <v>0.25</v>
      </c>
      <c r="AQ9" s="34">
        <f>IF(AP9=0,0,(AP9*((LOG(AP9))/LOG(2))))</f>
        <v>-0.5</v>
      </c>
      <c r="AS9" s="34">
        <f>N9</f>
        <v>121</v>
      </c>
      <c r="AT9" s="34">
        <f>COUNTIF(L59:L68,AS9)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463</v>
      </c>
      <c r="C10" s="59">
        <v>13</v>
      </c>
      <c r="D10" s="56">
        <v>468</v>
      </c>
      <c r="E10" s="59">
        <v>24</v>
      </c>
      <c r="F10" s="56">
        <v>483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COUNTIF(L38:L47,AI10)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COUNTIF(L48:L58,AN10)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COUNTIF(L59:L68,AS10)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584</v>
      </c>
      <c r="C11" s="59">
        <v>11</v>
      </c>
      <c r="D11" s="56">
        <v>598</v>
      </c>
      <c r="E11" s="59">
        <v>11</v>
      </c>
      <c r="F11" s="56">
        <v>605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0.64516129032258063</v>
      </c>
      <c r="Q11" s="34">
        <f>IF(P11=0,0,(P11*((LOG(P11))/LOG(2))))</f>
        <v>-0.40791497774162117</v>
      </c>
      <c r="T11" s="34">
        <f>N11</f>
        <v>211</v>
      </c>
      <c r="U11" s="34">
        <f>COUNTIF(L7:L16,T11)</f>
        <v>6</v>
      </c>
      <c r="V11" s="53"/>
      <c r="W11" s="54"/>
      <c r="Y11" s="34">
        <f>N11</f>
        <v>211</v>
      </c>
      <c r="Z11" s="34">
        <f>COUNTIF(L17:L27,Y11)</f>
        <v>6</v>
      </c>
      <c r="AA11" s="53"/>
      <c r="AB11" s="54"/>
      <c r="AD11" s="34">
        <f>N11</f>
        <v>211</v>
      </c>
      <c r="AE11" s="34">
        <f>COUNTIF(L28:L37,AD11)</f>
        <v>4</v>
      </c>
      <c r="AF11" s="53"/>
      <c r="AG11" s="54"/>
      <c r="AI11" s="34">
        <f>N11</f>
        <v>211</v>
      </c>
      <c r="AJ11" s="34">
        <f>COUNTIF(L38:L47,AI11)</f>
        <v>8</v>
      </c>
      <c r="AK11" s="53"/>
      <c r="AL11" s="54"/>
      <c r="AN11" s="34">
        <f>N11</f>
        <v>211</v>
      </c>
      <c r="AO11" s="34">
        <f>COUNTIF(L48:L58,AN11)</f>
        <v>7</v>
      </c>
      <c r="AP11" s="53"/>
      <c r="AQ11" s="54"/>
      <c r="AS11" s="34">
        <f>N11</f>
        <v>211</v>
      </c>
      <c r="AT11" s="34">
        <f>COUNTIF(L59:L68,AS11)</f>
        <v>9</v>
      </c>
      <c r="AU11" s="53"/>
      <c r="AV11" s="54"/>
    </row>
    <row r="12" spans="1:48" x14ac:dyDescent="0.3">
      <c r="A12" s="56">
        <v>12</v>
      </c>
      <c r="B12" s="56">
        <v>713</v>
      </c>
      <c r="C12" s="59">
        <v>13</v>
      </c>
      <c r="D12" s="56">
        <v>717</v>
      </c>
      <c r="E12" s="59">
        <v>24</v>
      </c>
      <c r="F12" s="56">
        <v>730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COUNTIF(L38:L47,AI12)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COUNTIF(L48:L58,AN12)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COUNTIF(L59:L68,AS12)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837</v>
      </c>
      <c r="C13" s="59">
        <v>11</v>
      </c>
      <c r="D13" s="56">
        <v>852</v>
      </c>
      <c r="E13" s="59">
        <v>11</v>
      </c>
      <c r="F13" s="56">
        <v>859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1</v>
      </c>
      <c r="P13" s="34">
        <f>O13/$Q$4</f>
        <v>1.6129032258064516E-2</v>
      </c>
      <c r="Q13" s="34">
        <f>IF(P13=0,0,(P13*((LOG(P13))/LOG(2))))</f>
        <v>-9.603542436107862E-2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COUNTIF(L28:L37,AD13)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COUNTIF(L38:L47,AI13)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COUNTIF(L48:L58,AN13)</f>
        <v>1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COUNTIF(L59:L68,AS13)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960</v>
      </c>
      <c r="C14" s="59">
        <v>11</v>
      </c>
      <c r="D14" s="56">
        <v>970</v>
      </c>
      <c r="E14" s="59">
        <v>11</v>
      </c>
      <c r="F14" s="56">
        <v>976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COUNTIF(L38:L47,AI14)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COUNTIF(L48:L58,AN14)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COUNTIF(L59:L68,AS14)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1067</v>
      </c>
      <c r="C15" s="59">
        <v>11</v>
      </c>
      <c r="D15" s="56">
        <v>1084</v>
      </c>
      <c r="E15" s="59">
        <v>11</v>
      </c>
      <c r="F15" s="56">
        <v>1090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1.510546080087114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0.65002242164835411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1183</v>
      </c>
      <c r="C16" s="59">
        <v>11</v>
      </c>
      <c r="D16" s="56">
        <v>1200</v>
      </c>
      <c r="E16" s="59">
        <v>11</v>
      </c>
      <c r="F16" s="56">
        <v>1204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0.25369436970897691</v>
      </c>
      <c r="V16" s="27" t="s">
        <v>116</v>
      </c>
      <c r="W16" s="27">
        <f>W15/(LOG(W4)/LOG(2))</f>
        <v>0.24421905028821556</v>
      </c>
      <c r="AA16" s="27" t="s">
        <v>119</v>
      </c>
      <c r="AB16" s="27">
        <f>AB15/(LOG(AB4)/LOG(2))</f>
        <v>0.20868401936261902</v>
      </c>
      <c r="AF16" s="27" t="s">
        <v>120</v>
      </c>
      <c r="AG16" s="27">
        <f>AG15/(LOG(AG4)/LOG(2))</f>
        <v>0.1956762467702946</v>
      </c>
      <c r="AK16" s="27" t="s">
        <v>121</v>
      </c>
      <c r="AL16" s="27">
        <f>AL15/(LOG(AL4)/LOG(2))</f>
        <v>0.3010299956639812</v>
      </c>
      <c r="AP16" s="27" t="s">
        <v>122</v>
      </c>
      <c r="AQ16" s="27">
        <f>AQ15/(LOG(AQ4)/LOG(2))</f>
        <v>0.43359723947683171</v>
      </c>
      <c r="AU16" s="27" t="s">
        <v>123</v>
      </c>
      <c r="AV16" s="27">
        <f>AV15/(LOG(AV4)/LOG(2))</f>
        <v>0</v>
      </c>
    </row>
    <row r="17" spans="1:22" x14ac:dyDescent="0.3">
      <c r="A17" s="57">
        <v>21</v>
      </c>
      <c r="B17" s="57">
        <v>1300</v>
      </c>
      <c r="C17" s="60">
        <v>11</v>
      </c>
      <c r="D17" s="57">
        <v>1309</v>
      </c>
      <c r="E17" s="60">
        <v>11</v>
      </c>
      <c r="F17" s="57">
        <v>1318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12</v>
      </c>
      <c r="B18" s="57">
        <v>1424</v>
      </c>
      <c r="C18" s="60">
        <v>13</v>
      </c>
      <c r="D18" s="57">
        <v>1430</v>
      </c>
      <c r="E18" s="60">
        <v>13</v>
      </c>
      <c r="F18" s="57">
        <v>1439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21</v>
      </c>
      <c r="B19" s="57">
        <v>1534</v>
      </c>
      <c r="C19" s="60">
        <v>11</v>
      </c>
      <c r="D19" s="57">
        <v>1547</v>
      </c>
      <c r="E19" s="60">
        <v>11</v>
      </c>
      <c r="F19" s="57">
        <v>1552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1654</v>
      </c>
      <c r="C20" s="60">
        <v>11</v>
      </c>
      <c r="D20" s="57">
        <v>1664</v>
      </c>
      <c r="E20" s="60">
        <v>11</v>
      </c>
      <c r="F20" s="57">
        <v>1674</v>
      </c>
      <c r="G20" s="63"/>
      <c r="H20" s="63"/>
      <c r="I20" s="39"/>
      <c r="J20" s="39"/>
      <c r="K20" s="49">
        <v>0</v>
      </c>
      <c r="L20">
        <v>211</v>
      </c>
      <c r="N20" s="38">
        <f>COUNTIF(L7:L68,G3)</f>
        <v>40</v>
      </c>
      <c r="O20" s="38"/>
      <c r="P20" s="45">
        <v>10</v>
      </c>
      <c r="Q20" s="45">
        <v>11</v>
      </c>
      <c r="R20" s="45">
        <v>10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7">
        <v>21</v>
      </c>
      <c r="B21" s="57">
        <v>1770</v>
      </c>
      <c r="C21" s="60">
        <v>11</v>
      </c>
      <c r="D21" s="57">
        <v>1786</v>
      </c>
      <c r="E21" s="60">
        <v>11</v>
      </c>
      <c r="F21" s="57">
        <v>1793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1884</v>
      </c>
      <c r="C22" s="60">
        <v>13</v>
      </c>
      <c r="D22" s="57">
        <v>1910</v>
      </c>
      <c r="E22" s="60">
        <v>13</v>
      </c>
      <c r="F22" s="57">
        <v>1919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2022</v>
      </c>
      <c r="C23" s="60">
        <v>11</v>
      </c>
      <c r="D23" s="57">
        <v>2037</v>
      </c>
      <c r="E23" s="60">
        <v>11</v>
      </c>
      <c r="F23" s="57">
        <v>2044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2149</v>
      </c>
      <c r="C24" s="60">
        <v>13</v>
      </c>
      <c r="D24" s="57">
        <v>2156</v>
      </c>
      <c r="E24" s="60">
        <v>13</v>
      </c>
      <c r="F24" s="57">
        <v>2162</v>
      </c>
      <c r="G24" s="63"/>
      <c r="H24" s="63"/>
      <c r="I24" s="39"/>
      <c r="J24" s="39"/>
      <c r="K24" s="49">
        <v>0</v>
      </c>
      <c r="L24">
        <v>111</v>
      </c>
      <c r="O24" s="43" t="s">
        <v>105</v>
      </c>
      <c r="P24" s="45">
        <f>U11</f>
        <v>6</v>
      </c>
      <c r="Q24" s="45">
        <f>Z11</f>
        <v>6</v>
      </c>
      <c r="R24" s="45">
        <f>AE11</f>
        <v>4</v>
      </c>
      <c r="S24" s="45">
        <f>AJ11</f>
        <v>8</v>
      </c>
      <c r="T24" s="45">
        <f>AO11</f>
        <v>7</v>
      </c>
      <c r="U24" s="45">
        <f>AT11</f>
        <v>9</v>
      </c>
      <c r="V24" s="43"/>
    </row>
    <row r="25" spans="1:22" x14ac:dyDescent="0.3">
      <c r="A25" s="57">
        <v>21</v>
      </c>
      <c r="B25" s="57">
        <v>2264</v>
      </c>
      <c r="C25" s="60">
        <v>11</v>
      </c>
      <c r="D25" s="57">
        <v>2277</v>
      </c>
      <c r="E25" s="60">
        <v>11</v>
      </c>
      <c r="F25" s="57">
        <v>2283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2377</v>
      </c>
      <c r="C26" s="60">
        <v>24</v>
      </c>
      <c r="D26" s="57">
        <v>2395</v>
      </c>
      <c r="E26" s="60">
        <v>13</v>
      </c>
      <c r="F26" s="57">
        <v>2402</v>
      </c>
      <c r="G26" s="63"/>
      <c r="H26" s="63"/>
      <c r="I26" s="39"/>
      <c r="J26" s="39"/>
      <c r="K26" s="49">
        <v>0</v>
      </c>
      <c r="L26">
        <v>121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2522</v>
      </c>
      <c r="C27" s="60">
        <v>13</v>
      </c>
      <c r="D27" s="57">
        <v>2529</v>
      </c>
      <c r="E27" s="60">
        <v>13</v>
      </c>
      <c r="F27" s="57">
        <v>2535</v>
      </c>
      <c r="G27" s="63"/>
      <c r="H27" s="63"/>
      <c r="I27" s="39"/>
      <c r="J27" s="39"/>
      <c r="K27" s="49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2656</v>
      </c>
      <c r="C28" s="59">
        <v>13</v>
      </c>
      <c r="D28" s="56">
        <v>2662</v>
      </c>
      <c r="E28" s="59">
        <v>13</v>
      </c>
      <c r="F28" s="56">
        <v>2668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F16/P20</f>
        <v>120.4</v>
      </c>
      <c r="Q28">
        <f>(F27-F16)/Q20</f>
        <v>121</v>
      </c>
      <c r="R28">
        <f>(F37-F27)/R20</f>
        <v>121.9</v>
      </c>
      <c r="S28">
        <f>(F47-F37)/S20</f>
        <v>122.1</v>
      </c>
      <c r="T28">
        <f>(F58-F47)/T20</f>
        <v>121.27272727272727</v>
      </c>
      <c r="U28">
        <f>(F68-F58)/U20</f>
        <v>118.2</v>
      </c>
    </row>
    <row r="29" spans="1:22" x14ac:dyDescent="0.3">
      <c r="A29" s="56">
        <v>12</v>
      </c>
      <c r="B29" s="56">
        <v>2768</v>
      </c>
      <c r="C29" s="59">
        <v>13</v>
      </c>
      <c r="D29" s="56">
        <v>2773</v>
      </c>
      <c r="E29" s="59">
        <v>13</v>
      </c>
      <c r="F29" s="56">
        <v>2780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3">
      <c r="A30" s="56">
        <v>12</v>
      </c>
      <c r="B30" s="56">
        <v>2901</v>
      </c>
      <c r="C30" s="59">
        <v>13</v>
      </c>
      <c r="D30" s="56">
        <v>2908</v>
      </c>
      <c r="E30" s="59">
        <v>13</v>
      </c>
      <c r="F30" s="56">
        <v>2914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21</v>
      </c>
      <c r="B31" s="56">
        <v>3021</v>
      </c>
      <c r="C31" s="59">
        <v>11</v>
      </c>
      <c r="D31" s="56">
        <v>3036</v>
      </c>
      <c r="E31" s="59">
        <v>11</v>
      </c>
      <c r="F31" s="56">
        <v>3044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12</v>
      </c>
      <c r="B32" s="56">
        <v>3126</v>
      </c>
      <c r="C32" s="59">
        <v>13</v>
      </c>
      <c r="D32" s="56">
        <v>3158</v>
      </c>
      <c r="E32" s="59">
        <v>13</v>
      </c>
      <c r="F32" s="56">
        <v>3165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3">
      <c r="A33" s="56">
        <v>21</v>
      </c>
      <c r="B33" s="56">
        <v>3268</v>
      </c>
      <c r="C33" s="59">
        <v>11</v>
      </c>
      <c r="D33" s="56">
        <v>3283</v>
      </c>
      <c r="E33" s="59">
        <v>11</v>
      </c>
      <c r="F33" s="56">
        <v>3289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3378</v>
      </c>
      <c r="C34" s="59">
        <v>11</v>
      </c>
      <c r="D34" s="56">
        <v>3392</v>
      </c>
      <c r="E34" s="59">
        <v>11</v>
      </c>
      <c r="F34" s="56">
        <v>3398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3494</v>
      </c>
      <c r="C35" s="59">
        <v>11</v>
      </c>
      <c r="D35" s="56">
        <v>3509</v>
      </c>
      <c r="E35" s="59">
        <v>11</v>
      </c>
      <c r="F35" s="56">
        <v>3514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12</v>
      </c>
      <c r="B36" s="56">
        <v>3616</v>
      </c>
      <c r="C36" s="59">
        <v>13</v>
      </c>
      <c r="D36" s="56">
        <v>3623</v>
      </c>
      <c r="E36" s="59">
        <v>13</v>
      </c>
      <c r="F36" s="56">
        <v>3629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3">
      <c r="A37" s="56">
        <v>12</v>
      </c>
      <c r="B37" s="56">
        <v>3732</v>
      </c>
      <c r="C37" s="59">
        <v>24</v>
      </c>
      <c r="D37" s="56">
        <v>3741</v>
      </c>
      <c r="E37" s="59">
        <v>13</v>
      </c>
      <c r="F37" s="56">
        <v>3754</v>
      </c>
      <c r="G37" s="62"/>
      <c r="H37" s="62"/>
      <c r="I37" s="40"/>
      <c r="J37" s="40"/>
      <c r="K37" s="41">
        <v>0</v>
      </c>
      <c r="L37">
        <v>121</v>
      </c>
    </row>
    <row r="38" spans="1:12" x14ac:dyDescent="0.3">
      <c r="A38" s="57">
        <v>12</v>
      </c>
      <c r="B38" s="57">
        <v>3891</v>
      </c>
      <c r="C38" s="60">
        <v>13</v>
      </c>
      <c r="D38" s="57">
        <v>3897</v>
      </c>
      <c r="E38" s="60">
        <v>24</v>
      </c>
      <c r="F38" s="57">
        <v>3906</v>
      </c>
      <c r="G38" s="63"/>
      <c r="H38" s="63"/>
      <c r="I38" s="39"/>
      <c r="J38" s="39"/>
      <c r="K38" s="49">
        <v>0</v>
      </c>
      <c r="L38">
        <v>112</v>
      </c>
    </row>
    <row r="39" spans="1:12" x14ac:dyDescent="0.3">
      <c r="A39" s="57">
        <v>21</v>
      </c>
      <c r="B39" s="57">
        <v>4012</v>
      </c>
      <c r="C39" s="60">
        <v>11</v>
      </c>
      <c r="D39" s="57">
        <v>4027</v>
      </c>
      <c r="E39" s="60">
        <v>11</v>
      </c>
      <c r="F39" s="57">
        <v>4034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4129</v>
      </c>
      <c r="C40" s="60">
        <v>11</v>
      </c>
      <c r="D40" s="57">
        <v>4144</v>
      </c>
      <c r="E40" s="60">
        <v>11</v>
      </c>
      <c r="F40" s="57">
        <v>4151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4241</v>
      </c>
      <c r="C41" s="60">
        <v>11</v>
      </c>
      <c r="D41" s="57">
        <v>4256</v>
      </c>
      <c r="E41" s="60">
        <v>11</v>
      </c>
      <c r="F41" s="57">
        <v>4263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12</v>
      </c>
      <c r="B42" s="57">
        <v>4374</v>
      </c>
      <c r="C42" s="60">
        <v>13</v>
      </c>
      <c r="D42" s="57">
        <v>4380</v>
      </c>
      <c r="E42" s="60">
        <v>13</v>
      </c>
      <c r="F42" s="57">
        <v>4389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21</v>
      </c>
      <c r="B43" s="57">
        <v>4495</v>
      </c>
      <c r="C43" s="60">
        <v>11</v>
      </c>
      <c r="D43" s="57">
        <v>4510</v>
      </c>
      <c r="E43" s="60">
        <v>11</v>
      </c>
      <c r="F43" s="57">
        <v>4517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4605</v>
      </c>
      <c r="C44" s="60">
        <v>11</v>
      </c>
      <c r="D44" s="57">
        <v>4621</v>
      </c>
      <c r="E44" s="60">
        <v>11</v>
      </c>
      <c r="F44" s="57">
        <v>4628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4718</v>
      </c>
      <c r="C45" s="60">
        <v>11</v>
      </c>
      <c r="D45" s="57">
        <v>4736</v>
      </c>
      <c r="E45" s="60">
        <v>11</v>
      </c>
      <c r="F45" s="57">
        <v>4743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4837</v>
      </c>
      <c r="C46" s="60">
        <v>11</v>
      </c>
      <c r="D46" s="57">
        <v>4850</v>
      </c>
      <c r="E46" s="60">
        <v>11</v>
      </c>
      <c r="F46" s="57">
        <v>4859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4953</v>
      </c>
      <c r="C47" s="60">
        <v>11</v>
      </c>
      <c r="D47" s="57">
        <v>4968</v>
      </c>
      <c r="E47" s="60">
        <v>11</v>
      </c>
      <c r="F47" s="57">
        <v>4975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6">
        <v>21</v>
      </c>
      <c r="B48" s="56">
        <v>5070</v>
      </c>
      <c r="C48" s="59">
        <v>11</v>
      </c>
      <c r="D48" s="56">
        <v>5082</v>
      </c>
      <c r="E48" s="59">
        <v>11</v>
      </c>
      <c r="F48" s="56">
        <v>5089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5180</v>
      </c>
      <c r="C49" s="59">
        <v>11</v>
      </c>
      <c r="D49" s="56">
        <v>5190</v>
      </c>
      <c r="E49" s="59">
        <v>11</v>
      </c>
      <c r="F49" s="56">
        <v>5197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12</v>
      </c>
      <c r="B50" s="56">
        <v>5310</v>
      </c>
      <c r="C50" s="59">
        <v>13</v>
      </c>
      <c r="D50" s="56">
        <v>5313</v>
      </c>
      <c r="E50" s="59">
        <v>13</v>
      </c>
      <c r="F50" s="56">
        <v>5324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21</v>
      </c>
      <c r="B51" s="56">
        <v>5427</v>
      </c>
      <c r="C51" s="59">
        <v>11</v>
      </c>
      <c r="D51" s="56">
        <v>5442</v>
      </c>
      <c r="E51" s="59">
        <v>11</v>
      </c>
      <c r="F51" s="56">
        <v>5449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12</v>
      </c>
      <c r="B52" s="56">
        <v>5534</v>
      </c>
      <c r="C52" s="59">
        <v>24</v>
      </c>
      <c r="D52" s="56">
        <v>5547</v>
      </c>
      <c r="E52" s="59">
        <v>13</v>
      </c>
      <c r="F52" s="56">
        <v>5559</v>
      </c>
      <c r="G52" s="62"/>
      <c r="H52" s="62"/>
      <c r="I52" s="40"/>
      <c r="J52" s="40"/>
      <c r="K52" s="41">
        <v>0</v>
      </c>
      <c r="L52">
        <v>121</v>
      </c>
    </row>
    <row r="53" spans="1:12" x14ac:dyDescent="0.3">
      <c r="A53" s="56">
        <v>21</v>
      </c>
      <c r="B53" s="56">
        <v>5662</v>
      </c>
      <c r="C53" s="59">
        <v>11</v>
      </c>
      <c r="D53" s="56">
        <v>5677</v>
      </c>
      <c r="E53" s="59">
        <v>11</v>
      </c>
      <c r="F53" s="56">
        <v>5683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12</v>
      </c>
      <c r="B54" s="56">
        <v>5797</v>
      </c>
      <c r="C54" s="59">
        <v>13</v>
      </c>
      <c r="D54" s="56">
        <v>5803</v>
      </c>
      <c r="E54" s="59">
        <v>13</v>
      </c>
      <c r="F54" s="56">
        <v>5827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21</v>
      </c>
      <c r="B55" s="56">
        <v>5927</v>
      </c>
      <c r="C55" s="59">
        <v>22</v>
      </c>
      <c r="D55" s="56">
        <v>5935</v>
      </c>
      <c r="E55" s="59">
        <v>13</v>
      </c>
      <c r="F55" s="56">
        <v>5947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3">
      <c r="A56" s="56">
        <v>21</v>
      </c>
      <c r="B56" s="56">
        <v>6045</v>
      </c>
      <c r="C56" s="59">
        <v>11</v>
      </c>
      <c r="D56" s="56">
        <v>6057</v>
      </c>
      <c r="E56" s="59">
        <v>11</v>
      </c>
      <c r="F56" s="56">
        <v>6066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21</v>
      </c>
      <c r="B57" s="56">
        <v>6163</v>
      </c>
      <c r="C57" s="59">
        <v>11</v>
      </c>
      <c r="D57" s="56">
        <v>6170</v>
      </c>
      <c r="E57" s="59">
        <v>11</v>
      </c>
      <c r="F57" s="56">
        <v>6179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21</v>
      </c>
      <c r="B58" s="56">
        <v>6274</v>
      </c>
      <c r="C58" s="59">
        <v>11</v>
      </c>
      <c r="D58" s="56">
        <v>6301</v>
      </c>
      <c r="E58" s="59">
        <v>11</v>
      </c>
      <c r="F58" s="56">
        <v>6309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7">
        <v>21</v>
      </c>
      <c r="B59" s="57">
        <v>6400</v>
      </c>
      <c r="C59" s="60">
        <v>11</v>
      </c>
      <c r="D59" s="57">
        <v>6412</v>
      </c>
      <c r="E59" s="60">
        <v>11</v>
      </c>
      <c r="F59" s="57">
        <v>6419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6515</v>
      </c>
      <c r="C60" s="60">
        <v>11</v>
      </c>
      <c r="D60" s="57">
        <v>6533</v>
      </c>
      <c r="E60" s="60">
        <v>11</v>
      </c>
      <c r="F60" s="57">
        <v>6542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6639</v>
      </c>
      <c r="C61" s="60">
        <v>11</v>
      </c>
      <c r="D61" s="57">
        <v>6651</v>
      </c>
      <c r="E61" s="60">
        <v>11</v>
      </c>
      <c r="F61" s="57">
        <v>6660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6748</v>
      </c>
      <c r="C62" s="60">
        <v>11</v>
      </c>
      <c r="D62" s="57">
        <v>6761</v>
      </c>
      <c r="E62" s="60">
        <v>11</v>
      </c>
      <c r="F62" s="57">
        <v>6767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6859</v>
      </c>
      <c r="C63" s="60">
        <v>11</v>
      </c>
      <c r="D63" s="57">
        <v>6876</v>
      </c>
      <c r="E63" s="60">
        <v>11</v>
      </c>
      <c r="F63" s="57">
        <v>6887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6980</v>
      </c>
      <c r="C64" s="60">
        <v>11</v>
      </c>
      <c r="D64" s="57">
        <v>6996</v>
      </c>
      <c r="E64" s="60">
        <v>11</v>
      </c>
      <c r="F64" s="57">
        <v>7005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12</v>
      </c>
      <c r="B65" s="57">
        <v>7117</v>
      </c>
      <c r="C65" s="60">
        <v>13</v>
      </c>
      <c r="D65" s="57">
        <v>7124</v>
      </c>
      <c r="E65" s="60">
        <v>24</v>
      </c>
      <c r="F65" s="57">
        <v>7138</v>
      </c>
      <c r="G65" s="63"/>
      <c r="H65" s="63"/>
      <c r="I65" s="39"/>
      <c r="J65" s="39"/>
      <c r="K65" s="49">
        <v>0</v>
      </c>
      <c r="L65">
        <v>112</v>
      </c>
    </row>
    <row r="66" spans="1:12" x14ac:dyDescent="0.3">
      <c r="A66" s="57">
        <v>21</v>
      </c>
      <c r="B66" s="57">
        <v>7241</v>
      </c>
      <c r="C66" s="60">
        <v>11</v>
      </c>
      <c r="D66" s="57">
        <v>7256</v>
      </c>
      <c r="E66" s="60">
        <v>11</v>
      </c>
      <c r="F66" s="57">
        <v>7262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21</v>
      </c>
      <c r="B67" s="57">
        <v>7353</v>
      </c>
      <c r="C67" s="60">
        <v>11</v>
      </c>
      <c r="D67" s="57">
        <v>7366</v>
      </c>
      <c r="E67" s="60">
        <v>11</v>
      </c>
      <c r="F67" s="57">
        <v>7372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21</v>
      </c>
      <c r="B68" s="57">
        <v>7467</v>
      </c>
      <c r="C68" s="60">
        <v>11</v>
      </c>
      <c r="D68" s="57">
        <v>7482</v>
      </c>
      <c r="E68" s="60">
        <v>11</v>
      </c>
      <c r="F68" s="57">
        <v>7491</v>
      </c>
      <c r="G68" s="63"/>
      <c r="H68" s="63"/>
      <c r="I68" s="39"/>
      <c r="J68" s="39"/>
      <c r="K68" s="49">
        <v>1</v>
      </c>
      <c r="L68">
        <v>211</v>
      </c>
    </row>
    <row r="69" spans="1:12" x14ac:dyDescent="0.3">
      <c r="A69" s="17"/>
      <c r="B69" s="17"/>
      <c r="C69" s="17"/>
      <c r="D69" s="17"/>
      <c r="E69" s="17"/>
      <c r="F69" s="17"/>
      <c r="G69" s="17"/>
      <c r="H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46</v>
      </c>
      <c r="V3" s="25" t="s">
        <v>117</v>
      </c>
      <c r="W3">
        <f>COUNTA(L7:L14)</f>
        <v>8</v>
      </c>
      <c r="AA3" s="25" t="s">
        <v>117</v>
      </c>
      <c r="AB3">
        <f>COUNTA(L15:L21)</f>
        <v>7</v>
      </c>
      <c r="AF3" s="25" t="s">
        <v>117</v>
      </c>
      <c r="AG3">
        <f>COUNTA(L22:L29)</f>
        <v>8</v>
      </c>
      <c r="AK3" s="25" t="s">
        <v>117</v>
      </c>
      <c r="AL3">
        <f>COUNTA(L30:L37)</f>
        <v>8</v>
      </c>
      <c r="AP3" s="25" t="s">
        <v>117</v>
      </c>
      <c r="AQ3">
        <f>COUNTA(L38:L44)</f>
        <v>7</v>
      </c>
      <c r="AU3" s="25" t="s">
        <v>117</v>
      </c>
      <c r="AV3">
        <f>COUNTA(L45:L52)</f>
        <v>8</v>
      </c>
    </row>
    <row r="4" spans="1:48" x14ac:dyDescent="0.3">
      <c r="P4" s="25" t="s">
        <v>85</v>
      </c>
      <c r="Q4" s="26">
        <f>SUM(O7:O14)</f>
        <v>46</v>
      </c>
      <c r="V4" s="25" t="s">
        <v>118</v>
      </c>
      <c r="W4">
        <f>SUM(U7:U14)</f>
        <v>8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7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25</v>
      </c>
      <c r="C7" s="58">
        <v>13</v>
      </c>
      <c r="D7" s="55">
        <v>32</v>
      </c>
      <c r="E7" s="58">
        <v>24</v>
      </c>
      <c r="F7" s="55">
        <v>45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1</v>
      </c>
      <c r="P7" s="34">
        <f>O7/$Q$4</f>
        <v>2.1739130434782608E-2</v>
      </c>
      <c r="Q7" s="34">
        <f>IF(P7=0,0,(P7*((LOG(P7))/LOG(2))))</f>
        <v>-0.12007743382732637</v>
      </c>
      <c r="T7" s="34">
        <f>N7</f>
        <v>111</v>
      </c>
      <c r="U7" s="34">
        <f>COUNTIF(L7:L14,T7)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COUNTIF(L15:L21,Y7)</f>
        <v>1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COUNTIF(L22:L29,AD7)</f>
        <v>0</v>
      </c>
      <c r="AF7" s="34" t="e">
        <f>AE7/(AG4-AE11)</f>
        <v>#DIV/0!</v>
      </c>
      <c r="AG7" s="34" t="e">
        <f>IF(AF7=0,0,(AF7*((LOG(AF7))/LOG(2))))</f>
        <v>#DIV/0!</v>
      </c>
      <c r="AI7" s="34">
        <f>N7</f>
        <v>111</v>
      </c>
      <c r="AJ7" s="34">
        <f>COUNTIF(L30:L37,AI7)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COUNTIF(L38:L44,AN7)</f>
        <v>0</v>
      </c>
      <c r="AP7" s="34" t="e">
        <f>AO7/(AQ4-AO11)</f>
        <v>#DIV/0!</v>
      </c>
      <c r="AQ7" s="34" t="e">
        <f>IF(AP7=0,0,(AP7*((LOG(AP7))/LOG(2))))</f>
        <v>#DIV/0!</v>
      </c>
      <c r="AS7" s="34">
        <f>N7</f>
        <v>111</v>
      </c>
      <c r="AT7" s="34">
        <f>COUNTIF(L45:L52,AS7)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21</v>
      </c>
      <c r="B8" s="56">
        <v>148</v>
      </c>
      <c r="C8" s="59">
        <v>11</v>
      </c>
      <c r="D8" s="56">
        <v>164</v>
      </c>
      <c r="E8" s="59">
        <v>11</v>
      </c>
      <c r="F8" s="56">
        <v>170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3</v>
      </c>
      <c r="P8" s="34">
        <f>O8/$Q$4</f>
        <v>6.5217391304347824E-2</v>
      </c>
      <c r="Q8" s="34">
        <f>IF(P8=0,0,(P8*((LOG(P8))/LOG(2))))</f>
        <v>-0.25686518186972979</v>
      </c>
      <c r="T8" s="34">
        <f>N8</f>
        <v>112</v>
      </c>
      <c r="U8" s="34">
        <f>COUNTIF(L7:L14,T8)</f>
        <v>2</v>
      </c>
      <c r="V8" s="34">
        <f>U8/(W4-U11)</f>
        <v>1</v>
      </c>
      <c r="W8" s="34">
        <f>IF(V8=0,0,(V8*((LOG(V8))/LOG(2))))</f>
        <v>0</v>
      </c>
      <c r="Y8" s="34">
        <f>N8</f>
        <v>112</v>
      </c>
      <c r="Z8" s="34">
        <f>COUNTIF(L15:L21,Y8)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COUNTIF(L22:L29,AD8)</f>
        <v>0</v>
      </c>
      <c r="AF8" s="34" t="e">
        <f>AE8/(AG4-AE11)</f>
        <v>#DIV/0!</v>
      </c>
      <c r="AG8" s="34" t="e">
        <f>IF(AF8=0,0,(AF8*((LOG(AF8))/LOG(2))))</f>
        <v>#DIV/0!</v>
      </c>
      <c r="AI8" s="34">
        <f>N8</f>
        <v>112</v>
      </c>
      <c r="AJ8" s="34">
        <f>COUNTIF(L30:L37,AI8)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COUNTIF(L38:L44,AN8)</f>
        <v>0</v>
      </c>
      <c r="AP8" s="34" t="e">
        <f>AO8/(AQ4-AO11)</f>
        <v>#DIV/0!</v>
      </c>
      <c r="AQ8" s="34" t="e">
        <f>IF(AP8=0,0,(AP8*((LOG(AP8))/LOG(2))))</f>
        <v>#DIV/0!</v>
      </c>
      <c r="AS8" s="34">
        <f>N8</f>
        <v>112</v>
      </c>
      <c r="AT8" s="34">
        <f>COUNTIF(L45:L52,AS8)</f>
        <v>1</v>
      </c>
      <c r="AU8" s="34">
        <f>AT8/(AV4-AT11)</f>
        <v>1</v>
      </c>
      <c r="AV8" s="34">
        <f>IF(AU8=0,0,(AU8*((LOG(AU8))/LOG(2))))</f>
        <v>0</v>
      </c>
    </row>
    <row r="9" spans="1:48" x14ac:dyDescent="0.3">
      <c r="A9" s="56">
        <v>12</v>
      </c>
      <c r="B9" s="56">
        <v>287</v>
      </c>
      <c r="C9" s="59">
        <v>13</v>
      </c>
      <c r="D9" s="56">
        <v>293</v>
      </c>
      <c r="E9" s="59">
        <v>24</v>
      </c>
      <c r="F9" s="56">
        <v>306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COUNTIF(L7:L14,T9)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COUNTIF(L15:L21,Y9)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COUNTIF(L22:L29,AD9)</f>
        <v>0</v>
      </c>
      <c r="AF9" s="34" t="e">
        <f>AE9/(AG4-AE11)</f>
        <v>#DIV/0!</v>
      </c>
      <c r="AG9" s="34" t="e">
        <f>IF(AF9=0,0,(AF9*((LOG(AF9))/LOG(2))))</f>
        <v>#DIV/0!</v>
      </c>
      <c r="AI9" s="34">
        <f>N9</f>
        <v>121</v>
      </c>
      <c r="AJ9" s="34">
        <f>COUNTIF(L30:L37,AI9)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COUNTIF(L38:L44,AN9)</f>
        <v>0</v>
      </c>
      <c r="AP9" s="34" t="e">
        <f>AO9/(AQ4-AO11)</f>
        <v>#DIV/0!</v>
      </c>
      <c r="AQ9" s="34" t="e">
        <f>IF(AP9=0,0,(AP9*((LOG(AP9))/LOG(2))))</f>
        <v>#DIV/0!</v>
      </c>
      <c r="AS9" s="34">
        <f>N9</f>
        <v>121</v>
      </c>
      <c r="AT9" s="34">
        <f>COUNTIF(L45:L52,AS9)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410</v>
      </c>
      <c r="C10" s="59">
        <v>11</v>
      </c>
      <c r="D10" s="56">
        <v>421</v>
      </c>
      <c r="E10" s="59">
        <v>11</v>
      </c>
      <c r="F10" s="56">
        <v>428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COUNTIF(L15:L21,Y10)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COUNTIF(L22:L29,AD10)</f>
        <v>0</v>
      </c>
      <c r="AF10" s="34" t="e">
        <f>AE10/(AG4-AE11)</f>
        <v>#DIV/0!</v>
      </c>
      <c r="AG10" s="34" t="e">
        <f>IF(AF10=0,0,(AF10*((LOG(AF10))/LOG(2))))</f>
        <v>#DIV/0!</v>
      </c>
      <c r="AI10" s="34">
        <f>N10</f>
        <v>122</v>
      </c>
      <c r="AJ10" s="34">
        <f>COUNTIF(L30:L37,AI10)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COUNTIF(L38:L44,AN10)</f>
        <v>0</v>
      </c>
      <c r="AP10" s="34" t="e">
        <f>AO10/(AQ4-AO11)</f>
        <v>#DIV/0!</v>
      </c>
      <c r="AQ10" s="34" t="e">
        <f>IF(AP10=0,0,(AP10*((LOG(AP10))/LOG(2))))</f>
        <v>#DIV/0!</v>
      </c>
      <c r="AS10" s="34">
        <f>N10</f>
        <v>122</v>
      </c>
      <c r="AT10" s="34">
        <f>COUNTIF(L45:L52,AS10)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521</v>
      </c>
      <c r="C11" s="59">
        <v>11</v>
      </c>
      <c r="D11" s="56">
        <v>534</v>
      </c>
      <c r="E11" s="59">
        <v>11</v>
      </c>
      <c r="F11" s="56">
        <v>541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0.86956521739130432</v>
      </c>
      <c r="Q11" s="34">
        <f>IF(P11=0,0,(P11*((LOG(P11))/LOG(2))))</f>
        <v>-0.17533379232143528</v>
      </c>
      <c r="T11" s="34">
        <f>N11</f>
        <v>211</v>
      </c>
      <c r="U11" s="34">
        <f>COUNTIF(L7:L14,T11)</f>
        <v>6</v>
      </c>
      <c r="V11" s="53"/>
      <c r="W11" s="54"/>
      <c r="Y11" s="34">
        <f>N11</f>
        <v>211</v>
      </c>
      <c r="Z11" s="34">
        <f>COUNTIF(L15:L21,Y11)</f>
        <v>6</v>
      </c>
      <c r="AA11" s="53"/>
      <c r="AB11" s="54"/>
      <c r="AD11" s="34">
        <f>N11</f>
        <v>211</v>
      </c>
      <c r="AE11" s="34">
        <f>COUNTIF(L22:L29,AD11)</f>
        <v>8</v>
      </c>
      <c r="AF11" s="53"/>
      <c r="AG11" s="54"/>
      <c r="AI11" s="34">
        <f>N11</f>
        <v>211</v>
      </c>
      <c r="AJ11" s="34">
        <f>COUNTIF(L30:L37,AI11)</f>
        <v>6</v>
      </c>
      <c r="AK11" s="53"/>
      <c r="AL11" s="54"/>
      <c r="AN11" s="34">
        <f>N11</f>
        <v>211</v>
      </c>
      <c r="AO11" s="34">
        <f>COUNTIF(L38:L44,AN11)</f>
        <v>7</v>
      </c>
      <c r="AP11" s="53"/>
      <c r="AQ11" s="54"/>
      <c r="AS11" s="34">
        <f>N11</f>
        <v>211</v>
      </c>
      <c r="AT11" s="34">
        <f>COUNTIF(L45:L52,AS11)</f>
        <v>7</v>
      </c>
      <c r="AU11" s="53"/>
      <c r="AV11" s="54"/>
    </row>
    <row r="12" spans="1:48" x14ac:dyDescent="0.3">
      <c r="A12" s="56">
        <v>21</v>
      </c>
      <c r="B12" s="56">
        <v>633</v>
      </c>
      <c r="C12" s="59">
        <v>11</v>
      </c>
      <c r="D12" s="56">
        <v>643</v>
      </c>
      <c r="E12" s="59">
        <v>11</v>
      </c>
      <c r="F12" s="56">
        <v>650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COUNTIF(L15:L21,Y12)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COUNTIF(L22:L29,AD12)</f>
        <v>0</v>
      </c>
      <c r="AF12" s="34" t="e">
        <f>AE12/(AG4-AE11)</f>
        <v>#DIV/0!</v>
      </c>
      <c r="AG12" s="34" t="e">
        <f>IF(AF12=0,0,(AF12*((LOG(AF12))/LOG(2))))</f>
        <v>#DIV/0!</v>
      </c>
      <c r="AI12" s="34">
        <f>N12</f>
        <v>212</v>
      </c>
      <c r="AJ12" s="34">
        <f>COUNTIF(L30:L37,AI12)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COUNTIF(L38:L44,AN12)</f>
        <v>0</v>
      </c>
      <c r="AP12" s="34" t="e">
        <f>AO12/(AQ4-AO11)</f>
        <v>#DIV/0!</v>
      </c>
      <c r="AQ12" s="34" t="e">
        <f>IF(AP12=0,0,(AP12*((LOG(AP12))/LOG(2))))</f>
        <v>#DIV/0!</v>
      </c>
      <c r="AS12" s="34">
        <f>N12</f>
        <v>212</v>
      </c>
      <c r="AT12" s="34">
        <f>COUNTIF(L45:L52,AS12)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738</v>
      </c>
      <c r="C13" s="59">
        <v>11</v>
      </c>
      <c r="D13" s="56">
        <v>749</v>
      </c>
      <c r="E13" s="59">
        <v>11</v>
      </c>
      <c r="F13" s="56">
        <v>756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2</v>
      </c>
      <c r="P13" s="34">
        <f>O13/$Q$4</f>
        <v>4.3478260869565216E-2</v>
      </c>
      <c r="Q13" s="34">
        <f>IF(P13=0,0,(P13*((LOG(P13))/LOG(2))))</f>
        <v>-0.19667660678508753</v>
      </c>
      <c r="T13" s="34">
        <f>N13</f>
        <v>221</v>
      </c>
      <c r="U13" s="34">
        <f>COUNTIF(L7:L14,T13)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COUNTIF(L15:L21,Y13)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COUNTIF(L22:L29,AD13)</f>
        <v>0</v>
      </c>
      <c r="AF13" s="34" t="e">
        <f>AE13/(AG4-AE11)</f>
        <v>#DIV/0!</v>
      </c>
      <c r="AG13" s="34" t="e">
        <f>IF(AF13=0,0,(AF13*((LOG(AF13))/LOG(2))))</f>
        <v>#DIV/0!</v>
      </c>
      <c r="AI13" s="34">
        <f>N13</f>
        <v>221</v>
      </c>
      <c r="AJ13" s="34">
        <f>COUNTIF(L30:L37,AI13)</f>
        <v>2</v>
      </c>
      <c r="AK13" s="34">
        <f>AJ13/(AL4-AJ11)</f>
        <v>1</v>
      </c>
      <c r="AL13" s="34">
        <f>IF(AK13=0,0,(AK13*((LOG(AK13))/LOG(2))))</f>
        <v>0</v>
      </c>
      <c r="AN13" s="34">
        <f>N13</f>
        <v>221</v>
      </c>
      <c r="AO13" s="34">
        <f>COUNTIF(L38:L44,AN13)</f>
        <v>0</v>
      </c>
      <c r="AP13" s="34" t="e">
        <f>AO13/(AQ4-AO11)</f>
        <v>#DIV/0!</v>
      </c>
      <c r="AQ13" s="34" t="e">
        <f>IF(AP13=0,0,(AP13*((LOG(AP13))/LOG(2))))</f>
        <v>#DIV/0!</v>
      </c>
      <c r="AS13" s="34">
        <f>N13</f>
        <v>221</v>
      </c>
      <c r="AT13" s="34">
        <f>COUNTIF(L45:L52,AS13)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849</v>
      </c>
      <c r="C14" s="59">
        <v>11</v>
      </c>
      <c r="D14" s="56">
        <v>859</v>
      </c>
      <c r="E14" s="59">
        <v>11</v>
      </c>
      <c r="F14" s="56">
        <v>866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COUNTIF(L15:L21,Y14)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COUNTIF(L22:L29,AD14)</f>
        <v>0</v>
      </c>
      <c r="AF14" s="34" t="e">
        <f>AE14/(AG4-AE11)</f>
        <v>#DIV/0!</v>
      </c>
      <c r="AG14" s="34" t="e">
        <f>IF(AF14=0,0,(AF14*((LOG(AF14))/LOG(2))))</f>
        <v>#DIV/0!</v>
      </c>
      <c r="AI14" s="34">
        <f>N14</f>
        <v>222</v>
      </c>
      <c r="AJ14" s="34">
        <f>COUNTIF(L30:L37,AI14)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COUNTIF(L38:L44,AN14)</f>
        <v>0</v>
      </c>
      <c r="AP14" s="34" t="e">
        <f>AO14/(AQ4-AO11)</f>
        <v>#DIV/0!</v>
      </c>
      <c r="AQ14" s="34" t="e">
        <f>IF(AP14=0,0,(AP14*((LOG(AP14))/LOG(2))))</f>
        <v>#DIV/0!</v>
      </c>
      <c r="AS14" s="34">
        <f>N14</f>
        <v>222</v>
      </c>
      <c r="AT14" s="34">
        <f>COUNTIF(L45:L52,AS14)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7">
        <v>21</v>
      </c>
      <c r="B15" s="57">
        <v>958</v>
      </c>
      <c r="C15" s="60">
        <v>11</v>
      </c>
      <c r="D15" s="57">
        <v>974</v>
      </c>
      <c r="E15" s="60">
        <v>11</v>
      </c>
      <c r="F15" s="57">
        <v>980</v>
      </c>
      <c r="G15" s="63"/>
      <c r="H15" s="63"/>
      <c r="I15" s="39"/>
      <c r="J15" s="39"/>
      <c r="K15" s="49">
        <v>0</v>
      </c>
      <c r="L15">
        <v>211</v>
      </c>
      <c r="P15">
        <f>SUM(P7:P14)</f>
        <v>1</v>
      </c>
      <c r="Q15">
        <f>-SUM(Q7:Q14)</f>
        <v>0.74895301480357901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12</v>
      </c>
      <c r="B16" s="57">
        <v>1072</v>
      </c>
      <c r="C16" s="60">
        <v>13</v>
      </c>
      <c r="D16" s="57">
        <v>1079</v>
      </c>
      <c r="E16" s="60">
        <v>13</v>
      </c>
      <c r="F16" s="57">
        <v>1086</v>
      </c>
      <c r="G16" s="63"/>
      <c r="H16" s="63"/>
      <c r="I16" s="39"/>
      <c r="J16" s="39"/>
      <c r="K16" s="49">
        <v>0</v>
      </c>
      <c r="L16">
        <v>111</v>
      </c>
      <c r="P16" s="27" t="s">
        <v>89</v>
      </c>
      <c r="Q16" s="27">
        <f>Q15/(LOG(Q4)/LOG(2))</f>
        <v>0.13559239866627984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 t="e">
        <f>AQ15/(LOG(AQ4)/LOG(2))</f>
        <v>#DIV/0!</v>
      </c>
      <c r="AU16" s="27" t="s">
        <v>123</v>
      </c>
      <c r="AV16" s="27">
        <f>AV15/(LOG(AV4)/LOG(2))</f>
        <v>0</v>
      </c>
    </row>
    <row r="17" spans="1:22" x14ac:dyDescent="0.3">
      <c r="A17" s="57">
        <v>21</v>
      </c>
      <c r="B17" s="57">
        <v>1179</v>
      </c>
      <c r="C17" s="60">
        <v>11</v>
      </c>
      <c r="D17" s="57">
        <v>1191</v>
      </c>
      <c r="E17" s="60">
        <v>11</v>
      </c>
      <c r="F17" s="57">
        <v>1198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1291</v>
      </c>
      <c r="C18" s="60">
        <v>11</v>
      </c>
      <c r="D18" s="57">
        <v>1298</v>
      </c>
      <c r="E18" s="60">
        <v>11</v>
      </c>
      <c r="F18" s="57">
        <v>1305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1396</v>
      </c>
      <c r="C19" s="60">
        <v>11</v>
      </c>
      <c r="D19" s="57">
        <v>1408</v>
      </c>
      <c r="E19" s="60">
        <v>11</v>
      </c>
      <c r="F19" s="57">
        <v>1416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1506</v>
      </c>
      <c r="C20" s="60">
        <v>11</v>
      </c>
      <c r="D20" s="57">
        <v>1519</v>
      </c>
      <c r="E20" s="60">
        <v>11</v>
      </c>
      <c r="F20" s="57">
        <v>1526</v>
      </c>
      <c r="G20" s="63"/>
      <c r="H20" s="63"/>
      <c r="I20" s="39"/>
      <c r="J20" s="39"/>
      <c r="K20" s="49">
        <v>0</v>
      </c>
      <c r="L20">
        <v>211</v>
      </c>
      <c r="N20" s="38">
        <f>COUNTIF(L7:L52,G3)</f>
        <v>40</v>
      </c>
      <c r="O20" s="38"/>
      <c r="P20" s="45">
        <v>8</v>
      </c>
      <c r="Q20" s="45">
        <v>7</v>
      </c>
      <c r="R20" s="45">
        <v>8</v>
      </c>
      <c r="S20" s="45">
        <v>8</v>
      </c>
      <c r="T20" s="45">
        <v>7</v>
      </c>
      <c r="U20" s="45">
        <v>8</v>
      </c>
      <c r="V20" s="44"/>
    </row>
    <row r="21" spans="1:22" x14ac:dyDescent="0.3">
      <c r="A21" s="57">
        <v>21</v>
      </c>
      <c r="B21" s="57">
        <v>1619</v>
      </c>
      <c r="C21" s="60">
        <v>11</v>
      </c>
      <c r="D21" s="57">
        <v>1634</v>
      </c>
      <c r="E21" s="60">
        <v>11</v>
      </c>
      <c r="F21" s="57">
        <v>1641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1731</v>
      </c>
      <c r="C22" s="59">
        <v>11</v>
      </c>
      <c r="D22" s="56">
        <v>1741</v>
      </c>
      <c r="E22" s="59">
        <v>11</v>
      </c>
      <c r="F22" s="56">
        <v>1747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21</v>
      </c>
      <c r="B23" s="56">
        <v>1840</v>
      </c>
      <c r="C23" s="59">
        <v>11</v>
      </c>
      <c r="D23" s="56">
        <v>1849</v>
      </c>
      <c r="E23" s="59">
        <v>11</v>
      </c>
      <c r="F23" s="56">
        <v>1858</v>
      </c>
      <c r="G23" s="62"/>
      <c r="H23" s="62"/>
      <c r="I23" s="40"/>
      <c r="J23" s="40"/>
      <c r="K23" s="41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1952</v>
      </c>
      <c r="C24" s="59">
        <v>11</v>
      </c>
      <c r="D24" s="56">
        <v>1961</v>
      </c>
      <c r="E24" s="59">
        <v>11</v>
      </c>
      <c r="F24" s="56">
        <v>1968</v>
      </c>
      <c r="G24" s="62"/>
      <c r="H24" s="62"/>
      <c r="I24" s="40"/>
      <c r="J24" s="40"/>
      <c r="K24" s="41">
        <v>0</v>
      </c>
      <c r="L24">
        <v>211</v>
      </c>
      <c r="O24" s="43" t="s">
        <v>105</v>
      </c>
      <c r="P24" s="45">
        <f>U11</f>
        <v>6</v>
      </c>
      <c r="Q24" s="45">
        <f>Z11</f>
        <v>6</v>
      </c>
      <c r="R24" s="45">
        <f>AE11</f>
        <v>8</v>
      </c>
      <c r="S24" s="45">
        <f>AJ11</f>
        <v>6</v>
      </c>
      <c r="T24" s="45">
        <f>AO11</f>
        <v>7</v>
      </c>
      <c r="U24" s="45">
        <f>AT11</f>
        <v>7</v>
      </c>
      <c r="V24" s="43"/>
    </row>
    <row r="25" spans="1:22" x14ac:dyDescent="0.3">
      <c r="A25" s="56">
        <v>21</v>
      </c>
      <c r="B25" s="56">
        <v>2061</v>
      </c>
      <c r="C25" s="59">
        <v>11</v>
      </c>
      <c r="D25" s="56">
        <v>2073</v>
      </c>
      <c r="E25" s="59">
        <v>11</v>
      </c>
      <c r="F25" s="56">
        <v>2077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2170</v>
      </c>
      <c r="C26" s="59">
        <v>11</v>
      </c>
      <c r="D26" s="56">
        <v>2179</v>
      </c>
      <c r="E26" s="59">
        <v>11</v>
      </c>
      <c r="F26" s="56">
        <v>2186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2277</v>
      </c>
      <c r="C27" s="59">
        <v>11</v>
      </c>
      <c r="D27" s="56">
        <v>2287</v>
      </c>
      <c r="E27" s="59">
        <v>11</v>
      </c>
      <c r="F27" s="56">
        <v>2294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2393</v>
      </c>
      <c r="C28" s="59">
        <v>11</v>
      </c>
      <c r="D28" s="56">
        <v>2406</v>
      </c>
      <c r="E28" s="59">
        <v>11</v>
      </c>
      <c r="F28" s="56">
        <v>2411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F14/P20</f>
        <v>108.25</v>
      </c>
      <c r="Q28">
        <f>(F21-F14)/Q20</f>
        <v>110.71428571428571</v>
      </c>
      <c r="R28">
        <f>(F29-F21)/R20</f>
        <v>110</v>
      </c>
      <c r="S28">
        <f>(F37-F29)/S20</f>
        <v>108.5</v>
      </c>
      <c r="T28">
        <f>(F44-F37)/T20</f>
        <v>108.42857142857143</v>
      </c>
      <c r="U28">
        <f>(F52-F44)/U20</f>
        <v>116.25</v>
      </c>
    </row>
    <row r="29" spans="1:22" x14ac:dyDescent="0.3">
      <c r="A29" s="56">
        <v>21</v>
      </c>
      <c r="B29" s="56">
        <v>2505</v>
      </c>
      <c r="C29" s="59">
        <v>11</v>
      </c>
      <c r="D29" s="56">
        <v>2514</v>
      </c>
      <c r="E29" s="59">
        <v>11</v>
      </c>
      <c r="F29" s="56">
        <v>2521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7">
        <v>21</v>
      </c>
      <c r="B30" s="57">
        <v>2614</v>
      </c>
      <c r="C30" s="60">
        <v>11</v>
      </c>
      <c r="D30" s="57">
        <v>2627</v>
      </c>
      <c r="E30" s="60">
        <v>11</v>
      </c>
      <c r="F30" s="57">
        <v>2634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2721</v>
      </c>
      <c r="C31" s="60">
        <v>11</v>
      </c>
      <c r="D31" s="57">
        <v>2731</v>
      </c>
      <c r="E31" s="60">
        <v>11</v>
      </c>
      <c r="F31" s="57">
        <v>2737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21</v>
      </c>
      <c r="B32" s="57">
        <v>2830</v>
      </c>
      <c r="C32" s="60">
        <v>11</v>
      </c>
      <c r="D32" s="57">
        <v>2843</v>
      </c>
      <c r="E32" s="60">
        <v>11</v>
      </c>
      <c r="F32" s="57">
        <v>2846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21</v>
      </c>
      <c r="B33" s="57">
        <v>2937</v>
      </c>
      <c r="C33" s="60">
        <v>22</v>
      </c>
      <c r="D33" s="57">
        <v>2940</v>
      </c>
      <c r="E33" s="60">
        <v>13</v>
      </c>
      <c r="F33" s="57">
        <v>2950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3">
      <c r="A34" s="57">
        <v>21</v>
      </c>
      <c r="B34" s="57">
        <v>3037</v>
      </c>
      <c r="C34" s="60">
        <v>11</v>
      </c>
      <c r="D34" s="57">
        <v>3047</v>
      </c>
      <c r="E34" s="60">
        <v>11</v>
      </c>
      <c r="F34" s="57">
        <v>3054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3149</v>
      </c>
      <c r="C35" s="60">
        <v>11</v>
      </c>
      <c r="D35" s="57">
        <v>3158</v>
      </c>
      <c r="E35" s="60">
        <v>11</v>
      </c>
      <c r="F35" s="57">
        <v>3165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3252</v>
      </c>
      <c r="C36" s="60">
        <v>22</v>
      </c>
      <c r="D36" s="57">
        <v>3259</v>
      </c>
      <c r="E36" s="60">
        <v>13</v>
      </c>
      <c r="F36" s="57">
        <v>3271</v>
      </c>
      <c r="G36" s="63"/>
      <c r="H36" s="63"/>
      <c r="I36" s="39"/>
      <c r="J36" s="39"/>
      <c r="K36" s="49">
        <v>0</v>
      </c>
      <c r="L36">
        <v>221</v>
      </c>
    </row>
    <row r="37" spans="1:12" x14ac:dyDescent="0.3">
      <c r="A37" s="57">
        <v>21</v>
      </c>
      <c r="B37" s="57">
        <v>3372</v>
      </c>
      <c r="C37" s="60">
        <v>11</v>
      </c>
      <c r="D37" s="57">
        <v>3386</v>
      </c>
      <c r="E37" s="60">
        <v>11</v>
      </c>
      <c r="F37" s="57">
        <v>3389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6">
        <v>21</v>
      </c>
      <c r="B38" s="56">
        <v>3479</v>
      </c>
      <c r="C38" s="59">
        <v>11</v>
      </c>
      <c r="D38" s="56">
        <v>3488</v>
      </c>
      <c r="E38" s="59">
        <v>11</v>
      </c>
      <c r="F38" s="56">
        <v>3495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3588</v>
      </c>
      <c r="C39" s="59">
        <v>11</v>
      </c>
      <c r="D39" s="56">
        <v>3604</v>
      </c>
      <c r="E39" s="59">
        <v>11</v>
      </c>
      <c r="F39" s="56">
        <v>3609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3702</v>
      </c>
      <c r="C40" s="59">
        <v>11</v>
      </c>
      <c r="D40" s="56">
        <v>3711</v>
      </c>
      <c r="E40" s="59">
        <v>11</v>
      </c>
      <c r="F40" s="56">
        <v>3717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3804</v>
      </c>
      <c r="C41" s="59">
        <v>11</v>
      </c>
      <c r="D41" s="56">
        <v>3817</v>
      </c>
      <c r="E41" s="59">
        <v>11</v>
      </c>
      <c r="F41" s="56">
        <v>3821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3915</v>
      </c>
      <c r="C42" s="59">
        <v>11</v>
      </c>
      <c r="D42" s="56">
        <v>3928</v>
      </c>
      <c r="E42" s="59">
        <v>11</v>
      </c>
      <c r="F42" s="56">
        <v>3936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4026</v>
      </c>
      <c r="C43" s="59">
        <v>11</v>
      </c>
      <c r="D43" s="56">
        <v>4033</v>
      </c>
      <c r="E43" s="59">
        <v>11</v>
      </c>
      <c r="F43" s="56">
        <v>4039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4131</v>
      </c>
      <c r="C44" s="59">
        <v>11</v>
      </c>
      <c r="D44" s="56">
        <v>4141</v>
      </c>
      <c r="E44" s="59">
        <v>11</v>
      </c>
      <c r="F44" s="56">
        <v>4148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7">
        <v>21</v>
      </c>
      <c r="B45" s="57">
        <v>4239</v>
      </c>
      <c r="C45" s="60">
        <v>11</v>
      </c>
      <c r="D45" s="57">
        <v>4248</v>
      </c>
      <c r="E45" s="60">
        <v>11</v>
      </c>
      <c r="F45" s="57">
        <v>4254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4349</v>
      </c>
      <c r="C46" s="60">
        <v>11</v>
      </c>
      <c r="D46" s="57">
        <v>4359</v>
      </c>
      <c r="E46" s="60">
        <v>11</v>
      </c>
      <c r="F46" s="57">
        <v>4366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12</v>
      </c>
      <c r="B47" s="57">
        <v>4473</v>
      </c>
      <c r="C47" s="60">
        <v>13</v>
      </c>
      <c r="D47" s="57">
        <v>4480</v>
      </c>
      <c r="E47" s="60">
        <v>24</v>
      </c>
      <c r="F47" s="57">
        <v>4496</v>
      </c>
      <c r="G47" s="63"/>
      <c r="H47" s="63"/>
      <c r="I47" s="39"/>
      <c r="J47" s="39"/>
      <c r="K47" s="49">
        <v>0</v>
      </c>
      <c r="L47">
        <v>112</v>
      </c>
    </row>
    <row r="48" spans="1:12" x14ac:dyDescent="0.3">
      <c r="A48" s="57">
        <v>21</v>
      </c>
      <c r="B48" s="57">
        <v>4601</v>
      </c>
      <c r="C48" s="60">
        <v>11</v>
      </c>
      <c r="D48" s="57">
        <v>4617</v>
      </c>
      <c r="E48" s="60">
        <v>11</v>
      </c>
      <c r="F48" s="57">
        <v>4623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4710</v>
      </c>
      <c r="C49" s="60">
        <v>11</v>
      </c>
      <c r="D49" s="57">
        <v>4720</v>
      </c>
      <c r="E49" s="60">
        <v>11</v>
      </c>
      <c r="F49" s="57">
        <v>4726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4823</v>
      </c>
      <c r="C50" s="60">
        <v>11</v>
      </c>
      <c r="D50" s="57">
        <v>4833</v>
      </c>
      <c r="E50" s="60">
        <v>11</v>
      </c>
      <c r="F50" s="57">
        <v>4842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4932</v>
      </c>
      <c r="C51" s="60">
        <v>11</v>
      </c>
      <c r="D51" s="57">
        <v>4949</v>
      </c>
      <c r="E51" s="60">
        <v>11</v>
      </c>
      <c r="F51" s="57">
        <v>4955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5058</v>
      </c>
      <c r="C52" s="60">
        <v>11</v>
      </c>
      <c r="D52" s="57">
        <v>5071</v>
      </c>
      <c r="E52" s="60">
        <v>11</v>
      </c>
      <c r="F52" s="57">
        <v>5078</v>
      </c>
      <c r="G52" s="63"/>
      <c r="H52" s="63"/>
      <c r="I52" s="39"/>
      <c r="J52" s="39"/>
      <c r="K52" s="49">
        <v>1</v>
      </c>
      <c r="L52">
        <v>211</v>
      </c>
    </row>
    <row r="53" spans="1:12" x14ac:dyDescent="0.3">
      <c r="A53" s="17"/>
      <c r="B53" s="17"/>
      <c r="C53" s="17"/>
      <c r="D53" s="17"/>
      <c r="E53" s="17"/>
      <c r="F53" s="17"/>
      <c r="G53" s="17"/>
      <c r="H5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51</v>
      </c>
      <c r="V3" s="25" t="s">
        <v>117</v>
      </c>
      <c r="W3">
        <f>COUNTA(L7:L15)</f>
        <v>9</v>
      </c>
      <c r="AA3" s="25" t="s">
        <v>117</v>
      </c>
      <c r="AB3">
        <f>COUNTA(L16:L23)</f>
        <v>8</v>
      </c>
      <c r="AF3" s="25" t="s">
        <v>117</v>
      </c>
      <c r="AG3">
        <f>COUNTA(L24:L32)</f>
        <v>9</v>
      </c>
      <c r="AK3" s="25" t="s">
        <v>117</v>
      </c>
      <c r="AL3">
        <f>COUNTA(L33:L40)</f>
        <v>8</v>
      </c>
      <c r="AP3" s="25" t="s">
        <v>117</v>
      </c>
      <c r="AQ3">
        <f>COUNTA(L41:L49)</f>
        <v>9</v>
      </c>
      <c r="AU3" s="25" t="s">
        <v>117</v>
      </c>
      <c r="AV3">
        <f>COUNTA(L50:L57)</f>
        <v>8</v>
      </c>
    </row>
    <row r="4" spans="1:48" x14ac:dyDescent="0.3">
      <c r="P4" s="25" t="s">
        <v>85</v>
      </c>
      <c r="Q4" s="26">
        <f>SUM(O7:O14)</f>
        <v>51</v>
      </c>
      <c r="V4" s="25" t="s">
        <v>118</v>
      </c>
      <c r="W4">
        <f>SUM(U7:U14)</f>
        <v>9</v>
      </c>
      <c r="AA4" s="25" t="s">
        <v>118</v>
      </c>
      <c r="AB4">
        <f>SUM(Z7:Z14)</f>
        <v>8</v>
      </c>
      <c r="AF4" s="25" t="s">
        <v>118</v>
      </c>
      <c r="AG4">
        <f>SUM(AE7:AE14)</f>
        <v>9</v>
      </c>
      <c r="AK4" s="25" t="s">
        <v>118</v>
      </c>
      <c r="AL4">
        <f>SUM(AJ7:AJ14)</f>
        <v>8</v>
      </c>
      <c r="AP4" s="25" t="s">
        <v>118</v>
      </c>
      <c r="AQ4">
        <f>SUM(AO7:AO14)</f>
        <v>9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25</v>
      </c>
      <c r="C7" s="58">
        <v>11</v>
      </c>
      <c r="D7" s="55">
        <v>36</v>
      </c>
      <c r="E7" s="58">
        <v>11</v>
      </c>
      <c r="F7" s="55">
        <v>43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4</v>
      </c>
      <c r="P7" s="34">
        <f>O7/$Q$4</f>
        <v>7.8431372549019607E-2</v>
      </c>
      <c r="Q7" s="34">
        <f>IF(P7=0,0,(P7*((LOG(P7))/LOG(2))))</f>
        <v>-0.2880333601546271</v>
      </c>
      <c r="T7" s="34">
        <f>N7</f>
        <v>111</v>
      </c>
      <c r="U7" s="34">
        <f>COUNTIF(L7:L15,T7)</f>
        <v>1</v>
      </c>
      <c r="V7" s="34">
        <f>U7/(W4-U11)</f>
        <v>0.33333333333333331</v>
      </c>
      <c r="W7" s="34">
        <f>IF(V7=0,0,(V7*((LOG(V7))/LOG(2))))</f>
        <v>-0.52832083357371862</v>
      </c>
      <c r="Y7" s="34">
        <f>N7</f>
        <v>111</v>
      </c>
      <c r="Z7" s="34">
        <f>COUNTIF(L16:L23,Y7)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COUNTIF(L24:L32,AD7)</f>
        <v>2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COUNTIF(L33:L40,AI7)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COUNTIF(L41:L49,AN7)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COUNTIF(L50:L57,AS7)</f>
        <v>1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133</v>
      </c>
      <c r="C8" s="59">
        <v>22</v>
      </c>
      <c r="D8" s="56">
        <v>139</v>
      </c>
      <c r="E8" s="59">
        <v>13</v>
      </c>
      <c r="F8" s="56">
        <v>147</v>
      </c>
      <c r="G8" s="62"/>
      <c r="H8" s="62"/>
      <c r="I8" s="40"/>
      <c r="J8" s="40"/>
      <c r="K8" s="41">
        <v>0</v>
      </c>
      <c r="L8">
        <v>221</v>
      </c>
      <c r="N8" s="34">
        <v>112</v>
      </c>
      <c r="O8" s="34">
        <f>COUNTIF($L$7:$L$500,N8)</f>
        <v>1</v>
      </c>
      <c r="P8" s="34">
        <f>O8/$Q$4</f>
        <v>1.9607843137254902E-2</v>
      </c>
      <c r="Q8" s="34">
        <f>IF(P8=0,0,(P8*((LOG(P8))/LOG(2))))</f>
        <v>-0.11122402631316657</v>
      </c>
      <c r="T8" s="34">
        <f>N8</f>
        <v>112</v>
      </c>
      <c r="U8" s="34">
        <f>COUNTIF(L7:L15,T8)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COUNTIF(L16:L23,Y8)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COUNTIF(L24:L32,AD8)</f>
        <v>1</v>
      </c>
      <c r="AF8" s="34">
        <f>AE8/(AG4-AE11)</f>
        <v>0.25</v>
      </c>
      <c r="AG8" s="34">
        <f>IF(AF8=0,0,(AF8*((LOG(AF8))/LOG(2))))</f>
        <v>-0.5</v>
      </c>
      <c r="AI8" s="34">
        <f>N8</f>
        <v>112</v>
      </c>
      <c r="AJ8" s="34">
        <f>COUNTIF(L33:L40,AI8)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COUNTIF(L41:L49,AN8)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COUNTIF(L50:L57,AS8)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237</v>
      </c>
      <c r="C9" s="59">
        <v>22</v>
      </c>
      <c r="D9" s="56">
        <v>242</v>
      </c>
      <c r="E9" s="59">
        <v>13</v>
      </c>
      <c r="F9" s="56">
        <v>252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COUNTIF(L24:L32,AD9)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COUNTIF(L33:L40,AI9)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COUNTIF(L41:L49,AN9)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COUNTIF(L50:L57,AS9)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354</v>
      </c>
      <c r="C10" s="59">
        <v>11</v>
      </c>
      <c r="D10" s="56">
        <v>365</v>
      </c>
      <c r="E10" s="59">
        <v>11</v>
      </c>
      <c r="F10" s="56">
        <v>371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COUNTIF(L24:L32,AD10)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COUNTIF(L33:L40,AI10)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COUNTIF(L41:L49,AN10)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COUNTIF(L50:L57,AS10)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463</v>
      </c>
      <c r="C11" s="59">
        <v>11</v>
      </c>
      <c r="D11" s="56">
        <v>478</v>
      </c>
      <c r="E11" s="59">
        <v>11</v>
      </c>
      <c r="F11" s="56">
        <v>486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0.78431372549019607</v>
      </c>
      <c r="Q11" s="34">
        <f>IF(P11=0,0,(P11*((LOG(P11))/LOG(2))))</f>
        <v>-0.2748998016346143</v>
      </c>
      <c r="T11" s="34">
        <f>N11</f>
        <v>211</v>
      </c>
      <c r="U11" s="34">
        <f>COUNTIF(L7:L15,T11)</f>
        <v>6</v>
      </c>
      <c r="V11" s="53"/>
      <c r="W11" s="54"/>
      <c r="Y11" s="34">
        <f>N11</f>
        <v>211</v>
      </c>
      <c r="Z11" s="34">
        <f>COUNTIF(L16:L23,Y11)</f>
        <v>7</v>
      </c>
      <c r="AA11" s="53"/>
      <c r="AB11" s="54"/>
      <c r="AD11" s="34">
        <f>N11</f>
        <v>211</v>
      </c>
      <c r="AE11" s="34">
        <f>COUNTIF(L24:L32,AD11)</f>
        <v>5</v>
      </c>
      <c r="AF11" s="53"/>
      <c r="AG11" s="54"/>
      <c r="AI11" s="34">
        <f>N11</f>
        <v>211</v>
      </c>
      <c r="AJ11" s="34">
        <f>COUNTIF(L33:L40,AI11)</f>
        <v>8</v>
      </c>
      <c r="AK11" s="53"/>
      <c r="AL11" s="54"/>
      <c r="AN11" s="34">
        <f>N11</f>
        <v>211</v>
      </c>
      <c r="AO11" s="34">
        <f>COUNTIF(L41:L49,AN11)</f>
        <v>7</v>
      </c>
      <c r="AP11" s="53"/>
      <c r="AQ11" s="54"/>
      <c r="AS11" s="34">
        <f>N11</f>
        <v>211</v>
      </c>
      <c r="AT11" s="34">
        <f>COUNTIF(L50:L57,AS11)</f>
        <v>7</v>
      </c>
      <c r="AU11" s="53"/>
      <c r="AV11" s="54"/>
    </row>
    <row r="12" spans="1:48" x14ac:dyDescent="0.3">
      <c r="A12" s="56">
        <v>21</v>
      </c>
      <c r="B12" s="56">
        <v>578</v>
      </c>
      <c r="C12" s="59">
        <v>11</v>
      </c>
      <c r="D12" s="56">
        <v>587</v>
      </c>
      <c r="E12" s="59">
        <v>11</v>
      </c>
      <c r="F12" s="56">
        <v>594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COUNTIF(L24:L32,AD12)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COUNTIF(L33:L40,AI12)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COUNTIF(L41:L49,AN12)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COUNTIF(L50:L57,AS12)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683</v>
      </c>
      <c r="C13" s="59">
        <v>11</v>
      </c>
      <c r="D13" s="56">
        <v>690</v>
      </c>
      <c r="E13" s="59">
        <v>11</v>
      </c>
      <c r="F13" s="56">
        <v>697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6</v>
      </c>
      <c r="P13" s="34">
        <f>O13/$Q$4</f>
        <v>0.11764705882352941</v>
      </c>
      <c r="Q13" s="34">
        <f>IF(P13=0,0,(P13*((LOG(P13))/LOG(2))))</f>
        <v>-0.36323092250003997</v>
      </c>
      <c r="T13" s="34">
        <f>N13</f>
        <v>221</v>
      </c>
      <c r="U13" s="34">
        <f>COUNTIF(L7:L15,T13)</f>
        <v>2</v>
      </c>
      <c r="V13" s="34">
        <f>U13/(W4-U11)</f>
        <v>0.66666666666666663</v>
      </c>
      <c r="W13" s="34">
        <f>IF(V13=0,0,(V13*((LOG(V13))/LOG(2))))</f>
        <v>-0.38997500048077083</v>
      </c>
      <c r="Y13" s="34">
        <f>N13</f>
        <v>221</v>
      </c>
      <c r="Z13" s="34">
        <f>COUNTIF(L16:L23,Y13)</f>
        <v>1</v>
      </c>
      <c r="AA13" s="34">
        <f>Z13/(AB4-Z11)</f>
        <v>1</v>
      </c>
      <c r="AB13" s="34">
        <f>IF(AA13=0,0,(AA13*((LOG(AA13))/LOG(2))))</f>
        <v>0</v>
      </c>
      <c r="AD13" s="34">
        <f>N13</f>
        <v>221</v>
      </c>
      <c r="AE13" s="34">
        <f>COUNTIF(L24:L32,AD13)</f>
        <v>1</v>
      </c>
      <c r="AF13" s="34">
        <f>AE13/(AG4-AE11)</f>
        <v>0.25</v>
      </c>
      <c r="AG13" s="34">
        <f>IF(AF13=0,0,(AF13*((LOG(AF13))/LOG(2))))</f>
        <v>-0.5</v>
      </c>
      <c r="AI13" s="34">
        <f>N13</f>
        <v>221</v>
      </c>
      <c r="AJ13" s="34">
        <f>COUNTIF(L33:L40,AI13)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COUNTIF(L41:L49,AN13)</f>
        <v>2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COUNTIF(L50:L57,AS13)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791</v>
      </c>
      <c r="C14" s="59">
        <v>13</v>
      </c>
      <c r="D14" s="56">
        <v>798</v>
      </c>
      <c r="E14" s="59">
        <v>13</v>
      </c>
      <c r="F14" s="56">
        <v>804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COUNTIF(L24:L32,AD14)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COUNTIF(L33:L40,AI14)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COUNTIF(L41:L49,AN14)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COUNTIF(L50:L57,AS14)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899</v>
      </c>
      <c r="C15" s="59">
        <v>11</v>
      </c>
      <c r="D15" s="56">
        <v>909</v>
      </c>
      <c r="E15" s="59">
        <v>11</v>
      </c>
      <c r="F15" s="56">
        <v>914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1.0373881106024481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1.5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21</v>
      </c>
      <c r="B16" s="57">
        <v>1005</v>
      </c>
      <c r="C16" s="60">
        <v>11</v>
      </c>
      <c r="D16" s="57">
        <v>1015</v>
      </c>
      <c r="E16" s="60">
        <v>11</v>
      </c>
      <c r="F16" s="57">
        <v>1021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0.18288263803607785</v>
      </c>
      <c r="V16" s="27" t="s">
        <v>116</v>
      </c>
      <c r="W16" s="27">
        <f>W15/(LOG(W4)/LOG(2))</f>
        <v>0.28969008214284753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0.47319731517859309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</v>
      </c>
    </row>
    <row r="17" spans="1:22" x14ac:dyDescent="0.3">
      <c r="A17" s="57">
        <v>21</v>
      </c>
      <c r="B17" s="57">
        <v>1111</v>
      </c>
      <c r="C17" s="60">
        <v>22</v>
      </c>
      <c r="D17" s="57">
        <v>1115</v>
      </c>
      <c r="E17" s="60">
        <v>13</v>
      </c>
      <c r="F17" s="57">
        <v>1129</v>
      </c>
      <c r="G17" s="63"/>
      <c r="H17" s="63"/>
      <c r="I17" s="39"/>
      <c r="J17" s="39"/>
      <c r="K17" s="49">
        <v>0</v>
      </c>
      <c r="L17">
        <v>221</v>
      </c>
    </row>
    <row r="18" spans="1:22" x14ac:dyDescent="0.3">
      <c r="A18" s="57">
        <v>21</v>
      </c>
      <c r="B18" s="57">
        <v>1230</v>
      </c>
      <c r="C18" s="60">
        <v>11</v>
      </c>
      <c r="D18" s="57">
        <v>1240</v>
      </c>
      <c r="E18" s="60">
        <v>11</v>
      </c>
      <c r="F18" s="57">
        <v>1246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1339</v>
      </c>
      <c r="C19" s="60">
        <v>11</v>
      </c>
      <c r="D19" s="57">
        <v>1352</v>
      </c>
      <c r="E19" s="60">
        <v>11</v>
      </c>
      <c r="F19" s="57">
        <v>1358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1451</v>
      </c>
      <c r="C20" s="60">
        <v>11</v>
      </c>
      <c r="D20" s="57">
        <v>1466</v>
      </c>
      <c r="E20" s="60">
        <v>11</v>
      </c>
      <c r="F20" s="57">
        <v>1473</v>
      </c>
      <c r="G20" s="63"/>
      <c r="H20" s="63"/>
      <c r="I20" s="39"/>
      <c r="J20" s="39"/>
      <c r="K20" s="49">
        <v>0</v>
      </c>
      <c r="L20">
        <v>211</v>
      </c>
      <c r="N20" s="38">
        <f>COUNTIF(L7:L57,G3)</f>
        <v>40</v>
      </c>
      <c r="O20" s="38"/>
      <c r="P20" s="45">
        <v>9</v>
      </c>
      <c r="Q20" s="45">
        <v>8</v>
      </c>
      <c r="R20" s="45">
        <v>9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21</v>
      </c>
      <c r="B21" s="57">
        <v>1566</v>
      </c>
      <c r="C21" s="60">
        <v>11</v>
      </c>
      <c r="D21" s="57">
        <v>1576</v>
      </c>
      <c r="E21" s="60">
        <v>11</v>
      </c>
      <c r="F21" s="57">
        <v>1582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1669</v>
      </c>
      <c r="C22" s="60">
        <v>11</v>
      </c>
      <c r="D22" s="57">
        <v>1681</v>
      </c>
      <c r="E22" s="60">
        <v>11</v>
      </c>
      <c r="F22" s="57">
        <v>1687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1783</v>
      </c>
      <c r="C23" s="60">
        <v>11</v>
      </c>
      <c r="D23" s="57">
        <v>1793</v>
      </c>
      <c r="E23" s="60">
        <v>11</v>
      </c>
      <c r="F23" s="57">
        <v>1801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1892</v>
      </c>
      <c r="C24" s="59">
        <v>11</v>
      </c>
      <c r="D24" s="56">
        <v>1905</v>
      </c>
      <c r="E24" s="59">
        <v>11</v>
      </c>
      <c r="F24" s="56">
        <v>1912</v>
      </c>
      <c r="G24" s="62"/>
      <c r="H24" s="62"/>
      <c r="I24" s="40"/>
      <c r="J24" s="40"/>
      <c r="K24" s="41">
        <v>0</v>
      </c>
      <c r="L24">
        <v>211</v>
      </c>
      <c r="O24" s="43" t="s">
        <v>105</v>
      </c>
      <c r="P24" s="45">
        <f>U11</f>
        <v>6</v>
      </c>
      <c r="Q24" s="45">
        <f>Z11</f>
        <v>7</v>
      </c>
      <c r="R24" s="45">
        <f>AE11</f>
        <v>5</v>
      </c>
      <c r="S24" s="45">
        <f>AJ11</f>
        <v>8</v>
      </c>
      <c r="T24" s="45">
        <f>AO11</f>
        <v>7</v>
      </c>
      <c r="U24" s="45">
        <f>AT11</f>
        <v>7</v>
      </c>
      <c r="V24" s="43"/>
    </row>
    <row r="25" spans="1:22" x14ac:dyDescent="0.3">
      <c r="A25" s="56">
        <v>21</v>
      </c>
      <c r="B25" s="56">
        <v>2007</v>
      </c>
      <c r="C25" s="59">
        <v>11</v>
      </c>
      <c r="D25" s="56">
        <v>2022</v>
      </c>
      <c r="E25" s="59">
        <v>11</v>
      </c>
      <c r="F25" s="56">
        <v>2029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12</v>
      </c>
      <c r="B26" s="56">
        <v>2134</v>
      </c>
      <c r="C26" s="59">
        <v>13</v>
      </c>
      <c r="D26" s="56">
        <v>2141</v>
      </c>
      <c r="E26" s="59">
        <v>24</v>
      </c>
      <c r="F26" s="56">
        <v>2157</v>
      </c>
      <c r="G26" s="62"/>
      <c r="H26" s="62"/>
      <c r="I26" s="40"/>
      <c r="J26" s="40"/>
      <c r="K26" s="41">
        <v>0</v>
      </c>
      <c r="L26">
        <v>112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2247</v>
      </c>
      <c r="C27" s="59">
        <v>11</v>
      </c>
      <c r="D27" s="56">
        <v>2260</v>
      </c>
      <c r="E27" s="59">
        <v>11</v>
      </c>
      <c r="F27" s="56">
        <v>2264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2359</v>
      </c>
      <c r="C28" s="59">
        <v>22</v>
      </c>
      <c r="D28" s="56">
        <v>2363</v>
      </c>
      <c r="E28" s="59">
        <v>13</v>
      </c>
      <c r="F28" s="56">
        <v>2376</v>
      </c>
      <c r="G28" s="62"/>
      <c r="H28" s="62"/>
      <c r="I28" s="40"/>
      <c r="J28" s="40"/>
      <c r="K28" s="41">
        <v>0</v>
      </c>
      <c r="L28">
        <v>221</v>
      </c>
      <c r="N28" s="39"/>
      <c r="O28" s="48" t="s">
        <v>109</v>
      </c>
      <c r="P28">
        <f>F15/P20</f>
        <v>101.55555555555556</v>
      </c>
      <c r="Q28">
        <f>(F23-F15)/Q20</f>
        <v>110.875</v>
      </c>
      <c r="R28">
        <f>(F32-F23)/R20</f>
        <v>125.88888888888889</v>
      </c>
      <c r="S28">
        <f>(F40-F32)/S20</f>
        <v>110.5</v>
      </c>
      <c r="T28">
        <f>(F49-F40)/T20</f>
        <v>109.88888888888889</v>
      </c>
      <c r="U28">
        <f>(F57-F49)/U20</f>
        <v>112.75</v>
      </c>
    </row>
    <row r="29" spans="1:22" x14ac:dyDescent="0.3">
      <c r="A29" s="56">
        <v>21</v>
      </c>
      <c r="B29" s="56">
        <v>2479</v>
      </c>
      <c r="C29" s="59">
        <v>11</v>
      </c>
      <c r="D29" s="56">
        <v>2494</v>
      </c>
      <c r="E29" s="59">
        <v>11</v>
      </c>
      <c r="F29" s="56">
        <v>2499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12</v>
      </c>
      <c r="B30" s="56">
        <v>2604</v>
      </c>
      <c r="C30" s="59">
        <v>13</v>
      </c>
      <c r="D30" s="56">
        <v>2610</v>
      </c>
      <c r="E30" s="59">
        <v>13</v>
      </c>
      <c r="F30" s="56">
        <v>2678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12</v>
      </c>
      <c r="B31" s="56">
        <v>2792</v>
      </c>
      <c r="C31" s="59">
        <v>13</v>
      </c>
      <c r="D31" s="56">
        <v>2799</v>
      </c>
      <c r="E31" s="59">
        <v>13</v>
      </c>
      <c r="F31" s="56">
        <v>2805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3">
      <c r="A32" s="56">
        <v>21</v>
      </c>
      <c r="B32" s="56">
        <v>2914</v>
      </c>
      <c r="C32" s="59">
        <v>11</v>
      </c>
      <c r="D32" s="56">
        <v>2927</v>
      </c>
      <c r="E32" s="59">
        <v>11</v>
      </c>
      <c r="F32" s="56">
        <v>2934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7">
        <v>21</v>
      </c>
      <c r="B33" s="57">
        <v>3022</v>
      </c>
      <c r="C33" s="60">
        <v>11</v>
      </c>
      <c r="D33" s="57">
        <v>3036</v>
      </c>
      <c r="E33" s="60">
        <v>11</v>
      </c>
      <c r="F33" s="57">
        <v>3042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3135</v>
      </c>
      <c r="C34" s="60">
        <v>11</v>
      </c>
      <c r="D34" s="57">
        <v>3151</v>
      </c>
      <c r="E34" s="60">
        <v>11</v>
      </c>
      <c r="F34" s="57">
        <v>3156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3245</v>
      </c>
      <c r="C35" s="60">
        <v>11</v>
      </c>
      <c r="D35" s="57">
        <v>3255</v>
      </c>
      <c r="E35" s="60">
        <v>11</v>
      </c>
      <c r="F35" s="57">
        <v>3261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3353</v>
      </c>
      <c r="C36" s="60">
        <v>11</v>
      </c>
      <c r="D36" s="57">
        <v>3360</v>
      </c>
      <c r="E36" s="60">
        <v>11</v>
      </c>
      <c r="F36" s="57">
        <v>3371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3461</v>
      </c>
      <c r="C37" s="60">
        <v>11</v>
      </c>
      <c r="D37" s="57">
        <v>3474</v>
      </c>
      <c r="E37" s="60">
        <v>11</v>
      </c>
      <c r="F37" s="57">
        <v>3481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3574</v>
      </c>
      <c r="C38" s="60">
        <v>11</v>
      </c>
      <c r="D38" s="57">
        <v>3589</v>
      </c>
      <c r="E38" s="60">
        <v>11</v>
      </c>
      <c r="F38" s="57">
        <v>3593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3686</v>
      </c>
      <c r="C39" s="60">
        <v>11</v>
      </c>
      <c r="D39" s="57">
        <v>3699</v>
      </c>
      <c r="E39" s="60">
        <v>11</v>
      </c>
      <c r="F39" s="57">
        <v>3706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3799</v>
      </c>
      <c r="C40" s="60">
        <v>11</v>
      </c>
      <c r="D40" s="57">
        <v>3811</v>
      </c>
      <c r="E40" s="60">
        <v>11</v>
      </c>
      <c r="F40" s="57">
        <v>3818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6">
        <v>21</v>
      </c>
      <c r="B41" s="56">
        <v>3909</v>
      </c>
      <c r="C41" s="59">
        <v>11</v>
      </c>
      <c r="D41" s="56">
        <v>3922</v>
      </c>
      <c r="E41" s="59">
        <v>11</v>
      </c>
      <c r="F41" s="56">
        <v>3932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4024</v>
      </c>
      <c r="C42" s="59">
        <v>11</v>
      </c>
      <c r="D42" s="56">
        <v>4034</v>
      </c>
      <c r="E42" s="59">
        <v>11</v>
      </c>
      <c r="F42" s="56">
        <v>4041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4127</v>
      </c>
      <c r="C43" s="59">
        <v>22</v>
      </c>
      <c r="D43" s="56">
        <v>4132</v>
      </c>
      <c r="E43" s="59">
        <v>13</v>
      </c>
      <c r="F43" s="56">
        <v>4145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3">
      <c r="A44" s="56">
        <v>21</v>
      </c>
      <c r="B44" s="56">
        <v>4248</v>
      </c>
      <c r="C44" s="59">
        <v>11</v>
      </c>
      <c r="D44" s="56">
        <v>4255</v>
      </c>
      <c r="E44" s="59">
        <v>11</v>
      </c>
      <c r="F44" s="56">
        <v>4261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4355</v>
      </c>
      <c r="C45" s="59">
        <v>11</v>
      </c>
      <c r="D45" s="56">
        <v>4367</v>
      </c>
      <c r="E45" s="59">
        <v>11</v>
      </c>
      <c r="F45" s="56">
        <v>4374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4474</v>
      </c>
      <c r="C46" s="59">
        <v>11</v>
      </c>
      <c r="D46" s="56">
        <v>4487</v>
      </c>
      <c r="E46" s="59">
        <v>11</v>
      </c>
      <c r="F46" s="56">
        <v>4493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4584</v>
      </c>
      <c r="C47" s="59">
        <v>11</v>
      </c>
      <c r="D47" s="56">
        <v>4595</v>
      </c>
      <c r="E47" s="59">
        <v>11</v>
      </c>
      <c r="F47" s="56">
        <v>4602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4689</v>
      </c>
      <c r="C48" s="59">
        <v>11</v>
      </c>
      <c r="D48" s="56">
        <v>4699</v>
      </c>
      <c r="E48" s="59">
        <v>11</v>
      </c>
      <c r="F48" s="56">
        <v>4706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4793</v>
      </c>
      <c r="C49" s="59">
        <v>22</v>
      </c>
      <c r="D49" s="56">
        <v>4797</v>
      </c>
      <c r="E49" s="59">
        <v>13</v>
      </c>
      <c r="F49" s="56">
        <v>4807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3">
      <c r="A50" s="57">
        <v>21</v>
      </c>
      <c r="B50" s="57">
        <v>4912</v>
      </c>
      <c r="C50" s="60">
        <v>11</v>
      </c>
      <c r="D50" s="57">
        <v>4925</v>
      </c>
      <c r="E50" s="60">
        <v>11</v>
      </c>
      <c r="F50" s="57">
        <v>4932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5021</v>
      </c>
      <c r="C51" s="60">
        <v>11</v>
      </c>
      <c r="D51" s="57">
        <v>5033</v>
      </c>
      <c r="E51" s="60">
        <v>11</v>
      </c>
      <c r="F51" s="57">
        <v>5040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5132</v>
      </c>
      <c r="C52" s="60">
        <v>11</v>
      </c>
      <c r="D52" s="57">
        <v>5146</v>
      </c>
      <c r="E52" s="60">
        <v>11</v>
      </c>
      <c r="F52" s="57">
        <v>5152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5240</v>
      </c>
      <c r="C53" s="60">
        <v>11</v>
      </c>
      <c r="D53" s="57">
        <v>5257</v>
      </c>
      <c r="E53" s="60">
        <v>11</v>
      </c>
      <c r="F53" s="57">
        <v>5263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5352</v>
      </c>
      <c r="C54" s="60">
        <v>11</v>
      </c>
      <c r="D54" s="57">
        <v>5366</v>
      </c>
      <c r="E54" s="60">
        <v>11</v>
      </c>
      <c r="F54" s="57">
        <v>5372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12</v>
      </c>
      <c r="B55" s="57">
        <v>5465</v>
      </c>
      <c r="C55" s="60">
        <v>13</v>
      </c>
      <c r="D55" s="57">
        <v>5471</v>
      </c>
      <c r="E55" s="60">
        <v>13</v>
      </c>
      <c r="F55" s="57">
        <v>5475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3">
      <c r="A56" s="57">
        <v>21</v>
      </c>
      <c r="B56" s="57">
        <v>5578</v>
      </c>
      <c r="C56" s="60">
        <v>11</v>
      </c>
      <c r="D56" s="57">
        <v>5594</v>
      </c>
      <c r="E56" s="60">
        <v>11</v>
      </c>
      <c r="F56" s="57">
        <v>5601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5690</v>
      </c>
      <c r="C57" s="60">
        <v>11</v>
      </c>
      <c r="D57" s="57">
        <v>5702</v>
      </c>
      <c r="E57" s="60">
        <v>11</v>
      </c>
      <c r="F57" s="57">
        <v>5709</v>
      </c>
      <c r="G57" s="63"/>
      <c r="H57" s="63"/>
      <c r="I57" s="39"/>
      <c r="J57" s="39"/>
      <c r="K57" s="49">
        <v>1</v>
      </c>
      <c r="L57">
        <v>211</v>
      </c>
    </row>
    <row r="58" spans="1:12" x14ac:dyDescent="0.3">
      <c r="A58" s="17"/>
      <c r="B58" s="17"/>
      <c r="C58" s="17"/>
      <c r="D58" s="17"/>
      <c r="E58" s="17"/>
      <c r="F58" s="17"/>
      <c r="G58" s="17"/>
      <c r="H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54</v>
      </c>
      <c r="V3" s="25" t="s">
        <v>117</v>
      </c>
      <c r="W3">
        <f>COUNTA(L7:L15)</f>
        <v>9</v>
      </c>
      <c r="AA3" s="25" t="s">
        <v>117</v>
      </c>
      <c r="AB3">
        <f>COUNTA(L16:L24)</f>
        <v>9</v>
      </c>
      <c r="AF3" s="25" t="s">
        <v>117</v>
      </c>
      <c r="AG3">
        <f>COUNTA(L25:L33)</f>
        <v>9</v>
      </c>
      <c r="AK3" s="25" t="s">
        <v>117</v>
      </c>
      <c r="AL3">
        <f>COUNTA(L34:L42)</f>
        <v>9</v>
      </c>
      <c r="AP3" s="25" t="s">
        <v>117</v>
      </c>
      <c r="AQ3">
        <f>COUNTA(L43:L51)</f>
        <v>9</v>
      </c>
      <c r="AU3" s="25" t="s">
        <v>117</v>
      </c>
      <c r="AV3">
        <f>COUNTA(L52:L60)</f>
        <v>9</v>
      </c>
    </row>
    <row r="4" spans="1:48" x14ac:dyDescent="0.3">
      <c r="P4" s="25" t="s">
        <v>85</v>
      </c>
      <c r="Q4" s="26">
        <f>SUM(O7:O14)</f>
        <v>54</v>
      </c>
      <c r="V4" s="25" t="s">
        <v>118</v>
      </c>
      <c r="W4">
        <f>SUM(U7:U14)</f>
        <v>9</v>
      </c>
      <c r="AA4" s="25" t="s">
        <v>118</v>
      </c>
      <c r="AB4">
        <f>SUM(Z7:Z14)</f>
        <v>9</v>
      </c>
      <c r="AF4" s="25" t="s">
        <v>118</v>
      </c>
      <c r="AG4">
        <f>SUM(AE7:AE14)</f>
        <v>9</v>
      </c>
      <c r="AK4" s="25" t="s">
        <v>118</v>
      </c>
      <c r="AL4">
        <f>SUM(AJ7:AJ14)</f>
        <v>9</v>
      </c>
      <c r="AP4" s="25" t="s">
        <v>118</v>
      </c>
      <c r="AQ4">
        <f>SUM(AO7:AO14)</f>
        <v>9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14</v>
      </c>
      <c r="C7" s="58">
        <v>11</v>
      </c>
      <c r="D7" s="55">
        <v>25</v>
      </c>
      <c r="E7" s="58">
        <v>11</v>
      </c>
      <c r="F7" s="55">
        <v>31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5</v>
      </c>
      <c r="P7" s="34">
        <f>O7/$Q$4</f>
        <v>9.2592592592592587E-2</v>
      </c>
      <c r="Q7" s="34">
        <f>IF(P7=0,0,(P7*((LOG(P7))/LOG(2))))</f>
        <v>-0.31786661178482462</v>
      </c>
      <c r="T7" s="34">
        <f>N7</f>
        <v>111</v>
      </c>
      <c r="U7" s="34">
        <f>COUNTIF(L7:L15,T7)</f>
        <v>1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COUNTIF(L16:L24,Y7)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COUNTIF(L25:L33,AD7)</f>
        <v>1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COUNTIF(L34:L42,AI7)</f>
        <v>1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COUNTIF(L43:L51,AN7)</f>
        <v>2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COUNTIF(L52:L60,AS7)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21</v>
      </c>
      <c r="B8" s="56">
        <v>129</v>
      </c>
      <c r="C8" s="59">
        <v>11</v>
      </c>
      <c r="D8" s="56">
        <v>140</v>
      </c>
      <c r="E8" s="59">
        <v>11</v>
      </c>
      <c r="F8" s="56">
        <v>143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2</v>
      </c>
      <c r="P8" s="34">
        <f>O8/$Q$4</f>
        <v>3.7037037037037035E-2</v>
      </c>
      <c r="Q8" s="34">
        <f>IF(P8=0,0,(P8*((LOG(P8))/LOG(2))))</f>
        <v>-0.1761069445245729</v>
      </c>
      <c r="T8" s="34">
        <f>N8</f>
        <v>112</v>
      </c>
      <c r="U8" s="34">
        <f>COUNTIF(L7:L15,T8)</f>
        <v>1</v>
      </c>
      <c r="V8" s="34">
        <f>U8/(W4-U11)</f>
        <v>0.5</v>
      </c>
      <c r="W8" s="34">
        <f>IF(V8=0,0,(V8*((LOG(V8))/LOG(2))))</f>
        <v>-0.5</v>
      </c>
      <c r="Y8" s="34">
        <f>N8</f>
        <v>112</v>
      </c>
      <c r="Z8" s="34">
        <f>COUNTIF(L16:L24,Y8)</f>
        <v>1</v>
      </c>
      <c r="AA8" s="34">
        <f>Z8/(AB4-Z11)</f>
        <v>0.5</v>
      </c>
      <c r="AB8" s="34">
        <f>IF(AA8=0,0,(AA8*((LOG(AA8))/LOG(2))))</f>
        <v>-0.5</v>
      </c>
      <c r="AD8" s="34">
        <f>N8</f>
        <v>112</v>
      </c>
      <c r="AE8" s="34">
        <f>COUNTIF(L25:L33,AD8)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COUNTIF(L34:L42,AI8)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COUNTIF(L43:L51,AN8)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COUNTIF(L52:L60,AS8)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235</v>
      </c>
      <c r="C9" s="59">
        <v>11</v>
      </c>
      <c r="D9" s="56">
        <v>242</v>
      </c>
      <c r="E9" s="59">
        <v>11</v>
      </c>
      <c r="F9" s="56">
        <v>246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2</v>
      </c>
      <c r="P9" s="34">
        <f>O9/$Q$4</f>
        <v>3.7037037037037035E-2</v>
      </c>
      <c r="Q9" s="34">
        <f>IF(P9=0,0,(P9*((LOG(P9))/LOG(2))))</f>
        <v>-0.1761069445245729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COUNTIF(L25:L33,AD9)</f>
        <v>1</v>
      </c>
      <c r="AF9" s="34">
        <f>AE9/(AG4-AE11)</f>
        <v>0.5</v>
      </c>
      <c r="AG9" s="34">
        <f>IF(AF9=0,0,(AF9*((LOG(AF9))/LOG(2))))</f>
        <v>-0.5</v>
      </c>
      <c r="AI9" s="34">
        <f>N9</f>
        <v>121</v>
      </c>
      <c r="AJ9" s="34">
        <f>COUNTIF(L34:L42,AI9)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COUNTIF(L43:L51,AN9)</f>
        <v>1</v>
      </c>
      <c r="AP9" s="34">
        <f>AO9/(AQ4-AO11)</f>
        <v>0.25</v>
      </c>
      <c r="AQ9" s="34">
        <f>IF(AP9=0,0,(AP9*((LOG(AP9))/LOG(2))))</f>
        <v>-0.5</v>
      </c>
      <c r="AS9" s="34">
        <f>N9</f>
        <v>121</v>
      </c>
      <c r="AT9" s="34">
        <f>COUNTIF(L52:L60,AS9)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345</v>
      </c>
      <c r="C10" s="59">
        <v>13</v>
      </c>
      <c r="D10" s="56">
        <v>349</v>
      </c>
      <c r="E10" s="59">
        <v>24</v>
      </c>
      <c r="F10" s="56">
        <v>367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COUNTIF(L25:L33,AD10)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COUNTIF(L34:L42,AI10)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COUNTIF(L43:L51,AN10)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COUNTIF(L52:L60,AS10)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465</v>
      </c>
      <c r="C11" s="59">
        <v>13</v>
      </c>
      <c r="D11" s="56">
        <v>469</v>
      </c>
      <c r="E11" s="59">
        <v>13</v>
      </c>
      <c r="F11" s="56">
        <v>476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0.7407407407407407</v>
      </c>
      <c r="Q11" s="34">
        <f>IF(P11=0,0,(P11*((LOG(P11))/LOG(2))))</f>
        <v>-0.32071067205637499</v>
      </c>
      <c r="T11" s="34">
        <f>N11</f>
        <v>211</v>
      </c>
      <c r="U11" s="34">
        <f>COUNTIF(L7:L15,T11)</f>
        <v>7</v>
      </c>
      <c r="V11" s="53"/>
      <c r="W11" s="54"/>
      <c r="Y11" s="34">
        <f>N11</f>
        <v>211</v>
      </c>
      <c r="Z11" s="34">
        <f>COUNTIF(L16:L24,Y11)</f>
        <v>7</v>
      </c>
      <c r="AA11" s="53"/>
      <c r="AB11" s="54"/>
      <c r="AD11" s="34">
        <f>N11</f>
        <v>211</v>
      </c>
      <c r="AE11" s="34">
        <f>COUNTIF(L25:L33,AD11)</f>
        <v>7</v>
      </c>
      <c r="AF11" s="53"/>
      <c r="AG11" s="54"/>
      <c r="AI11" s="34">
        <f>N11</f>
        <v>211</v>
      </c>
      <c r="AJ11" s="34">
        <f>COUNTIF(L34:L42,AI11)</f>
        <v>6</v>
      </c>
      <c r="AK11" s="53"/>
      <c r="AL11" s="54"/>
      <c r="AN11" s="34">
        <f>N11</f>
        <v>211</v>
      </c>
      <c r="AO11" s="34">
        <f>COUNTIF(L43:L51,AN11)</f>
        <v>5</v>
      </c>
      <c r="AP11" s="53"/>
      <c r="AQ11" s="54"/>
      <c r="AS11" s="34">
        <f>N11</f>
        <v>211</v>
      </c>
      <c r="AT11" s="34">
        <f>COUNTIF(L52:L60,AS11)</f>
        <v>8</v>
      </c>
      <c r="AU11" s="53"/>
      <c r="AV11" s="54"/>
    </row>
    <row r="12" spans="1:48" x14ac:dyDescent="0.3">
      <c r="A12" s="56">
        <v>21</v>
      </c>
      <c r="B12" s="56">
        <v>578</v>
      </c>
      <c r="C12" s="59">
        <v>11</v>
      </c>
      <c r="D12" s="56">
        <v>586</v>
      </c>
      <c r="E12" s="59">
        <v>11</v>
      </c>
      <c r="F12" s="56">
        <v>593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1.8518518518518517E-2</v>
      </c>
      <c r="Q12" s="34">
        <f>IF(P12=0,0,(P12*((LOG(P12))/LOG(2))))</f>
        <v>-0.10657199078080498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COUNTIF(L25:L33,AD12)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COUNTIF(L34:L42,AI12)</f>
        <v>1</v>
      </c>
      <c r="AK12" s="34">
        <f>AJ12/(AL4-AJ11)</f>
        <v>0.33333333333333331</v>
      </c>
      <c r="AL12" s="34">
        <f>IF(AK12=0,0,(AK12*((LOG(AK12))/LOG(2))))</f>
        <v>-0.52832083357371862</v>
      </c>
      <c r="AN12" s="34">
        <f>N12</f>
        <v>212</v>
      </c>
      <c r="AO12" s="34">
        <f>COUNTIF(L43:L51,AN12)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COUNTIF(L52:L60,AS12)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686</v>
      </c>
      <c r="C13" s="59">
        <v>11</v>
      </c>
      <c r="D13" s="56">
        <v>697</v>
      </c>
      <c r="E13" s="59">
        <v>11</v>
      </c>
      <c r="F13" s="56">
        <v>705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4</v>
      </c>
      <c r="P13" s="34">
        <f>O13/$Q$4</f>
        <v>7.407407407407407E-2</v>
      </c>
      <c r="Q13" s="34">
        <f>IF(P13=0,0,(P13*((LOG(P13))/LOG(2))))</f>
        <v>-0.27813981497507173</v>
      </c>
      <c r="T13" s="34">
        <f>N13</f>
        <v>221</v>
      </c>
      <c r="U13" s="34">
        <f>COUNTIF(L7:L15,T13)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COUNTIF(L16:L24,Y13)</f>
        <v>1</v>
      </c>
      <c r="AA13" s="34">
        <f>Z13/(AB4-Z11)</f>
        <v>0.5</v>
      </c>
      <c r="AB13" s="34">
        <f>IF(AA13=0,0,(AA13*((LOG(AA13))/LOG(2))))</f>
        <v>-0.5</v>
      </c>
      <c r="AD13" s="34">
        <f>N13</f>
        <v>221</v>
      </c>
      <c r="AE13" s="34">
        <f>COUNTIF(L25:L33,AD13)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COUNTIF(L34:L42,AI13)</f>
        <v>1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COUNTIF(L43:L51,AN13)</f>
        <v>1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COUNTIF(L52:L60,AS13)</f>
        <v>1</v>
      </c>
      <c r="AU13" s="34">
        <f>AT13/(AV4-AT11)</f>
        <v>1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802</v>
      </c>
      <c r="C14" s="59">
        <v>11</v>
      </c>
      <c r="D14" s="56">
        <v>813</v>
      </c>
      <c r="E14" s="59">
        <v>11</v>
      </c>
      <c r="F14" s="56">
        <v>821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COUNTIF(L25:L33,AD14)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COUNTIF(L34:L42,AI14)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COUNTIF(L43:L51,AN14)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COUNTIF(L52:L60,AS14)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912</v>
      </c>
      <c r="C15" s="59">
        <v>11</v>
      </c>
      <c r="D15" s="56">
        <v>922</v>
      </c>
      <c r="E15" s="59">
        <v>11</v>
      </c>
      <c r="F15" s="56">
        <v>926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1.3755029786462221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1.5849625007211559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0</v>
      </c>
    </row>
    <row r="16" spans="1:48" x14ac:dyDescent="0.3">
      <c r="A16" s="57">
        <v>12</v>
      </c>
      <c r="B16" s="57">
        <v>1024</v>
      </c>
      <c r="C16" s="60">
        <v>13</v>
      </c>
      <c r="D16" s="57">
        <v>1029</v>
      </c>
      <c r="E16" s="60">
        <v>24</v>
      </c>
      <c r="F16" s="57">
        <v>1049</v>
      </c>
      <c r="G16" s="63"/>
      <c r="H16" s="63"/>
      <c r="I16" s="39"/>
      <c r="J16" s="39"/>
      <c r="K16" s="49">
        <v>0</v>
      </c>
      <c r="L16">
        <v>112</v>
      </c>
      <c r="P16" s="27" t="s">
        <v>89</v>
      </c>
      <c r="Q16" s="27">
        <f>Q15/(LOG(Q4)/LOG(2))</f>
        <v>0.23901474670514777</v>
      </c>
      <c r="V16" s="27" t="s">
        <v>116</v>
      </c>
      <c r="W16" s="27">
        <f>W15/(LOG(W4)/LOG(2))</f>
        <v>0.31546487678572877</v>
      </c>
      <c r="AA16" s="27" t="s">
        <v>119</v>
      </c>
      <c r="AB16" s="27">
        <f>AB15/(LOG(AB4)/LOG(2))</f>
        <v>0.31546487678572877</v>
      </c>
      <c r="AF16" s="27" t="s">
        <v>120</v>
      </c>
      <c r="AG16" s="27">
        <f>AG15/(LOG(AG4)/LOG(2))</f>
        <v>0.31546487678572877</v>
      </c>
      <c r="AK16" s="27" t="s">
        <v>121</v>
      </c>
      <c r="AL16" s="27">
        <f>AL15/(LOG(AL4)/LOG(2))</f>
        <v>0.49999999999999994</v>
      </c>
      <c r="AP16" s="27" t="s">
        <v>122</v>
      </c>
      <c r="AQ16" s="27">
        <f>AQ15/(LOG(AQ4)/LOG(2))</f>
        <v>0.47319731517859309</v>
      </c>
      <c r="AU16" s="27" t="s">
        <v>123</v>
      </c>
      <c r="AV16" s="27">
        <f>AV15/(LOG(AV4)/LOG(2))</f>
        <v>0</v>
      </c>
    </row>
    <row r="17" spans="1:22" x14ac:dyDescent="0.3">
      <c r="A17" s="57">
        <v>21</v>
      </c>
      <c r="B17" s="57">
        <v>1151</v>
      </c>
      <c r="C17" s="60">
        <v>11</v>
      </c>
      <c r="D17" s="57">
        <v>1161</v>
      </c>
      <c r="E17" s="60">
        <v>11</v>
      </c>
      <c r="F17" s="57">
        <v>1168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1259</v>
      </c>
      <c r="C18" s="60">
        <v>11</v>
      </c>
      <c r="D18" s="57">
        <v>1270</v>
      </c>
      <c r="E18" s="60">
        <v>11</v>
      </c>
      <c r="F18" s="57">
        <v>1276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1363</v>
      </c>
      <c r="C19" s="60">
        <v>11</v>
      </c>
      <c r="D19" s="57">
        <v>1374</v>
      </c>
      <c r="E19" s="60">
        <v>11</v>
      </c>
      <c r="F19" s="57">
        <v>1378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1469</v>
      </c>
      <c r="C20" s="60">
        <v>22</v>
      </c>
      <c r="D20" s="57">
        <v>1477</v>
      </c>
      <c r="E20" s="60">
        <v>13</v>
      </c>
      <c r="F20" s="57">
        <v>1490</v>
      </c>
      <c r="G20" s="63"/>
      <c r="H20" s="63"/>
      <c r="I20" s="39"/>
      <c r="J20" s="39"/>
      <c r="K20" s="49">
        <v>0</v>
      </c>
      <c r="L20">
        <v>221</v>
      </c>
      <c r="N20" s="38">
        <f>COUNTIF(L7:L60,G3)</f>
        <v>40</v>
      </c>
      <c r="O20" s="38"/>
      <c r="P20" s="45">
        <v>9</v>
      </c>
      <c r="Q20" s="45">
        <v>9</v>
      </c>
      <c r="R20" s="45">
        <v>9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21</v>
      </c>
      <c r="B21" s="57">
        <v>1582</v>
      </c>
      <c r="C21" s="60">
        <v>11</v>
      </c>
      <c r="D21" s="57">
        <v>1592</v>
      </c>
      <c r="E21" s="60">
        <v>11</v>
      </c>
      <c r="F21" s="57">
        <v>1595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1690</v>
      </c>
      <c r="C22" s="60">
        <v>11</v>
      </c>
      <c r="D22" s="57">
        <v>1701</v>
      </c>
      <c r="E22" s="60">
        <v>11</v>
      </c>
      <c r="F22" s="57">
        <v>1708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1800</v>
      </c>
      <c r="C23" s="60">
        <v>11</v>
      </c>
      <c r="D23" s="57">
        <v>1811</v>
      </c>
      <c r="E23" s="60">
        <v>11</v>
      </c>
      <c r="F23" s="57">
        <v>1817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1912</v>
      </c>
      <c r="C24" s="60">
        <v>11</v>
      </c>
      <c r="D24" s="57">
        <v>1922</v>
      </c>
      <c r="E24" s="60">
        <v>11</v>
      </c>
      <c r="F24" s="57">
        <v>1930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7</v>
      </c>
      <c r="Q24" s="45">
        <f>Z11</f>
        <v>7</v>
      </c>
      <c r="R24" s="45">
        <f>AE11</f>
        <v>7</v>
      </c>
      <c r="S24" s="45">
        <f>AJ11</f>
        <v>6</v>
      </c>
      <c r="T24" s="45">
        <f>AO11</f>
        <v>5</v>
      </c>
      <c r="U24" s="45">
        <f>AT11</f>
        <v>8</v>
      </c>
      <c r="V24" s="43"/>
    </row>
    <row r="25" spans="1:22" x14ac:dyDescent="0.3">
      <c r="A25" s="56">
        <v>21</v>
      </c>
      <c r="B25" s="56">
        <v>2022</v>
      </c>
      <c r="C25" s="59">
        <v>11</v>
      </c>
      <c r="D25" s="56">
        <v>2033</v>
      </c>
      <c r="E25" s="59">
        <v>11</v>
      </c>
      <c r="F25" s="56">
        <v>2040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2134</v>
      </c>
      <c r="C26" s="59">
        <v>11</v>
      </c>
      <c r="D26" s="56">
        <v>2144</v>
      </c>
      <c r="E26" s="59">
        <v>11</v>
      </c>
      <c r="F26" s="56">
        <v>2151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2245</v>
      </c>
      <c r="C27" s="59">
        <v>11</v>
      </c>
      <c r="D27" s="56">
        <v>2255</v>
      </c>
      <c r="E27" s="59">
        <v>11</v>
      </c>
      <c r="F27" s="56">
        <v>2258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2349</v>
      </c>
      <c r="C28" s="59">
        <v>11</v>
      </c>
      <c r="D28" s="56">
        <v>2359</v>
      </c>
      <c r="E28" s="59">
        <v>11</v>
      </c>
      <c r="F28" s="56">
        <v>2363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F15/P20</f>
        <v>102.88888888888889</v>
      </c>
      <c r="Q28">
        <f>(F24-F15)/Q20</f>
        <v>111.55555555555556</v>
      </c>
      <c r="R28">
        <f>(F33-F24)/R20</f>
        <v>110.33333333333333</v>
      </c>
      <c r="S28">
        <f>(F42-F33)/S20</f>
        <v>113.33333333333333</v>
      </c>
      <c r="T28">
        <f>(F51-F42)/T20</f>
        <v>114.33333333333333</v>
      </c>
      <c r="U28">
        <f>(F60-F51)/U20</f>
        <v>108.77777777777777</v>
      </c>
    </row>
    <row r="29" spans="1:22" x14ac:dyDescent="0.3">
      <c r="A29" s="56">
        <v>12</v>
      </c>
      <c r="B29" s="56">
        <v>2451</v>
      </c>
      <c r="C29" s="59">
        <v>24</v>
      </c>
      <c r="D29" s="56">
        <v>2464</v>
      </c>
      <c r="E29" s="59">
        <v>13</v>
      </c>
      <c r="F29" s="56">
        <v>2474</v>
      </c>
      <c r="G29" s="62"/>
      <c r="H29" s="62"/>
      <c r="I29" s="40"/>
      <c r="J29" s="40"/>
      <c r="K29" s="41">
        <v>0</v>
      </c>
      <c r="L29">
        <v>121</v>
      </c>
    </row>
    <row r="30" spans="1:22" x14ac:dyDescent="0.3">
      <c r="A30" s="56">
        <v>12</v>
      </c>
      <c r="B30" s="56">
        <v>2570</v>
      </c>
      <c r="C30" s="59">
        <v>13</v>
      </c>
      <c r="D30" s="56">
        <v>2578</v>
      </c>
      <c r="E30" s="59">
        <v>13</v>
      </c>
      <c r="F30" s="56">
        <v>2587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21</v>
      </c>
      <c r="B31" s="56">
        <v>2688</v>
      </c>
      <c r="C31" s="59">
        <v>11</v>
      </c>
      <c r="D31" s="56">
        <v>2700</v>
      </c>
      <c r="E31" s="59">
        <v>11</v>
      </c>
      <c r="F31" s="56">
        <v>2707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2801</v>
      </c>
      <c r="C32" s="59">
        <v>11</v>
      </c>
      <c r="D32" s="56">
        <v>2811</v>
      </c>
      <c r="E32" s="59">
        <v>11</v>
      </c>
      <c r="F32" s="56">
        <v>2820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2909</v>
      </c>
      <c r="C33" s="59">
        <v>11</v>
      </c>
      <c r="D33" s="56">
        <v>2919</v>
      </c>
      <c r="E33" s="59">
        <v>11</v>
      </c>
      <c r="F33" s="56">
        <v>2923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7">
        <v>21</v>
      </c>
      <c r="B34" s="57">
        <v>3016</v>
      </c>
      <c r="C34" s="60">
        <v>11</v>
      </c>
      <c r="D34" s="57">
        <v>3023</v>
      </c>
      <c r="E34" s="60">
        <v>11</v>
      </c>
      <c r="F34" s="57">
        <v>3030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3123</v>
      </c>
      <c r="C35" s="60">
        <v>11</v>
      </c>
      <c r="D35" s="57">
        <v>3135</v>
      </c>
      <c r="E35" s="60">
        <v>22</v>
      </c>
      <c r="F35" s="57">
        <v>3150</v>
      </c>
      <c r="G35" s="63"/>
      <c r="H35" s="63"/>
      <c r="I35" s="39"/>
      <c r="J35" s="39"/>
      <c r="K35" s="49">
        <v>0</v>
      </c>
      <c r="L35">
        <v>212</v>
      </c>
    </row>
    <row r="36" spans="1:12" x14ac:dyDescent="0.3">
      <c r="A36" s="57">
        <v>21</v>
      </c>
      <c r="B36" s="57">
        <v>3255</v>
      </c>
      <c r="C36" s="60">
        <v>11</v>
      </c>
      <c r="D36" s="57">
        <v>3265</v>
      </c>
      <c r="E36" s="60">
        <v>11</v>
      </c>
      <c r="F36" s="57">
        <v>3272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3367</v>
      </c>
      <c r="C37" s="60">
        <v>11</v>
      </c>
      <c r="D37" s="57">
        <v>3377</v>
      </c>
      <c r="E37" s="60">
        <v>11</v>
      </c>
      <c r="F37" s="57">
        <v>3380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3472</v>
      </c>
      <c r="C38" s="60">
        <v>11</v>
      </c>
      <c r="D38" s="57">
        <v>3483</v>
      </c>
      <c r="E38" s="60">
        <v>11</v>
      </c>
      <c r="F38" s="57">
        <v>3490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3582</v>
      </c>
      <c r="C39" s="60">
        <v>22</v>
      </c>
      <c r="D39" s="57">
        <v>3588</v>
      </c>
      <c r="E39" s="60">
        <v>13</v>
      </c>
      <c r="F39" s="57">
        <v>3599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3">
      <c r="A40" s="57">
        <v>21</v>
      </c>
      <c r="B40" s="57">
        <v>3702</v>
      </c>
      <c r="C40" s="60">
        <v>11</v>
      </c>
      <c r="D40" s="57">
        <v>3712</v>
      </c>
      <c r="E40" s="60">
        <v>11</v>
      </c>
      <c r="F40" s="57">
        <v>3719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3809</v>
      </c>
      <c r="C41" s="60">
        <v>11</v>
      </c>
      <c r="D41" s="57">
        <v>3819</v>
      </c>
      <c r="E41" s="60">
        <v>11</v>
      </c>
      <c r="F41" s="57">
        <v>3825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12</v>
      </c>
      <c r="B42" s="57">
        <v>3923</v>
      </c>
      <c r="C42" s="60">
        <v>13</v>
      </c>
      <c r="D42" s="57">
        <v>3929</v>
      </c>
      <c r="E42" s="60">
        <v>13</v>
      </c>
      <c r="F42" s="57">
        <v>3943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6">
        <v>12</v>
      </c>
      <c r="B43" s="56">
        <v>4041</v>
      </c>
      <c r="C43" s="59">
        <v>24</v>
      </c>
      <c r="D43" s="56">
        <v>4053</v>
      </c>
      <c r="E43" s="59">
        <v>13</v>
      </c>
      <c r="F43" s="56">
        <v>4066</v>
      </c>
      <c r="G43" s="62"/>
      <c r="H43" s="62"/>
      <c r="I43" s="40"/>
      <c r="J43" s="40"/>
      <c r="K43" s="41">
        <v>0</v>
      </c>
      <c r="L43">
        <v>121</v>
      </c>
    </row>
    <row r="44" spans="1:12" x14ac:dyDescent="0.3">
      <c r="A44" s="56">
        <v>21</v>
      </c>
      <c r="B44" s="56">
        <v>4169</v>
      </c>
      <c r="C44" s="59">
        <v>11</v>
      </c>
      <c r="D44" s="56">
        <v>4182</v>
      </c>
      <c r="E44" s="59">
        <v>11</v>
      </c>
      <c r="F44" s="56">
        <v>4188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4284</v>
      </c>
      <c r="C45" s="59">
        <v>11</v>
      </c>
      <c r="D45" s="56">
        <v>4294</v>
      </c>
      <c r="E45" s="59">
        <v>11</v>
      </c>
      <c r="F45" s="56">
        <v>4301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4388</v>
      </c>
      <c r="C46" s="59">
        <v>11</v>
      </c>
      <c r="D46" s="56">
        <v>4396</v>
      </c>
      <c r="E46" s="59">
        <v>11</v>
      </c>
      <c r="F46" s="56">
        <v>4403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12</v>
      </c>
      <c r="B47" s="56">
        <v>4494</v>
      </c>
      <c r="C47" s="59">
        <v>13</v>
      </c>
      <c r="D47" s="56">
        <v>4501</v>
      </c>
      <c r="E47" s="59">
        <v>13</v>
      </c>
      <c r="F47" s="56">
        <v>4511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21</v>
      </c>
      <c r="B48" s="56">
        <v>4614</v>
      </c>
      <c r="C48" s="59">
        <v>11</v>
      </c>
      <c r="D48" s="56">
        <v>4625</v>
      </c>
      <c r="E48" s="59">
        <v>11</v>
      </c>
      <c r="F48" s="56">
        <v>4631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4720</v>
      </c>
      <c r="C49" s="59">
        <v>22</v>
      </c>
      <c r="D49" s="56">
        <v>4724</v>
      </c>
      <c r="E49" s="59">
        <v>13</v>
      </c>
      <c r="F49" s="56">
        <v>4734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3">
      <c r="A50" s="56">
        <v>12</v>
      </c>
      <c r="B50" s="56">
        <v>4841</v>
      </c>
      <c r="C50" s="59">
        <v>13</v>
      </c>
      <c r="D50" s="56">
        <v>4848</v>
      </c>
      <c r="E50" s="59">
        <v>13</v>
      </c>
      <c r="F50" s="56">
        <v>4858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21</v>
      </c>
      <c r="B51" s="56">
        <v>4958</v>
      </c>
      <c r="C51" s="59">
        <v>11</v>
      </c>
      <c r="D51" s="56">
        <v>4966</v>
      </c>
      <c r="E51" s="59">
        <v>11</v>
      </c>
      <c r="F51" s="56">
        <v>4972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7">
        <v>21</v>
      </c>
      <c r="B52" s="57">
        <v>5060</v>
      </c>
      <c r="C52" s="60">
        <v>11</v>
      </c>
      <c r="D52" s="57">
        <v>5071</v>
      </c>
      <c r="E52" s="60">
        <v>11</v>
      </c>
      <c r="F52" s="57">
        <v>5078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5170</v>
      </c>
      <c r="C53" s="60">
        <v>11</v>
      </c>
      <c r="D53" s="57">
        <v>5180</v>
      </c>
      <c r="E53" s="60">
        <v>11</v>
      </c>
      <c r="F53" s="57">
        <v>5187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5276</v>
      </c>
      <c r="C54" s="60">
        <v>11</v>
      </c>
      <c r="D54" s="57">
        <v>5286</v>
      </c>
      <c r="E54" s="60">
        <v>11</v>
      </c>
      <c r="F54" s="57">
        <v>5292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5381</v>
      </c>
      <c r="C55" s="60">
        <v>22</v>
      </c>
      <c r="D55" s="57">
        <v>5387</v>
      </c>
      <c r="E55" s="60">
        <v>13</v>
      </c>
      <c r="F55" s="57">
        <v>5397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3">
      <c r="A56" s="57">
        <v>21</v>
      </c>
      <c r="B56" s="57">
        <v>5502</v>
      </c>
      <c r="C56" s="60">
        <v>11</v>
      </c>
      <c r="D56" s="57">
        <v>5512</v>
      </c>
      <c r="E56" s="60">
        <v>11</v>
      </c>
      <c r="F56" s="57">
        <v>5519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5611</v>
      </c>
      <c r="C57" s="60">
        <v>11</v>
      </c>
      <c r="D57" s="57">
        <v>5619</v>
      </c>
      <c r="E57" s="60">
        <v>11</v>
      </c>
      <c r="F57" s="57">
        <v>5622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5717</v>
      </c>
      <c r="C58" s="60">
        <v>11</v>
      </c>
      <c r="D58" s="57">
        <v>5724</v>
      </c>
      <c r="E58" s="60">
        <v>11</v>
      </c>
      <c r="F58" s="57">
        <v>5734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5825</v>
      </c>
      <c r="C59" s="60">
        <v>11</v>
      </c>
      <c r="D59" s="57">
        <v>5832</v>
      </c>
      <c r="E59" s="60">
        <v>11</v>
      </c>
      <c r="F59" s="57">
        <v>5839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5934</v>
      </c>
      <c r="C60" s="60">
        <v>11</v>
      </c>
      <c r="D60" s="57">
        <v>5944</v>
      </c>
      <c r="E60" s="60">
        <v>11</v>
      </c>
      <c r="F60" s="57">
        <v>5951</v>
      </c>
      <c r="G60" s="63"/>
      <c r="H60" s="63"/>
      <c r="I60" s="39"/>
      <c r="J60" s="39"/>
      <c r="K60" s="49">
        <v>1</v>
      </c>
      <c r="L60">
        <v>211</v>
      </c>
    </row>
    <row r="61" spans="1:12" x14ac:dyDescent="0.3">
      <c r="A61" s="17"/>
      <c r="B61" s="17"/>
      <c r="C61" s="17"/>
      <c r="D61" s="17"/>
      <c r="E61" s="17"/>
      <c r="F61" s="17"/>
      <c r="G61" s="17"/>
      <c r="H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55</v>
      </c>
      <c r="V3" s="25" t="s">
        <v>117</v>
      </c>
      <c r="W3">
        <f>COUNTA(L7:L15)</f>
        <v>9</v>
      </c>
      <c r="AA3" s="25" t="s">
        <v>117</v>
      </c>
      <c r="AB3">
        <f>COUNTA(L16:L24)</f>
        <v>9</v>
      </c>
      <c r="AF3" s="25" t="s">
        <v>117</v>
      </c>
      <c r="AG3">
        <f>COUNTA(L25:L34)</f>
        <v>10</v>
      </c>
      <c r="AK3" s="25" t="s">
        <v>117</v>
      </c>
      <c r="AL3">
        <f>COUNTA(L35:L43)</f>
        <v>9</v>
      </c>
      <c r="AP3" s="25" t="s">
        <v>117</v>
      </c>
      <c r="AQ3">
        <f>COUNTA(L44:L52)</f>
        <v>9</v>
      </c>
      <c r="AU3" s="25" t="s">
        <v>117</v>
      </c>
      <c r="AV3">
        <f>COUNTA(L53:L61)</f>
        <v>9</v>
      </c>
    </row>
    <row r="4" spans="1:48" x14ac:dyDescent="0.3">
      <c r="P4" s="25" t="s">
        <v>85</v>
      </c>
      <c r="Q4" s="26">
        <f>SUM(O7:O14)</f>
        <v>55</v>
      </c>
      <c r="V4" s="25" t="s">
        <v>118</v>
      </c>
      <c r="W4">
        <f>SUM(U7:U14)</f>
        <v>9</v>
      </c>
      <c r="AA4" s="25" t="s">
        <v>118</v>
      </c>
      <c r="AB4">
        <f>SUM(Z7:Z14)</f>
        <v>9</v>
      </c>
      <c r="AF4" s="25" t="s">
        <v>118</v>
      </c>
      <c r="AG4">
        <f>SUM(AE7:AE14)</f>
        <v>10</v>
      </c>
      <c r="AK4" s="25" t="s">
        <v>118</v>
      </c>
      <c r="AL4">
        <f>SUM(AJ7:AJ14)</f>
        <v>9</v>
      </c>
      <c r="AP4" s="25" t="s">
        <v>118</v>
      </c>
      <c r="AQ4">
        <f>SUM(AO7:AO14)</f>
        <v>9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8</v>
      </c>
      <c r="C7" s="58">
        <v>11</v>
      </c>
      <c r="D7" s="55">
        <v>19</v>
      </c>
      <c r="E7" s="58">
        <v>11</v>
      </c>
      <c r="F7" s="55">
        <v>25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2</v>
      </c>
      <c r="P7" s="34">
        <f>O7/$Q$4</f>
        <v>3.6363636363636362E-2</v>
      </c>
      <c r="Q7" s="34">
        <f>IF(P7=0,0,(P7*((LOG(P7))/LOG(2))))</f>
        <v>-0.17386762594635127</v>
      </c>
      <c r="T7" s="34">
        <f>N7</f>
        <v>111</v>
      </c>
      <c r="U7" s="34">
        <f>COUNTIF(L7:L15,T7)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COUNTIF(L16:L24,Y7)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COUNTIF(L25:L34,AD7)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COUNTIF(L35:L43,AI7)</f>
        <v>1</v>
      </c>
      <c r="AK7" s="34">
        <f>AJ7/(AL4-AJ11)</f>
        <v>0.25</v>
      </c>
      <c r="AL7" s="34">
        <f>IF(AK7=0,0,(AK7*((LOG(AK7))/LOG(2))))</f>
        <v>-0.5</v>
      </c>
      <c r="AN7" s="34">
        <f>N7</f>
        <v>111</v>
      </c>
      <c r="AO7" s="34">
        <f>COUNTIF(L44:L52,AN7)</f>
        <v>1</v>
      </c>
      <c r="AP7" s="34">
        <f>AO7/(AQ4-AO11)</f>
        <v>0.33333333333333331</v>
      </c>
      <c r="AQ7" s="34">
        <f>IF(AP7=0,0,(AP7*((LOG(AP7))/LOG(2))))</f>
        <v>-0.52832083357371862</v>
      </c>
      <c r="AS7" s="34">
        <f>N7</f>
        <v>111</v>
      </c>
      <c r="AT7" s="34">
        <f>COUNTIF(L53:L61,AS7)</f>
        <v>0</v>
      </c>
      <c r="AU7" s="34" t="e">
        <f>AT7/(AV4-AT11)</f>
        <v>#DIV/0!</v>
      </c>
      <c r="AV7" s="34" t="e">
        <f>IF(AU7=0,0,(AU7*((LOG(AU7))/LOG(2))))</f>
        <v>#DIV/0!</v>
      </c>
    </row>
    <row r="8" spans="1:48" x14ac:dyDescent="0.3">
      <c r="A8" s="56">
        <v>21</v>
      </c>
      <c r="B8" s="56">
        <v>122</v>
      </c>
      <c r="C8" s="59">
        <v>11</v>
      </c>
      <c r="D8" s="56">
        <v>132</v>
      </c>
      <c r="E8" s="59">
        <v>11</v>
      </c>
      <c r="F8" s="56">
        <v>137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</v>
      </c>
      <c r="P8" s="34">
        <f>O8/$Q$4</f>
        <v>1.8181818181818181E-2</v>
      </c>
      <c r="Q8" s="34">
        <f>IF(P8=0,0,(P8*((LOG(P8))/LOG(2))))</f>
        <v>-0.10511563115499381</v>
      </c>
      <c r="T8" s="34">
        <f>N8</f>
        <v>112</v>
      </c>
      <c r="U8" s="34">
        <f>COUNTIF(L7:L15,T8)</f>
        <v>1</v>
      </c>
      <c r="V8" s="34">
        <f>U8/(W4-U11)</f>
        <v>0.5</v>
      </c>
      <c r="W8" s="34">
        <f>IF(V8=0,0,(V8*((LOG(V8))/LOG(2))))</f>
        <v>-0.5</v>
      </c>
      <c r="Y8" s="34">
        <f>N8</f>
        <v>112</v>
      </c>
      <c r="Z8" s="34">
        <f>COUNTIF(L16:L24,Y8)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COUNTIF(L25:L34,AD8)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COUNTIF(L35:L43,AI8)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COUNTIF(L44:L52,AN8)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COUNTIF(L53:L61,AS8)</f>
        <v>0</v>
      </c>
      <c r="AU8" s="34" t="e">
        <f>AT8/(AV4-AT11)</f>
        <v>#DIV/0!</v>
      </c>
      <c r="AV8" s="34" t="e">
        <f>IF(AU8=0,0,(AU8*((LOG(AU8))/LOG(2))))</f>
        <v>#DIV/0!</v>
      </c>
    </row>
    <row r="9" spans="1:48" x14ac:dyDescent="0.3">
      <c r="A9" s="56">
        <v>21</v>
      </c>
      <c r="B9" s="56">
        <v>237</v>
      </c>
      <c r="C9" s="59">
        <v>11</v>
      </c>
      <c r="D9" s="56">
        <v>247</v>
      </c>
      <c r="E9" s="59">
        <v>11</v>
      </c>
      <c r="F9" s="56">
        <v>253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COUNTIF(L25:L34,AD9)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COUNTIF(L35:L43,AI9)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COUNTIF(L44:L52,AN9)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COUNTIF(L53:L61,AS9)</f>
        <v>0</v>
      </c>
      <c r="AU9" s="34" t="e">
        <f>AT9/(AV4-AT11)</f>
        <v>#DIV/0!</v>
      </c>
      <c r="AV9" s="34" t="e">
        <f>IF(AU9=0,0,(AU9*((LOG(AU9))/LOG(2))))</f>
        <v>#DIV/0!</v>
      </c>
    </row>
    <row r="10" spans="1:48" x14ac:dyDescent="0.3">
      <c r="A10" s="56">
        <v>21</v>
      </c>
      <c r="B10" s="56">
        <v>345</v>
      </c>
      <c r="C10" s="59">
        <v>11</v>
      </c>
      <c r="D10" s="56">
        <v>358</v>
      </c>
      <c r="E10" s="59">
        <v>11</v>
      </c>
      <c r="F10" s="56">
        <v>365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COUNTIF(L25:L34,AD10)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COUNTIF(L35:L43,AI10)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COUNTIF(L44:L52,AN10)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COUNTIF(L53:L61,AS10)</f>
        <v>0</v>
      </c>
      <c r="AU10" s="34" t="e">
        <f>AT10/(AV4-AT11)</f>
        <v>#DIV/0!</v>
      </c>
      <c r="AV10" s="34" t="e">
        <f>IF(AU10=0,0,(AU10*((LOG(AU10))/LOG(2))))</f>
        <v>#DIV/0!</v>
      </c>
    </row>
    <row r="11" spans="1:48" x14ac:dyDescent="0.3">
      <c r="A11" s="56">
        <v>21</v>
      </c>
      <c r="B11" s="56">
        <v>458</v>
      </c>
      <c r="C11" s="59">
        <v>11</v>
      </c>
      <c r="D11" s="56">
        <v>468</v>
      </c>
      <c r="E11" s="59">
        <v>11</v>
      </c>
      <c r="F11" s="56">
        <v>475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0.72727272727272729</v>
      </c>
      <c r="Q11" s="34">
        <f>IF(P11=0,0,(P11*((LOG(P11))/LOG(2))))</f>
        <v>-0.33413208628167068</v>
      </c>
      <c r="T11" s="34">
        <f>N11</f>
        <v>211</v>
      </c>
      <c r="U11" s="34">
        <f>COUNTIF(L7:L15,T11)</f>
        <v>7</v>
      </c>
      <c r="V11" s="53"/>
      <c r="W11" s="54"/>
      <c r="Y11" s="34">
        <f>N11</f>
        <v>211</v>
      </c>
      <c r="Z11" s="34">
        <f>COUNTIF(L16:L24,Y11)</f>
        <v>8</v>
      </c>
      <c r="AA11" s="53"/>
      <c r="AB11" s="54"/>
      <c r="AD11" s="34">
        <f>N11</f>
        <v>211</v>
      </c>
      <c r="AE11" s="34">
        <f>COUNTIF(L25:L34,AD11)</f>
        <v>5</v>
      </c>
      <c r="AF11" s="53"/>
      <c r="AG11" s="54"/>
      <c r="AI11" s="34">
        <f>N11</f>
        <v>211</v>
      </c>
      <c r="AJ11" s="34">
        <f>COUNTIF(L35:L43,AI11)</f>
        <v>5</v>
      </c>
      <c r="AK11" s="53"/>
      <c r="AL11" s="54"/>
      <c r="AN11" s="34">
        <f>N11</f>
        <v>211</v>
      </c>
      <c r="AO11" s="34">
        <f>COUNTIF(L44:L52,AN11)</f>
        <v>6</v>
      </c>
      <c r="AP11" s="53"/>
      <c r="AQ11" s="54"/>
      <c r="AS11" s="34">
        <f>N11</f>
        <v>211</v>
      </c>
      <c r="AT11" s="34">
        <f>COUNTIF(L53:L61,AS11)</f>
        <v>9</v>
      </c>
      <c r="AU11" s="53"/>
      <c r="AV11" s="54"/>
    </row>
    <row r="12" spans="1:48" x14ac:dyDescent="0.3">
      <c r="A12" s="56">
        <v>21</v>
      </c>
      <c r="B12" s="56">
        <v>562</v>
      </c>
      <c r="C12" s="59">
        <v>22</v>
      </c>
      <c r="D12" s="56">
        <v>567</v>
      </c>
      <c r="E12" s="59">
        <v>13</v>
      </c>
      <c r="F12" s="56">
        <v>574</v>
      </c>
      <c r="G12" s="62"/>
      <c r="H12" s="62"/>
      <c r="I12" s="40"/>
      <c r="J12" s="40"/>
      <c r="K12" s="41">
        <v>0</v>
      </c>
      <c r="L12">
        <v>221</v>
      </c>
      <c r="N12" s="34">
        <v>212</v>
      </c>
      <c r="O12" s="34">
        <f>COUNTIF($L$7:$L$500,N12)</f>
        <v>2</v>
      </c>
      <c r="P12" s="34">
        <f>O12/$Q$4</f>
        <v>3.6363636363636362E-2</v>
      </c>
      <c r="Q12" s="34">
        <f>IF(P12=0,0,(P12*((LOG(P12))/LOG(2))))</f>
        <v>-0.17386762594635127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COUNTIF(L25:L34,AD12)</f>
        <v>1</v>
      </c>
      <c r="AF12" s="34">
        <f>AE12/(AG4-AE11)</f>
        <v>0.2</v>
      </c>
      <c r="AG12" s="34">
        <f>IF(AF12=0,0,(AF12*((LOG(AF12))/LOG(2))))</f>
        <v>-0.46438561897747244</v>
      </c>
      <c r="AI12" s="34">
        <f>N12</f>
        <v>212</v>
      </c>
      <c r="AJ12" s="34">
        <f>COUNTIF(L35:L43,AI12)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COUNTIF(L44:L52,AN12)</f>
        <v>1</v>
      </c>
      <c r="AP12" s="34">
        <f>AO12/(AQ4-AO11)</f>
        <v>0.33333333333333331</v>
      </c>
      <c r="AQ12" s="34">
        <f>IF(AP12=0,0,(AP12*((LOG(AP12))/LOG(2))))</f>
        <v>-0.52832083357371862</v>
      </c>
      <c r="AS12" s="34">
        <f>N12</f>
        <v>212</v>
      </c>
      <c r="AT12" s="34">
        <f>COUNTIF(L53:L61,AS12)</f>
        <v>0</v>
      </c>
      <c r="AU12" s="34" t="e">
        <f>AT12/(AV4-AT11)</f>
        <v>#DIV/0!</v>
      </c>
      <c r="AV12" s="34" t="e">
        <f>IF(AU12=0,0,(AU12*((LOG(AU12))/LOG(2))))</f>
        <v>#DIV/0!</v>
      </c>
    </row>
    <row r="13" spans="1:48" x14ac:dyDescent="0.3">
      <c r="A13" s="56">
        <v>21</v>
      </c>
      <c r="B13" s="56">
        <v>662</v>
      </c>
      <c r="C13" s="59">
        <v>11</v>
      </c>
      <c r="D13" s="56">
        <v>670</v>
      </c>
      <c r="E13" s="59">
        <v>11</v>
      </c>
      <c r="F13" s="56">
        <v>673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10</v>
      </c>
      <c r="P13" s="34">
        <f>O13/$Q$4</f>
        <v>0.18181818181818182</v>
      </c>
      <c r="Q13" s="34">
        <f>IF(P13=0,0,(P13*((LOG(P13))/LOG(2))))</f>
        <v>-0.44716938520678134</v>
      </c>
      <c r="T13" s="34">
        <f>N13</f>
        <v>221</v>
      </c>
      <c r="U13" s="34">
        <f>COUNTIF(L7:L15,T13)</f>
        <v>1</v>
      </c>
      <c r="V13" s="34">
        <f>U13/(W4-U11)</f>
        <v>0.5</v>
      </c>
      <c r="W13" s="34">
        <f>IF(V13=0,0,(V13*((LOG(V13))/LOG(2))))</f>
        <v>-0.5</v>
      </c>
      <c r="Y13" s="34">
        <f>N13</f>
        <v>221</v>
      </c>
      <c r="Z13" s="34">
        <f>COUNTIF(L16:L24,Y13)</f>
        <v>1</v>
      </c>
      <c r="AA13" s="34">
        <f>Z13/(AB4-Z11)</f>
        <v>1</v>
      </c>
      <c r="AB13" s="34">
        <f>IF(AA13=0,0,(AA13*((LOG(AA13))/LOG(2))))</f>
        <v>0</v>
      </c>
      <c r="AD13" s="34">
        <f>N13</f>
        <v>221</v>
      </c>
      <c r="AE13" s="34">
        <f>COUNTIF(L25:L34,AD13)</f>
        <v>4</v>
      </c>
      <c r="AF13" s="34">
        <f>AE13/(AG4-AE11)</f>
        <v>0.8</v>
      </c>
      <c r="AG13" s="34">
        <f>IF(AF13=0,0,(AF13*((LOG(AF13))/LOG(2))))</f>
        <v>-0.25754247590988982</v>
      </c>
      <c r="AI13" s="34">
        <f>N13</f>
        <v>221</v>
      </c>
      <c r="AJ13" s="34">
        <f>COUNTIF(L35:L43,AI13)</f>
        <v>3</v>
      </c>
      <c r="AK13" s="34">
        <f>AJ13/(AL4-AJ11)</f>
        <v>0.75</v>
      </c>
      <c r="AL13" s="34">
        <f>IF(AK13=0,0,(AK13*((LOG(AK13))/LOG(2))))</f>
        <v>-0.31127812445913283</v>
      </c>
      <c r="AN13" s="34">
        <f>N13</f>
        <v>221</v>
      </c>
      <c r="AO13" s="34">
        <f>COUNTIF(L44:L52,AN13)</f>
        <v>1</v>
      </c>
      <c r="AP13" s="34">
        <f>AO13/(AQ4-AO11)</f>
        <v>0.33333333333333331</v>
      </c>
      <c r="AQ13" s="34">
        <f>IF(AP13=0,0,(AP13*((LOG(AP13))/LOG(2))))</f>
        <v>-0.52832083357371862</v>
      </c>
      <c r="AS13" s="34">
        <f>N13</f>
        <v>221</v>
      </c>
      <c r="AT13" s="34">
        <f>COUNTIF(L53:L61,AS13)</f>
        <v>0</v>
      </c>
      <c r="AU13" s="34" t="e">
        <f>AT13/(AV4-AT11)</f>
        <v>#DIV/0!</v>
      </c>
      <c r="AV13" s="34" t="e">
        <f>IF(AU13=0,0,(AU13*((LOG(AU13))/LOG(2))))</f>
        <v>#DIV/0!</v>
      </c>
    </row>
    <row r="14" spans="1:48" x14ac:dyDescent="0.3">
      <c r="A14" s="56">
        <v>12</v>
      </c>
      <c r="B14" s="56">
        <v>777</v>
      </c>
      <c r="C14" s="59">
        <v>13</v>
      </c>
      <c r="D14" s="56">
        <v>781</v>
      </c>
      <c r="E14" s="59">
        <v>24</v>
      </c>
      <c r="F14" s="56">
        <v>820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COUNTIF(L25:L34,AD14)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COUNTIF(L35:L43,AI14)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COUNTIF(L44:L52,AN14)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COUNTIF(L53:L61,AS14)</f>
        <v>0</v>
      </c>
      <c r="AU14" s="34" t="e">
        <f>AT14/(AV4-AT11)</f>
        <v>#DIV/0!</v>
      </c>
      <c r="AV14" s="34" t="e">
        <f>IF(AU14=0,0,(AU14*((LOG(AU14))/LOG(2))))</f>
        <v>#DIV/0!</v>
      </c>
    </row>
    <row r="15" spans="1:48" x14ac:dyDescent="0.3">
      <c r="A15" s="56">
        <v>21</v>
      </c>
      <c r="B15" s="56">
        <v>920</v>
      </c>
      <c r="C15" s="59">
        <v>11</v>
      </c>
      <c r="D15" s="56">
        <v>931</v>
      </c>
      <c r="E15" s="59">
        <v>11</v>
      </c>
      <c r="F15" s="56">
        <v>938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1.2341523545361484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1.5849625007211559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21</v>
      </c>
      <c r="B16" s="57">
        <v>1029</v>
      </c>
      <c r="C16" s="60">
        <v>11</v>
      </c>
      <c r="D16" s="57">
        <v>1037</v>
      </c>
      <c r="E16" s="60">
        <v>11</v>
      </c>
      <c r="F16" s="57">
        <v>1044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0.21347095072618061</v>
      </c>
      <c r="V16" s="27" t="s">
        <v>116</v>
      </c>
      <c r="W16" s="27">
        <f>W15/(LOG(W4)/LOG(2))</f>
        <v>0.31546487678572877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0.21732201127364889</v>
      </c>
      <c r="AK16" s="27" t="s">
        <v>121</v>
      </c>
      <c r="AL16" s="27">
        <f>AL15/(LOG(AL4)/LOG(2))</f>
        <v>0.25592975357145742</v>
      </c>
      <c r="AP16" s="27" t="s">
        <v>122</v>
      </c>
      <c r="AQ16" s="27">
        <f>AQ15/(LOG(AQ4)/LOG(2))</f>
        <v>0.49999999999999994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21</v>
      </c>
      <c r="B17" s="57">
        <v>1133</v>
      </c>
      <c r="C17" s="60">
        <v>11</v>
      </c>
      <c r="D17" s="57">
        <v>1141</v>
      </c>
      <c r="E17" s="60">
        <v>11</v>
      </c>
      <c r="F17" s="57">
        <v>1148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1238</v>
      </c>
      <c r="C18" s="60">
        <v>22</v>
      </c>
      <c r="D18" s="57">
        <v>1242</v>
      </c>
      <c r="E18" s="60">
        <v>13</v>
      </c>
      <c r="F18" s="57">
        <v>1252</v>
      </c>
      <c r="G18" s="63"/>
      <c r="H18" s="63"/>
      <c r="I18" s="39"/>
      <c r="J18" s="39"/>
      <c r="K18" s="49">
        <v>0</v>
      </c>
      <c r="L18">
        <v>221</v>
      </c>
    </row>
    <row r="19" spans="1:22" x14ac:dyDescent="0.3">
      <c r="A19" s="57">
        <v>21</v>
      </c>
      <c r="B19" s="57">
        <v>1350</v>
      </c>
      <c r="C19" s="60">
        <v>11</v>
      </c>
      <c r="D19" s="57">
        <v>1360</v>
      </c>
      <c r="E19" s="60">
        <v>11</v>
      </c>
      <c r="F19" s="57">
        <v>1367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1460</v>
      </c>
      <c r="C20" s="60">
        <v>11</v>
      </c>
      <c r="D20" s="57">
        <v>1469</v>
      </c>
      <c r="E20" s="60">
        <v>11</v>
      </c>
      <c r="F20" s="57">
        <v>1476</v>
      </c>
      <c r="G20" s="63"/>
      <c r="H20" s="63"/>
      <c r="I20" s="39"/>
      <c r="J20" s="39"/>
      <c r="K20" s="49">
        <v>0</v>
      </c>
      <c r="L20">
        <v>211</v>
      </c>
      <c r="N20" s="38">
        <f>COUNTIF(L7:L61,G3)</f>
        <v>40</v>
      </c>
      <c r="O20" s="38"/>
      <c r="P20" s="45">
        <v>9</v>
      </c>
      <c r="Q20" s="45">
        <v>9</v>
      </c>
      <c r="R20" s="45">
        <v>10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21</v>
      </c>
      <c r="B21" s="57">
        <v>1568</v>
      </c>
      <c r="C21" s="60">
        <v>11</v>
      </c>
      <c r="D21" s="57">
        <v>1581</v>
      </c>
      <c r="E21" s="60">
        <v>11</v>
      </c>
      <c r="F21" s="57">
        <v>1587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1679</v>
      </c>
      <c r="C22" s="60">
        <v>11</v>
      </c>
      <c r="D22" s="57">
        <v>1687</v>
      </c>
      <c r="E22" s="60">
        <v>11</v>
      </c>
      <c r="F22" s="57">
        <v>1693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1782</v>
      </c>
      <c r="C23" s="60">
        <v>11</v>
      </c>
      <c r="D23" s="57">
        <v>1790</v>
      </c>
      <c r="E23" s="60">
        <v>11</v>
      </c>
      <c r="F23" s="57">
        <v>1794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1892</v>
      </c>
      <c r="C24" s="60">
        <v>11</v>
      </c>
      <c r="D24" s="57">
        <v>1903</v>
      </c>
      <c r="E24" s="60">
        <v>11</v>
      </c>
      <c r="F24" s="57">
        <v>1909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7</v>
      </c>
      <c r="Q24" s="45">
        <f>Z11</f>
        <v>8</v>
      </c>
      <c r="R24" s="45">
        <f>AE11</f>
        <v>5</v>
      </c>
      <c r="S24" s="45">
        <f>AJ11</f>
        <v>5</v>
      </c>
      <c r="T24" s="45">
        <f>AO11</f>
        <v>6</v>
      </c>
      <c r="U24" s="45">
        <f>AT11</f>
        <v>9</v>
      </c>
      <c r="V24" s="43"/>
    </row>
    <row r="25" spans="1:22" x14ac:dyDescent="0.3">
      <c r="A25" s="56">
        <v>21</v>
      </c>
      <c r="B25" s="56">
        <v>1998</v>
      </c>
      <c r="C25" s="59">
        <v>11</v>
      </c>
      <c r="D25" s="56">
        <v>2005</v>
      </c>
      <c r="E25" s="59">
        <v>11</v>
      </c>
      <c r="F25" s="56">
        <v>2008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2101</v>
      </c>
      <c r="C26" s="59">
        <v>11</v>
      </c>
      <c r="D26" s="56">
        <v>2112</v>
      </c>
      <c r="E26" s="59">
        <v>22</v>
      </c>
      <c r="F26" s="56">
        <v>2130</v>
      </c>
      <c r="G26" s="62"/>
      <c r="H26" s="62"/>
      <c r="I26" s="40"/>
      <c r="J26" s="40"/>
      <c r="K26" s="41">
        <v>0</v>
      </c>
      <c r="L26">
        <v>212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2223</v>
      </c>
      <c r="C27" s="59">
        <v>11</v>
      </c>
      <c r="D27" s="56">
        <v>2232</v>
      </c>
      <c r="E27" s="59">
        <v>11</v>
      </c>
      <c r="F27" s="56">
        <v>2239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2326</v>
      </c>
      <c r="C28" s="59">
        <v>11</v>
      </c>
      <c r="D28" s="56">
        <v>2333</v>
      </c>
      <c r="E28" s="59">
        <v>11</v>
      </c>
      <c r="F28" s="56">
        <v>2340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F15/P20</f>
        <v>104.22222222222223</v>
      </c>
      <c r="Q28">
        <f>(F24-F15)/Q20</f>
        <v>107.88888888888889</v>
      </c>
      <c r="R28">
        <f>(F34-F24)/R20</f>
        <v>110.6</v>
      </c>
      <c r="S28">
        <f>(F43-F34)/S20</f>
        <v>111.33333333333333</v>
      </c>
      <c r="T28">
        <f>(F52-F43)/T20</f>
        <v>116.44444444444444</v>
      </c>
      <c r="U28">
        <f>(F61-F52)/U20</f>
        <v>110.55555555555556</v>
      </c>
    </row>
    <row r="29" spans="1:22" x14ac:dyDescent="0.3">
      <c r="A29" s="56">
        <v>21</v>
      </c>
      <c r="B29" s="56">
        <v>2433</v>
      </c>
      <c r="C29" s="59">
        <v>11</v>
      </c>
      <c r="D29" s="56">
        <v>2443</v>
      </c>
      <c r="E29" s="59">
        <v>11</v>
      </c>
      <c r="F29" s="56">
        <v>2450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2538</v>
      </c>
      <c r="C30" s="59">
        <v>22</v>
      </c>
      <c r="D30" s="56">
        <v>2542</v>
      </c>
      <c r="E30" s="59">
        <v>13</v>
      </c>
      <c r="F30" s="56">
        <v>2553</v>
      </c>
      <c r="G30" s="62"/>
      <c r="H30" s="62"/>
      <c r="I30" s="40"/>
      <c r="J30" s="40"/>
      <c r="K30" s="41">
        <v>0</v>
      </c>
      <c r="L30">
        <v>221</v>
      </c>
    </row>
    <row r="31" spans="1:22" x14ac:dyDescent="0.3">
      <c r="A31" s="56">
        <v>21</v>
      </c>
      <c r="B31" s="56">
        <v>2651</v>
      </c>
      <c r="C31" s="59">
        <v>22</v>
      </c>
      <c r="D31" s="56">
        <v>2655</v>
      </c>
      <c r="E31" s="59">
        <v>13</v>
      </c>
      <c r="F31" s="56">
        <v>2666</v>
      </c>
      <c r="G31" s="62"/>
      <c r="H31" s="62"/>
      <c r="I31" s="40"/>
      <c r="J31" s="40"/>
      <c r="K31" s="41">
        <v>0</v>
      </c>
      <c r="L31">
        <v>221</v>
      </c>
    </row>
    <row r="32" spans="1:22" x14ac:dyDescent="0.3">
      <c r="A32" s="56">
        <v>21</v>
      </c>
      <c r="B32" s="56">
        <v>2765</v>
      </c>
      <c r="C32" s="59">
        <v>22</v>
      </c>
      <c r="D32" s="56">
        <v>2769</v>
      </c>
      <c r="E32" s="59">
        <v>13</v>
      </c>
      <c r="F32" s="56">
        <v>2785</v>
      </c>
      <c r="G32" s="62"/>
      <c r="H32" s="62"/>
      <c r="I32" s="40"/>
      <c r="J32" s="40"/>
      <c r="K32" s="41">
        <v>0</v>
      </c>
      <c r="L32">
        <v>221</v>
      </c>
    </row>
    <row r="33" spans="1:12" x14ac:dyDescent="0.3">
      <c r="A33" s="56">
        <v>21</v>
      </c>
      <c r="B33" s="56">
        <v>2890</v>
      </c>
      <c r="C33" s="59">
        <v>11</v>
      </c>
      <c r="D33" s="56">
        <v>2897</v>
      </c>
      <c r="E33" s="59">
        <v>11</v>
      </c>
      <c r="F33" s="56">
        <v>2903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2992</v>
      </c>
      <c r="C34" s="59">
        <v>22</v>
      </c>
      <c r="D34" s="56">
        <v>2999</v>
      </c>
      <c r="E34" s="59">
        <v>13</v>
      </c>
      <c r="F34" s="56">
        <v>3015</v>
      </c>
      <c r="G34" s="62"/>
      <c r="H34" s="62"/>
      <c r="I34" s="40"/>
      <c r="J34" s="40"/>
      <c r="K34" s="41">
        <v>0</v>
      </c>
      <c r="L34">
        <v>221</v>
      </c>
    </row>
    <row r="35" spans="1:12" x14ac:dyDescent="0.3">
      <c r="A35" s="57">
        <v>21</v>
      </c>
      <c r="B35" s="57">
        <v>3114</v>
      </c>
      <c r="C35" s="60">
        <v>22</v>
      </c>
      <c r="D35" s="57">
        <v>3120</v>
      </c>
      <c r="E35" s="60">
        <v>13</v>
      </c>
      <c r="F35" s="57">
        <v>3128</v>
      </c>
      <c r="G35" s="63"/>
      <c r="H35" s="63"/>
      <c r="I35" s="39"/>
      <c r="J35" s="39"/>
      <c r="K35" s="49">
        <v>0</v>
      </c>
      <c r="L35">
        <v>221</v>
      </c>
    </row>
    <row r="36" spans="1:12" x14ac:dyDescent="0.3">
      <c r="A36" s="57">
        <v>12</v>
      </c>
      <c r="B36" s="57">
        <v>3241</v>
      </c>
      <c r="C36" s="60">
        <v>13</v>
      </c>
      <c r="D36" s="57">
        <v>3248</v>
      </c>
      <c r="E36" s="60">
        <v>13</v>
      </c>
      <c r="F36" s="57">
        <v>3256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21</v>
      </c>
      <c r="B37" s="57">
        <v>3349</v>
      </c>
      <c r="C37" s="60">
        <v>11</v>
      </c>
      <c r="D37" s="57">
        <v>3362</v>
      </c>
      <c r="E37" s="60">
        <v>11</v>
      </c>
      <c r="F37" s="57">
        <v>3368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3457</v>
      </c>
      <c r="C38" s="60">
        <v>22</v>
      </c>
      <c r="D38" s="57">
        <v>3461</v>
      </c>
      <c r="E38" s="60">
        <v>13</v>
      </c>
      <c r="F38" s="57">
        <v>3471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3">
      <c r="A39" s="57">
        <v>21</v>
      </c>
      <c r="B39" s="57">
        <v>3573</v>
      </c>
      <c r="C39" s="60">
        <v>11</v>
      </c>
      <c r="D39" s="57">
        <v>3583</v>
      </c>
      <c r="E39" s="60">
        <v>11</v>
      </c>
      <c r="F39" s="57">
        <v>3590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3679</v>
      </c>
      <c r="C40" s="60">
        <v>11</v>
      </c>
      <c r="D40" s="57">
        <v>3689</v>
      </c>
      <c r="E40" s="60">
        <v>11</v>
      </c>
      <c r="F40" s="57">
        <v>3695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3788</v>
      </c>
      <c r="C41" s="60">
        <v>11</v>
      </c>
      <c r="D41" s="57">
        <v>3800</v>
      </c>
      <c r="E41" s="60">
        <v>11</v>
      </c>
      <c r="F41" s="57">
        <v>3807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3895</v>
      </c>
      <c r="C42" s="60">
        <v>11</v>
      </c>
      <c r="D42" s="57">
        <v>3905</v>
      </c>
      <c r="E42" s="60">
        <v>11</v>
      </c>
      <c r="F42" s="57">
        <v>3912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4000</v>
      </c>
      <c r="C43" s="60">
        <v>22</v>
      </c>
      <c r="D43" s="57">
        <v>4007</v>
      </c>
      <c r="E43" s="60">
        <v>13</v>
      </c>
      <c r="F43" s="57">
        <v>4017</v>
      </c>
      <c r="G43" s="63"/>
      <c r="H43" s="63"/>
      <c r="I43" s="39"/>
      <c r="J43" s="39"/>
      <c r="K43" s="49">
        <v>0</v>
      </c>
      <c r="L43">
        <v>221</v>
      </c>
    </row>
    <row r="44" spans="1:12" x14ac:dyDescent="0.3">
      <c r="A44" s="56">
        <v>21</v>
      </c>
      <c r="B44" s="56">
        <v>4123</v>
      </c>
      <c r="C44" s="59">
        <v>11</v>
      </c>
      <c r="D44" s="56">
        <v>4131</v>
      </c>
      <c r="E44" s="59">
        <v>11</v>
      </c>
      <c r="F44" s="56">
        <v>4137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4224</v>
      </c>
      <c r="C45" s="59">
        <v>11</v>
      </c>
      <c r="D45" s="56">
        <v>4232</v>
      </c>
      <c r="E45" s="59">
        <v>11</v>
      </c>
      <c r="F45" s="56">
        <v>4239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4332</v>
      </c>
      <c r="C46" s="59">
        <v>11</v>
      </c>
      <c r="D46" s="56">
        <v>4345</v>
      </c>
      <c r="E46" s="59">
        <v>22</v>
      </c>
      <c r="F46" s="56">
        <v>4362</v>
      </c>
      <c r="G46" s="62"/>
      <c r="H46" s="62"/>
      <c r="I46" s="40"/>
      <c r="J46" s="40"/>
      <c r="K46" s="41">
        <v>0</v>
      </c>
      <c r="L46">
        <v>212</v>
      </c>
    </row>
    <row r="47" spans="1:12" x14ac:dyDescent="0.3">
      <c r="A47" s="56">
        <v>12</v>
      </c>
      <c r="B47" s="56">
        <v>4473</v>
      </c>
      <c r="C47" s="59">
        <v>13</v>
      </c>
      <c r="D47" s="56">
        <v>4480</v>
      </c>
      <c r="E47" s="59">
        <v>13</v>
      </c>
      <c r="F47" s="56">
        <v>4511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21</v>
      </c>
      <c r="B48" s="56">
        <v>4617</v>
      </c>
      <c r="C48" s="59">
        <v>11</v>
      </c>
      <c r="D48" s="56">
        <v>4626</v>
      </c>
      <c r="E48" s="59">
        <v>11</v>
      </c>
      <c r="F48" s="56">
        <v>4633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4725</v>
      </c>
      <c r="C49" s="59">
        <v>11</v>
      </c>
      <c r="D49" s="56">
        <v>4734</v>
      </c>
      <c r="E49" s="59">
        <v>11</v>
      </c>
      <c r="F49" s="56">
        <v>4741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4839</v>
      </c>
      <c r="C50" s="59">
        <v>11</v>
      </c>
      <c r="D50" s="56">
        <v>4849</v>
      </c>
      <c r="E50" s="59">
        <v>11</v>
      </c>
      <c r="F50" s="56">
        <v>4853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4941</v>
      </c>
      <c r="C51" s="59">
        <v>11</v>
      </c>
      <c r="D51" s="56">
        <v>4948</v>
      </c>
      <c r="E51" s="59">
        <v>11</v>
      </c>
      <c r="F51" s="56">
        <v>4955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5043</v>
      </c>
      <c r="C52" s="59">
        <v>22</v>
      </c>
      <c r="D52" s="56">
        <v>5050</v>
      </c>
      <c r="E52" s="59">
        <v>13</v>
      </c>
      <c r="F52" s="56">
        <v>5065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3">
      <c r="A53" s="57">
        <v>21</v>
      </c>
      <c r="B53" s="57">
        <v>5168</v>
      </c>
      <c r="C53" s="60">
        <v>11</v>
      </c>
      <c r="D53" s="57">
        <v>5178</v>
      </c>
      <c r="E53" s="60">
        <v>11</v>
      </c>
      <c r="F53" s="57">
        <v>5184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5276</v>
      </c>
      <c r="C54" s="60">
        <v>11</v>
      </c>
      <c r="D54" s="57">
        <v>5284</v>
      </c>
      <c r="E54" s="60">
        <v>11</v>
      </c>
      <c r="F54" s="57">
        <v>5290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5385</v>
      </c>
      <c r="C55" s="60">
        <v>11</v>
      </c>
      <c r="D55" s="57">
        <v>5395</v>
      </c>
      <c r="E55" s="60">
        <v>11</v>
      </c>
      <c r="F55" s="57">
        <v>5402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5495</v>
      </c>
      <c r="C56" s="60">
        <v>11</v>
      </c>
      <c r="D56" s="57">
        <v>5505</v>
      </c>
      <c r="E56" s="60">
        <v>11</v>
      </c>
      <c r="F56" s="57">
        <v>5511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5608</v>
      </c>
      <c r="C57" s="60">
        <v>11</v>
      </c>
      <c r="D57" s="57">
        <v>5618</v>
      </c>
      <c r="E57" s="60">
        <v>11</v>
      </c>
      <c r="F57" s="57">
        <v>5625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5718</v>
      </c>
      <c r="C58" s="60">
        <v>11</v>
      </c>
      <c r="D58" s="57">
        <v>5728</v>
      </c>
      <c r="E58" s="60">
        <v>11</v>
      </c>
      <c r="F58" s="57">
        <v>5735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5827</v>
      </c>
      <c r="C59" s="60">
        <v>11</v>
      </c>
      <c r="D59" s="57">
        <v>5837</v>
      </c>
      <c r="E59" s="60">
        <v>11</v>
      </c>
      <c r="F59" s="57">
        <v>5844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5938</v>
      </c>
      <c r="C60" s="60">
        <v>11</v>
      </c>
      <c r="D60" s="57">
        <v>5948</v>
      </c>
      <c r="E60" s="60">
        <v>11</v>
      </c>
      <c r="F60" s="57">
        <v>5955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6043</v>
      </c>
      <c r="C61" s="60">
        <v>11</v>
      </c>
      <c r="D61" s="57">
        <v>6054</v>
      </c>
      <c r="E61" s="60">
        <v>11</v>
      </c>
      <c r="F61" s="57">
        <v>6060</v>
      </c>
      <c r="G61" s="63"/>
      <c r="H61" s="63"/>
      <c r="I61" s="39"/>
      <c r="J61" s="39"/>
      <c r="K61" s="49">
        <v>1</v>
      </c>
      <c r="L61">
        <v>211</v>
      </c>
    </row>
    <row r="62" spans="1:12" x14ac:dyDescent="0.3">
      <c r="A62" s="17"/>
      <c r="B62" s="17"/>
      <c r="C62" s="17"/>
      <c r="D62" s="17"/>
      <c r="E62" s="17"/>
      <c r="F62" s="17"/>
      <c r="G62" s="17"/>
      <c r="H6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59</v>
      </c>
      <c r="V3" s="25" t="s">
        <v>117</v>
      </c>
      <c r="W3">
        <f>COUNTA(L7:L16)</f>
        <v>10</v>
      </c>
      <c r="AA3" s="25" t="s">
        <v>117</v>
      </c>
      <c r="AB3">
        <f>COUNTA(L17:L26)</f>
        <v>10</v>
      </c>
      <c r="AF3" s="25" t="s">
        <v>117</v>
      </c>
      <c r="AG3">
        <f>COUNTA(L27:L35)</f>
        <v>9</v>
      </c>
      <c r="AK3" s="25" t="s">
        <v>117</v>
      </c>
      <c r="AL3">
        <f>COUNTA(L36:L45)</f>
        <v>10</v>
      </c>
      <c r="AP3" s="25" t="s">
        <v>117</v>
      </c>
      <c r="AQ3">
        <f>COUNTA(L46:L55)</f>
        <v>10</v>
      </c>
      <c r="AU3" s="25" t="s">
        <v>117</v>
      </c>
      <c r="AV3">
        <f>COUNTA(L56:L65)</f>
        <v>10</v>
      </c>
    </row>
    <row r="4" spans="1:48" x14ac:dyDescent="0.3">
      <c r="P4" s="25" t="s">
        <v>85</v>
      </c>
      <c r="Q4" s="26">
        <f>SUM(O7:O14)</f>
        <v>59</v>
      </c>
      <c r="V4" s="25" t="s">
        <v>118</v>
      </c>
      <c r="W4">
        <f>SUM(U7:U14)</f>
        <v>10</v>
      </c>
      <c r="AA4" s="25" t="s">
        <v>118</v>
      </c>
      <c r="AB4">
        <f>SUM(Z7:Z14)</f>
        <v>10</v>
      </c>
      <c r="AF4" s="25" t="s">
        <v>118</v>
      </c>
      <c r="AG4">
        <f>SUM(AE7:AE14)</f>
        <v>9</v>
      </c>
      <c r="AK4" s="25" t="s">
        <v>118</v>
      </c>
      <c r="AL4">
        <f>SUM(AJ7:AJ14)</f>
        <v>10</v>
      </c>
      <c r="AP4" s="25" t="s">
        <v>118</v>
      </c>
      <c r="AQ4">
        <f>SUM(AO7:AO14)</f>
        <v>10</v>
      </c>
      <c r="AU4" s="25" t="s">
        <v>118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13</v>
      </c>
      <c r="C7" s="58">
        <v>13</v>
      </c>
      <c r="D7" s="55">
        <v>25</v>
      </c>
      <c r="E7" s="58">
        <v>24</v>
      </c>
      <c r="F7" s="55">
        <v>41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3</v>
      </c>
      <c r="P7" s="34">
        <f>O7/$Q$4</f>
        <v>5.0847457627118647E-2</v>
      </c>
      <c r="Q7" s="34">
        <f>IF(P7=0,0,(P7*((LOG(P7))/LOG(2))))</f>
        <v>-0.21852612959189924</v>
      </c>
      <c r="T7" s="34">
        <f>N7</f>
        <v>111</v>
      </c>
      <c r="U7" s="34">
        <f>COUNTIF(L7:L16,T7)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COUNTIF(L17:L26,Y7)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COUNTIF(L27:L35,AD7)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COUNTIF(L36:L45,AI7)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COUNTIF(L46:L55,AN7)</f>
        <v>1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COUNTIF(L56:L65,AS7)</f>
        <v>2</v>
      </c>
      <c r="AU7" s="34">
        <f>AT7/(AV4-AT11)</f>
        <v>0.5</v>
      </c>
      <c r="AV7" s="34">
        <f>IF(AU7=0,0,(AU7*((LOG(AU7))/LOG(2))))</f>
        <v>-0.5</v>
      </c>
    </row>
    <row r="8" spans="1:48" x14ac:dyDescent="0.3">
      <c r="A8" s="56">
        <v>21</v>
      </c>
      <c r="B8" s="56">
        <v>141</v>
      </c>
      <c r="C8" s="59">
        <v>11</v>
      </c>
      <c r="D8" s="56">
        <v>150</v>
      </c>
      <c r="E8" s="59">
        <v>11</v>
      </c>
      <c r="F8" s="56">
        <v>155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6</v>
      </c>
      <c r="P8" s="34">
        <f>O8/$Q$4</f>
        <v>0.10169491525423729</v>
      </c>
      <c r="Q8" s="34">
        <f>IF(P8=0,0,(P8*((LOG(P8))/LOG(2))))</f>
        <v>-0.33535734392956118</v>
      </c>
      <c r="T8" s="34">
        <f>N8</f>
        <v>112</v>
      </c>
      <c r="U8" s="34">
        <f>COUNTIF(L7:L16,T8)</f>
        <v>2</v>
      </c>
      <c r="V8" s="34">
        <f>U8/(W4-U11)</f>
        <v>0.5</v>
      </c>
      <c r="W8" s="34">
        <f>IF(V8=0,0,(V8*((LOG(V8))/LOG(2))))</f>
        <v>-0.5</v>
      </c>
      <c r="Y8" s="34">
        <f>N8</f>
        <v>112</v>
      </c>
      <c r="Z8" s="34">
        <f>COUNTIF(L17:L26,Y8)</f>
        <v>1</v>
      </c>
      <c r="AA8" s="34">
        <f>Z8/(AB4-Z11)</f>
        <v>0.25</v>
      </c>
      <c r="AB8" s="34">
        <f>IF(AA8=0,0,(AA8*((LOG(AA8))/LOG(2))))</f>
        <v>-0.5</v>
      </c>
      <c r="AD8" s="34">
        <f>N8</f>
        <v>112</v>
      </c>
      <c r="AE8" s="34">
        <f>COUNTIF(L27:L35,AD8)</f>
        <v>1</v>
      </c>
      <c r="AF8" s="34">
        <f>AE8/(AG4-AE11)</f>
        <v>0.33333333333333331</v>
      </c>
      <c r="AG8" s="34">
        <f>IF(AF8=0,0,(AF8*((LOG(AF8))/LOG(2))))</f>
        <v>-0.52832083357371862</v>
      </c>
      <c r="AI8" s="34">
        <f>N8</f>
        <v>112</v>
      </c>
      <c r="AJ8" s="34">
        <f>COUNTIF(L36:L45,AI8)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COUNTIF(L46:L55,AN8)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COUNTIF(L56:L65,AS8)</f>
        <v>2</v>
      </c>
      <c r="AU8" s="34">
        <f>AT8/(AV4-AT11)</f>
        <v>0.5</v>
      </c>
      <c r="AV8" s="34">
        <f>IF(AU8=0,0,(AU8*((LOG(AU8))/LOG(2))))</f>
        <v>-0.5</v>
      </c>
    </row>
    <row r="9" spans="1:48" x14ac:dyDescent="0.3">
      <c r="A9" s="56">
        <v>21</v>
      </c>
      <c r="B9" s="56">
        <v>250</v>
      </c>
      <c r="C9" s="59">
        <v>11</v>
      </c>
      <c r="D9" s="56">
        <v>258</v>
      </c>
      <c r="E9" s="59">
        <v>11</v>
      </c>
      <c r="F9" s="56">
        <v>264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1.6949152542372881E-2</v>
      </c>
      <c r="Q9" s="34">
        <f>IF(P9=0,0,(P9*((LOG(P9))/LOG(2))))</f>
        <v>-9.9705814395963419E-2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COUNTIF(L17:L26,Y9)</f>
        <v>1</v>
      </c>
      <c r="AA9" s="34">
        <f>Z9/(AB4-Z11)</f>
        <v>0.25</v>
      </c>
      <c r="AB9" s="34">
        <f>IF(AA9=0,0,(AA9*((LOG(AA9))/LOG(2))))</f>
        <v>-0.5</v>
      </c>
      <c r="AD9" s="34">
        <f>N9</f>
        <v>121</v>
      </c>
      <c r="AE9" s="34">
        <f>COUNTIF(L27:L35,AD9)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COUNTIF(L36:L45,AI9)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COUNTIF(L46:L55,AN9)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COUNTIF(L56:L65,AS9)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358</v>
      </c>
      <c r="C10" s="59">
        <v>11</v>
      </c>
      <c r="D10" s="56">
        <v>370</v>
      </c>
      <c r="E10" s="59">
        <v>11</v>
      </c>
      <c r="F10" s="56">
        <v>380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COUNTIF(L27:L35,AD10)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COUNTIF(L36:L45,AI10)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COUNTIF(L46:L55,AN10)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COUNTIF(L56:L65,AS10)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474</v>
      </c>
      <c r="C11" s="59">
        <v>11</v>
      </c>
      <c r="D11" s="56">
        <v>487</v>
      </c>
      <c r="E11" s="59">
        <v>22</v>
      </c>
      <c r="F11" s="56">
        <v>511</v>
      </c>
      <c r="G11" s="62"/>
      <c r="H11" s="62"/>
      <c r="I11" s="40"/>
      <c r="J11" s="40"/>
      <c r="K11" s="41">
        <v>0</v>
      </c>
      <c r="L11">
        <v>212</v>
      </c>
      <c r="N11" s="34">
        <v>211</v>
      </c>
      <c r="O11" s="34">
        <f>COUNTIF($L$7:$L$500,N11)</f>
        <v>40</v>
      </c>
      <c r="P11" s="34">
        <f>O11/$Q$4</f>
        <v>0.67796610169491522</v>
      </c>
      <c r="Q11" s="34">
        <f>IF(P11=0,0,(P11*((LOG(P11))/LOG(2))))</f>
        <v>-0.38014573184710437</v>
      </c>
      <c r="T11" s="34">
        <f>N11</f>
        <v>211</v>
      </c>
      <c r="U11" s="34">
        <f>COUNTIF(L7:L16,T11)</f>
        <v>6</v>
      </c>
      <c r="V11" s="53"/>
      <c r="W11" s="54"/>
      <c r="Y11" s="34">
        <f>N11</f>
        <v>211</v>
      </c>
      <c r="Z11" s="34">
        <f>COUNTIF(L17:L26,Y11)</f>
        <v>6</v>
      </c>
      <c r="AA11" s="53"/>
      <c r="AB11" s="54"/>
      <c r="AD11" s="34">
        <f>N11</f>
        <v>211</v>
      </c>
      <c r="AE11" s="34">
        <f>COUNTIF(L27:L35,AD11)</f>
        <v>6</v>
      </c>
      <c r="AF11" s="53"/>
      <c r="AG11" s="54"/>
      <c r="AI11" s="34">
        <f>N11</f>
        <v>211</v>
      </c>
      <c r="AJ11" s="34">
        <f>COUNTIF(L36:L45,AI11)</f>
        <v>8</v>
      </c>
      <c r="AK11" s="53"/>
      <c r="AL11" s="54"/>
      <c r="AN11" s="34">
        <f>N11</f>
        <v>211</v>
      </c>
      <c r="AO11" s="34">
        <f>COUNTIF(L46:L55,AN11)</f>
        <v>8</v>
      </c>
      <c r="AP11" s="53"/>
      <c r="AQ11" s="54"/>
      <c r="AS11" s="34">
        <f>N11</f>
        <v>211</v>
      </c>
      <c r="AT11" s="34">
        <f>COUNTIF(L56:L65,AS11)</f>
        <v>6</v>
      </c>
      <c r="AU11" s="53"/>
      <c r="AV11" s="54"/>
    </row>
    <row r="12" spans="1:48" x14ac:dyDescent="0.3">
      <c r="A12" s="56">
        <v>12</v>
      </c>
      <c r="B12" s="56">
        <v>626</v>
      </c>
      <c r="C12" s="59">
        <v>13</v>
      </c>
      <c r="D12" s="56">
        <v>630</v>
      </c>
      <c r="E12" s="59">
        <v>24</v>
      </c>
      <c r="F12" s="56">
        <v>647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1</v>
      </c>
      <c r="P12" s="34">
        <f>O12/$Q$4</f>
        <v>1.6949152542372881E-2</v>
      </c>
      <c r="Q12" s="34">
        <f>IF(P12=0,0,(P12*((LOG(P12))/LOG(2))))</f>
        <v>-9.9705814395963419E-2</v>
      </c>
      <c r="T12" s="34">
        <f>N12</f>
        <v>212</v>
      </c>
      <c r="U12" s="34">
        <f>COUNTIF(L7:L16,T12)</f>
        <v>1</v>
      </c>
      <c r="V12" s="34">
        <f>U12/(W4-U11)</f>
        <v>0.25</v>
      </c>
      <c r="W12" s="34">
        <f>IF(V12=0,0,(V12*((LOG(V12))/LOG(2))))</f>
        <v>-0.5</v>
      </c>
      <c r="Y12" s="34">
        <f>N12</f>
        <v>212</v>
      </c>
      <c r="Z12" s="34">
        <f>COUNTIF(L17:L26,Y12)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COUNTIF(L27:L35,AD12)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COUNTIF(L36:L45,AI12)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COUNTIF(L46:L55,AN12)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COUNTIF(L56:L65,AS12)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746</v>
      </c>
      <c r="C13" s="59">
        <v>22</v>
      </c>
      <c r="D13" s="56">
        <v>753</v>
      </c>
      <c r="E13" s="59">
        <v>13</v>
      </c>
      <c r="F13" s="56">
        <v>764</v>
      </c>
      <c r="G13" s="62"/>
      <c r="H13" s="62"/>
      <c r="I13" s="40"/>
      <c r="J13" s="40"/>
      <c r="K13" s="41">
        <v>0</v>
      </c>
      <c r="L13">
        <v>221</v>
      </c>
      <c r="N13" s="34">
        <v>221</v>
      </c>
      <c r="O13" s="34">
        <f>COUNTIF($L$7:$L$500,N13)</f>
        <v>8</v>
      </c>
      <c r="P13" s="34">
        <f>O13/$Q$4</f>
        <v>0.13559322033898305</v>
      </c>
      <c r="Q13" s="34">
        <f>IF(P13=0,0,(P13*((LOG(P13))/LOG(2))))</f>
        <v>-0.39086685415075811</v>
      </c>
      <c r="T13" s="34">
        <f>N13</f>
        <v>221</v>
      </c>
      <c r="U13" s="34">
        <f>COUNTIF(L7:L16,T13)</f>
        <v>1</v>
      </c>
      <c r="V13" s="34">
        <f>U13/(W4-U11)</f>
        <v>0.25</v>
      </c>
      <c r="W13" s="34">
        <f>IF(V13=0,0,(V13*((LOG(V13))/LOG(2))))</f>
        <v>-0.5</v>
      </c>
      <c r="Y13" s="34">
        <f>N13</f>
        <v>221</v>
      </c>
      <c r="Z13" s="34">
        <f>COUNTIF(L17:L26,Y13)</f>
        <v>2</v>
      </c>
      <c r="AA13" s="34">
        <f>Z13/(AB4-Z11)</f>
        <v>0.5</v>
      </c>
      <c r="AB13" s="34">
        <f>IF(AA13=0,0,(AA13*((LOG(AA13))/LOG(2))))</f>
        <v>-0.5</v>
      </c>
      <c r="AD13" s="34">
        <f>N13</f>
        <v>221</v>
      </c>
      <c r="AE13" s="34">
        <f>COUNTIF(L27:L35,AD13)</f>
        <v>2</v>
      </c>
      <c r="AF13" s="34">
        <f>AE13/(AG4-AE11)</f>
        <v>0.66666666666666663</v>
      </c>
      <c r="AG13" s="34">
        <f>IF(AF13=0,0,(AF13*((LOG(AF13))/LOG(2))))</f>
        <v>-0.38997500048077083</v>
      </c>
      <c r="AI13" s="34">
        <f>N13</f>
        <v>221</v>
      </c>
      <c r="AJ13" s="34">
        <f>COUNTIF(L36:L45,AI13)</f>
        <v>2</v>
      </c>
      <c r="AK13" s="34">
        <f>AJ13/(AL4-AJ11)</f>
        <v>1</v>
      </c>
      <c r="AL13" s="34">
        <f>IF(AK13=0,0,(AK13*((LOG(AK13))/LOG(2))))</f>
        <v>0</v>
      </c>
      <c r="AN13" s="34">
        <f>N13</f>
        <v>221</v>
      </c>
      <c r="AO13" s="34">
        <f>COUNTIF(L46:L55,AN13)</f>
        <v>1</v>
      </c>
      <c r="AP13" s="34">
        <f>AO13/(AQ4-AO11)</f>
        <v>0.5</v>
      </c>
      <c r="AQ13" s="34">
        <f>IF(AP13=0,0,(AP13*((LOG(AP13))/LOG(2))))</f>
        <v>-0.5</v>
      </c>
      <c r="AS13" s="34">
        <f>N13</f>
        <v>221</v>
      </c>
      <c r="AT13" s="34">
        <f>COUNTIF(L56:L65,AS13)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868</v>
      </c>
      <c r="C14" s="59">
        <v>11</v>
      </c>
      <c r="D14" s="56">
        <v>879</v>
      </c>
      <c r="E14" s="59">
        <v>11</v>
      </c>
      <c r="F14" s="56">
        <v>885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COUNTIF(L27:L35,AD14)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COUNTIF(L36:L45,AI14)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COUNTIF(L46:L55,AN14)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COUNTIF(L56:L65,AS14)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992</v>
      </c>
      <c r="C15" s="59">
        <v>11</v>
      </c>
      <c r="D15" s="56">
        <v>1000</v>
      </c>
      <c r="E15" s="59">
        <v>11</v>
      </c>
      <c r="F15" s="56">
        <v>1004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1.5243076883112496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1.5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1</v>
      </c>
    </row>
    <row r="16" spans="1:48" x14ac:dyDescent="0.3">
      <c r="A16" s="56">
        <v>21</v>
      </c>
      <c r="B16" s="56">
        <v>1097</v>
      </c>
      <c r="C16" s="59">
        <v>11</v>
      </c>
      <c r="D16" s="56">
        <v>1108</v>
      </c>
      <c r="E16" s="59">
        <v>11</v>
      </c>
      <c r="F16" s="56">
        <v>1114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0.25911952765459889</v>
      </c>
      <c r="V16" s="27" t="s">
        <v>116</v>
      </c>
      <c r="W16" s="27">
        <f>W15/(LOG(W4)/LOG(2))</f>
        <v>0.45154499349597182</v>
      </c>
      <c r="AA16" s="27" t="s">
        <v>119</v>
      </c>
      <c r="AB16" s="27">
        <f>AB15/(LOG(AB4)/LOG(2))</f>
        <v>0.45154499349597182</v>
      </c>
      <c r="AF16" s="27" t="s">
        <v>120</v>
      </c>
      <c r="AG16" s="27">
        <f>AG15/(LOG(AG4)/LOG(2))</f>
        <v>0.28969008214284753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0.3010299956639812</v>
      </c>
      <c r="AU16" s="27" t="s">
        <v>123</v>
      </c>
      <c r="AV16" s="27">
        <f>AV15/(LOG(AV4)/LOG(2))</f>
        <v>0.3010299956639812</v>
      </c>
    </row>
    <row r="17" spans="1:22" x14ac:dyDescent="0.3">
      <c r="A17" s="57">
        <v>21</v>
      </c>
      <c r="B17" s="57">
        <v>1203</v>
      </c>
      <c r="C17" s="60">
        <v>11</v>
      </c>
      <c r="D17" s="57">
        <v>1213</v>
      </c>
      <c r="E17" s="60">
        <v>11</v>
      </c>
      <c r="F17" s="57">
        <v>1221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1311</v>
      </c>
      <c r="C18" s="60">
        <v>22</v>
      </c>
      <c r="D18" s="57">
        <v>1318</v>
      </c>
      <c r="E18" s="60">
        <v>13</v>
      </c>
      <c r="F18" s="57">
        <v>1331</v>
      </c>
      <c r="G18" s="63"/>
      <c r="H18" s="63"/>
      <c r="I18" s="39"/>
      <c r="J18" s="39"/>
      <c r="K18" s="49">
        <v>0</v>
      </c>
      <c r="L18">
        <v>221</v>
      </c>
    </row>
    <row r="19" spans="1:22" x14ac:dyDescent="0.3">
      <c r="A19" s="57">
        <v>21</v>
      </c>
      <c r="B19" s="57">
        <v>1430</v>
      </c>
      <c r="C19" s="60">
        <v>11</v>
      </c>
      <c r="D19" s="57">
        <v>1446</v>
      </c>
      <c r="E19" s="60">
        <v>11</v>
      </c>
      <c r="F19" s="57">
        <v>1453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1542</v>
      </c>
      <c r="C20" s="60">
        <v>11</v>
      </c>
      <c r="D20" s="57">
        <v>1551</v>
      </c>
      <c r="E20" s="60">
        <v>11</v>
      </c>
      <c r="F20" s="57">
        <v>1558</v>
      </c>
      <c r="G20" s="63"/>
      <c r="H20" s="63"/>
      <c r="I20" s="39"/>
      <c r="J20" s="39"/>
      <c r="K20" s="49">
        <v>0</v>
      </c>
      <c r="L20">
        <v>211</v>
      </c>
      <c r="N20" s="38">
        <f>COUNTIF(L7:L65,G3)</f>
        <v>40</v>
      </c>
      <c r="O20" s="38"/>
      <c r="P20" s="45">
        <v>10</v>
      </c>
      <c r="Q20" s="45">
        <v>10</v>
      </c>
      <c r="R20" s="45">
        <v>9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12</v>
      </c>
      <c r="B21" s="57">
        <v>1662</v>
      </c>
      <c r="C21" s="60">
        <v>13</v>
      </c>
      <c r="D21" s="57">
        <v>1669</v>
      </c>
      <c r="E21" s="60">
        <v>24</v>
      </c>
      <c r="F21" s="57">
        <v>1692</v>
      </c>
      <c r="G21" s="63"/>
      <c r="H21" s="63"/>
      <c r="I21" s="39"/>
      <c r="J21" s="39"/>
      <c r="K21" s="49">
        <v>0</v>
      </c>
      <c r="L21">
        <v>112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1789</v>
      </c>
      <c r="C22" s="60">
        <v>22</v>
      </c>
      <c r="D22" s="57">
        <v>1797</v>
      </c>
      <c r="E22" s="60">
        <v>13</v>
      </c>
      <c r="F22" s="57">
        <v>1807</v>
      </c>
      <c r="G22" s="63"/>
      <c r="H22" s="63"/>
      <c r="I22" s="39"/>
      <c r="J22" s="39"/>
      <c r="K22" s="49">
        <v>0</v>
      </c>
      <c r="L22">
        <v>221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1911</v>
      </c>
      <c r="C23" s="60">
        <v>11</v>
      </c>
      <c r="D23" s="57">
        <v>1918</v>
      </c>
      <c r="E23" s="60">
        <v>11</v>
      </c>
      <c r="F23" s="57">
        <v>1922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2045</v>
      </c>
      <c r="C24" s="60">
        <v>24</v>
      </c>
      <c r="D24" s="57">
        <v>2057</v>
      </c>
      <c r="E24" s="60">
        <v>13</v>
      </c>
      <c r="F24" s="57">
        <v>2065</v>
      </c>
      <c r="G24" s="63"/>
      <c r="H24" s="63"/>
      <c r="I24" s="39"/>
      <c r="J24" s="39"/>
      <c r="K24" s="49">
        <v>0</v>
      </c>
      <c r="L24">
        <v>121</v>
      </c>
      <c r="O24" s="43" t="s">
        <v>105</v>
      </c>
      <c r="P24" s="45">
        <f>U11</f>
        <v>6</v>
      </c>
      <c r="Q24" s="45">
        <f>Z11</f>
        <v>6</v>
      </c>
      <c r="R24" s="45">
        <f>AE11</f>
        <v>6</v>
      </c>
      <c r="S24" s="45">
        <f>AJ11</f>
        <v>8</v>
      </c>
      <c r="T24" s="45">
        <f>AO11</f>
        <v>8</v>
      </c>
      <c r="U24" s="45">
        <f>AT11</f>
        <v>6</v>
      </c>
      <c r="V24" s="43"/>
    </row>
    <row r="25" spans="1:22" x14ac:dyDescent="0.3">
      <c r="A25" s="57">
        <v>21</v>
      </c>
      <c r="B25" s="57">
        <v>2164</v>
      </c>
      <c r="C25" s="60">
        <v>11</v>
      </c>
      <c r="D25" s="57">
        <v>2172</v>
      </c>
      <c r="E25" s="60">
        <v>11</v>
      </c>
      <c r="F25" s="57">
        <v>2178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2269</v>
      </c>
      <c r="C26" s="60">
        <v>11</v>
      </c>
      <c r="D26" s="57">
        <v>2280</v>
      </c>
      <c r="E26" s="60">
        <v>11</v>
      </c>
      <c r="F26" s="57">
        <v>2285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2436</v>
      </c>
      <c r="C27" s="59">
        <v>11</v>
      </c>
      <c r="D27" s="56">
        <v>2446</v>
      </c>
      <c r="E27" s="59">
        <v>11</v>
      </c>
      <c r="F27" s="56">
        <v>2453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2573</v>
      </c>
      <c r="C28" s="59">
        <v>11</v>
      </c>
      <c r="D28" s="56">
        <v>2580</v>
      </c>
      <c r="E28" s="59">
        <v>11</v>
      </c>
      <c r="F28" s="56">
        <v>2584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F16/P20</f>
        <v>111.4</v>
      </c>
      <c r="Q28">
        <f>(F26-F16)/Q20</f>
        <v>117.1</v>
      </c>
      <c r="R28">
        <f>(F35-F26)/R20</f>
        <v>129.11111111111111</v>
      </c>
      <c r="S28">
        <f>(F45-F35)/S20</f>
        <v>113.5</v>
      </c>
      <c r="T28">
        <f>(F55-F45)/T20</f>
        <v>117.5</v>
      </c>
      <c r="U28">
        <f>(F65-F55)/U20</f>
        <v>121.8</v>
      </c>
    </row>
    <row r="29" spans="1:22" x14ac:dyDescent="0.3">
      <c r="A29" s="56">
        <v>21</v>
      </c>
      <c r="B29" s="56">
        <v>2676</v>
      </c>
      <c r="C29" s="59">
        <v>22</v>
      </c>
      <c r="D29" s="56">
        <v>2683</v>
      </c>
      <c r="E29" s="59">
        <v>13</v>
      </c>
      <c r="F29" s="56">
        <v>2697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3">
      <c r="A30" s="56">
        <v>21</v>
      </c>
      <c r="B30" s="56">
        <v>2800</v>
      </c>
      <c r="C30" s="59">
        <v>11</v>
      </c>
      <c r="D30" s="56">
        <v>2811</v>
      </c>
      <c r="E30" s="59">
        <v>11</v>
      </c>
      <c r="F30" s="56">
        <v>2818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2909</v>
      </c>
      <c r="C31" s="59">
        <v>11</v>
      </c>
      <c r="D31" s="56">
        <v>2923</v>
      </c>
      <c r="E31" s="59">
        <v>11</v>
      </c>
      <c r="F31" s="56">
        <v>2937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3033</v>
      </c>
      <c r="C32" s="59">
        <v>11</v>
      </c>
      <c r="D32" s="56">
        <v>3043</v>
      </c>
      <c r="E32" s="59">
        <v>11</v>
      </c>
      <c r="F32" s="56">
        <v>3052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3140</v>
      </c>
      <c r="C33" s="59">
        <v>22</v>
      </c>
      <c r="D33" s="56">
        <v>3147</v>
      </c>
      <c r="E33" s="59">
        <v>13</v>
      </c>
      <c r="F33" s="56">
        <v>3157</v>
      </c>
      <c r="G33" s="62"/>
      <c r="H33" s="62"/>
      <c r="I33" s="40"/>
      <c r="J33" s="40"/>
      <c r="K33" s="41">
        <v>0</v>
      </c>
      <c r="L33">
        <v>221</v>
      </c>
    </row>
    <row r="34" spans="1:12" x14ac:dyDescent="0.3">
      <c r="A34" s="56">
        <v>12</v>
      </c>
      <c r="B34" s="56">
        <v>3278</v>
      </c>
      <c r="C34" s="59">
        <v>13</v>
      </c>
      <c r="D34" s="56">
        <v>3284</v>
      </c>
      <c r="E34" s="59">
        <v>24</v>
      </c>
      <c r="F34" s="56">
        <v>3325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3">
      <c r="A35" s="56">
        <v>21</v>
      </c>
      <c r="B35" s="56">
        <v>3433</v>
      </c>
      <c r="C35" s="59">
        <v>11</v>
      </c>
      <c r="D35" s="56">
        <v>3441</v>
      </c>
      <c r="E35" s="59">
        <v>11</v>
      </c>
      <c r="F35" s="56">
        <v>3447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7">
        <v>21</v>
      </c>
      <c r="B36" s="57">
        <v>3535</v>
      </c>
      <c r="C36" s="60">
        <v>22</v>
      </c>
      <c r="D36" s="57">
        <v>3545</v>
      </c>
      <c r="E36" s="60">
        <v>13</v>
      </c>
      <c r="F36" s="57">
        <v>3558</v>
      </c>
      <c r="G36" s="63"/>
      <c r="H36" s="63"/>
      <c r="I36" s="39"/>
      <c r="J36" s="39"/>
      <c r="K36" s="49">
        <v>0</v>
      </c>
      <c r="L36">
        <v>221</v>
      </c>
    </row>
    <row r="37" spans="1:12" x14ac:dyDescent="0.3">
      <c r="A37" s="57">
        <v>21</v>
      </c>
      <c r="B37" s="57">
        <v>3662</v>
      </c>
      <c r="C37" s="60">
        <v>11</v>
      </c>
      <c r="D37" s="57">
        <v>3674</v>
      </c>
      <c r="E37" s="60">
        <v>11</v>
      </c>
      <c r="F37" s="57">
        <v>3681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3781</v>
      </c>
      <c r="C38" s="60">
        <v>11</v>
      </c>
      <c r="D38" s="57">
        <v>3791</v>
      </c>
      <c r="E38" s="60">
        <v>11</v>
      </c>
      <c r="F38" s="57">
        <v>3797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3893</v>
      </c>
      <c r="C39" s="60">
        <v>11</v>
      </c>
      <c r="D39" s="57">
        <v>3905</v>
      </c>
      <c r="E39" s="60">
        <v>11</v>
      </c>
      <c r="F39" s="57">
        <v>3911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4006</v>
      </c>
      <c r="C40" s="60">
        <v>11</v>
      </c>
      <c r="D40" s="57">
        <v>4019</v>
      </c>
      <c r="E40" s="60">
        <v>11</v>
      </c>
      <c r="F40" s="57">
        <v>4026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4113</v>
      </c>
      <c r="C41" s="60">
        <v>22</v>
      </c>
      <c r="D41" s="57">
        <v>4119</v>
      </c>
      <c r="E41" s="60">
        <v>13</v>
      </c>
      <c r="F41" s="57">
        <v>4135</v>
      </c>
      <c r="G41" s="63"/>
      <c r="H41" s="63"/>
      <c r="I41" s="39"/>
      <c r="J41" s="39"/>
      <c r="K41" s="49">
        <v>0</v>
      </c>
      <c r="L41">
        <v>221</v>
      </c>
    </row>
    <row r="42" spans="1:12" x14ac:dyDescent="0.3">
      <c r="A42" s="57">
        <v>21</v>
      </c>
      <c r="B42" s="57">
        <v>4243</v>
      </c>
      <c r="C42" s="60">
        <v>11</v>
      </c>
      <c r="D42" s="57">
        <v>4252</v>
      </c>
      <c r="E42" s="60">
        <v>11</v>
      </c>
      <c r="F42" s="57">
        <v>4259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4348</v>
      </c>
      <c r="C43" s="60">
        <v>11</v>
      </c>
      <c r="D43" s="57">
        <v>4362</v>
      </c>
      <c r="E43" s="60">
        <v>11</v>
      </c>
      <c r="F43" s="57">
        <v>4369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4456</v>
      </c>
      <c r="C44" s="60">
        <v>11</v>
      </c>
      <c r="D44" s="57">
        <v>4464</v>
      </c>
      <c r="E44" s="60">
        <v>11</v>
      </c>
      <c r="F44" s="57">
        <v>4471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4564</v>
      </c>
      <c r="C45" s="60">
        <v>11</v>
      </c>
      <c r="D45" s="57">
        <v>4577</v>
      </c>
      <c r="E45" s="60">
        <v>11</v>
      </c>
      <c r="F45" s="57">
        <v>4582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6">
        <v>12</v>
      </c>
      <c r="B46" s="56">
        <v>4690</v>
      </c>
      <c r="C46" s="59">
        <v>13</v>
      </c>
      <c r="D46" s="56">
        <v>4696</v>
      </c>
      <c r="E46" s="59">
        <v>13</v>
      </c>
      <c r="F46" s="56">
        <v>4707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21</v>
      </c>
      <c r="B47" s="56">
        <v>4803</v>
      </c>
      <c r="C47" s="59">
        <v>11</v>
      </c>
      <c r="D47" s="56">
        <v>4814</v>
      </c>
      <c r="E47" s="59">
        <v>11</v>
      </c>
      <c r="F47" s="56">
        <v>4824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4921</v>
      </c>
      <c r="C48" s="59">
        <v>11</v>
      </c>
      <c r="D48" s="56">
        <v>4935</v>
      </c>
      <c r="E48" s="59">
        <v>11</v>
      </c>
      <c r="F48" s="56">
        <v>4942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5031</v>
      </c>
      <c r="C49" s="59">
        <v>11</v>
      </c>
      <c r="D49" s="56">
        <v>5047</v>
      </c>
      <c r="E49" s="59">
        <v>11</v>
      </c>
      <c r="F49" s="56">
        <v>5050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5145</v>
      </c>
      <c r="C50" s="59">
        <v>11</v>
      </c>
      <c r="D50" s="56">
        <v>5162</v>
      </c>
      <c r="E50" s="59">
        <v>11</v>
      </c>
      <c r="F50" s="56">
        <v>5188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5275</v>
      </c>
      <c r="C51" s="59">
        <v>22</v>
      </c>
      <c r="D51" s="56">
        <v>5279</v>
      </c>
      <c r="E51" s="59">
        <v>13</v>
      </c>
      <c r="F51" s="56">
        <v>5289</v>
      </c>
      <c r="G51" s="62"/>
      <c r="H51" s="62"/>
      <c r="I51" s="40"/>
      <c r="J51" s="40"/>
      <c r="K51" s="41">
        <v>0</v>
      </c>
      <c r="L51">
        <v>221</v>
      </c>
    </row>
    <row r="52" spans="1:12" x14ac:dyDescent="0.3">
      <c r="A52" s="56">
        <v>21</v>
      </c>
      <c r="B52" s="56">
        <v>5396</v>
      </c>
      <c r="C52" s="59">
        <v>11</v>
      </c>
      <c r="D52" s="56">
        <v>5409</v>
      </c>
      <c r="E52" s="59">
        <v>11</v>
      </c>
      <c r="F52" s="56">
        <v>5416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5512</v>
      </c>
      <c r="C53" s="59">
        <v>11</v>
      </c>
      <c r="D53" s="56">
        <v>5522</v>
      </c>
      <c r="E53" s="59">
        <v>11</v>
      </c>
      <c r="F53" s="56">
        <v>5529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5622</v>
      </c>
      <c r="C54" s="59">
        <v>11</v>
      </c>
      <c r="D54" s="56">
        <v>5637</v>
      </c>
      <c r="E54" s="59">
        <v>11</v>
      </c>
      <c r="F54" s="56">
        <v>5643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5730</v>
      </c>
      <c r="C55" s="59">
        <v>11</v>
      </c>
      <c r="D55" s="56">
        <v>5750</v>
      </c>
      <c r="E55" s="59">
        <v>11</v>
      </c>
      <c r="F55" s="56">
        <v>5757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7">
        <v>21</v>
      </c>
      <c r="B56" s="57">
        <v>5851</v>
      </c>
      <c r="C56" s="60">
        <v>11</v>
      </c>
      <c r="D56" s="57">
        <v>5862</v>
      </c>
      <c r="E56" s="60">
        <v>11</v>
      </c>
      <c r="F56" s="57">
        <v>5869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12</v>
      </c>
      <c r="B57" s="57">
        <v>5971</v>
      </c>
      <c r="C57" s="60">
        <v>13</v>
      </c>
      <c r="D57" s="57">
        <v>5978</v>
      </c>
      <c r="E57" s="60">
        <v>13</v>
      </c>
      <c r="F57" s="57">
        <v>5991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3">
      <c r="A58" s="57">
        <v>21</v>
      </c>
      <c r="B58" s="57">
        <v>6092</v>
      </c>
      <c r="C58" s="60">
        <v>11</v>
      </c>
      <c r="D58" s="57">
        <v>6104</v>
      </c>
      <c r="E58" s="60">
        <v>11</v>
      </c>
      <c r="F58" s="57">
        <v>6110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6205</v>
      </c>
      <c r="C59" s="60">
        <v>11</v>
      </c>
      <c r="D59" s="57">
        <v>6212</v>
      </c>
      <c r="E59" s="60">
        <v>11</v>
      </c>
      <c r="F59" s="57">
        <v>6219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6310</v>
      </c>
      <c r="C60" s="60">
        <v>11</v>
      </c>
      <c r="D60" s="57">
        <v>6320</v>
      </c>
      <c r="E60" s="60">
        <v>11</v>
      </c>
      <c r="F60" s="57">
        <v>6326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12</v>
      </c>
      <c r="B61" s="57">
        <v>6464</v>
      </c>
      <c r="C61" s="60">
        <v>13</v>
      </c>
      <c r="D61" s="57">
        <v>6470</v>
      </c>
      <c r="E61" s="60">
        <v>24</v>
      </c>
      <c r="F61" s="57">
        <v>6486</v>
      </c>
      <c r="G61" s="63"/>
      <c r="H61" s="63"/>
      <c r="I61" s="39"/>
      <c r="J61" s="39"/>
      <c r="K61" s="49">
        <v>0</v>
      </c>
      <c r="L61">
        <v>112</v>
      </c>
    </row>
    <row r="62" spans="1:12" x14ac:dyDescent="0.3">
      <c r="A62" s="57">
        <v>12</v>
      </c>
      <c r="B62" s="57">
        <v>6599</v>
      </c>
      <c r="C62" s="60">
        <v>13</v>
      </c>
      <c r="D62" s="57">
        <v>6606</v>
      </c>
      <c r="E62" s="60">
        <v>24</v>
      </c>
      <c r="F62" s="57">
        <v>6621</v>
      </c>
      <c r="G62" s="63"/>
      <c r="H62" s="63"/>
      <c r="I62" s="39"/>
      <c r="J62" s="39"/>
      <c r="K62" s="49">
        <v>0</v>
      </c>
      <c r="L62">
        <v>112</v>
      </c>
    </row>
    <row r="63" spans="1:12" x14ac:dyDescent="0.3">
      <c r="A63" s="57">
        <v>12</v>
      </c>
      <c r="B63" s="57">
        <v>6733</v>
      </c>
      <c r="C63" s="60">
        <v>13</v>
      </c>
      <c r="D63" s="57">
        <v>6740</v>
      </c>
      <c r="E63" s="60">
        <v>13</v>
      </c>
      <c r="F63" s="57">
        <v>6746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21</v>
      </c>
      <c r="B64" s="57">
        <v>6844</v>
      </c>
      <c r="C64" s="60">
        <v>11</v>
      </c>
      <c r="D64" s="57">
        <v>6859</v>
      </c>
      <c r="E64" s="60">
        <v>11</v>
      </c>
      <c r="F64" s="57">
        <v>6866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6953</v>
      </c>
      <c r="C65" s="60">
        <v>11</v>
      </c>
      <c r="D65" s="57">
        <v>6968</v>
      </c>
      <c r="E65" s="60">
        <v>11</v>
      </c>
      <c r="F65" s="57">
        <v>6975</v>
      </c>
      <c r="G65" s="63"/>
      <c r="H65" s="63"/>
      <c r="I65" s="39"/>
      <c r="J65" s="39"/>
      <c r="K65" s="49">
        <v>1</v>
      </c>
      <c r="L65">
        <v>211</v>
      </c>
    </row>
    <row r="66" spans="1:12" x14ac:dyDescent="0.3">
      <c r="A66" s="17"/>
      <c r="B66" s="17"/>
      <c r="C66" s="17"/>
      <c r="D66" s="17"/>
      <c r="E66" s="17"/>
      <c r="F66" s="17"/>
      <c r="G66" s="17"/>
      <c r="H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58</v>
      </c>
      <c r="V3" s="25" t="s">
        <v>117</v>
      </c>
      <c r="W3">
        <f>COUNTA(L7:L16)</f>
        <v>10</v>
      </c>
      <c r="AA3" s="25" t="s">
        <v>117</v>
      </c>
      <c r="AB3">
        <f>COUNTA(L17:L25)</f>
        <v>9</v>
      </c>
      <c r="AF3" s="25" t="s">
        <v>117</v>
      </c>
      <c r="AG3">
        <f>COUNTA(L26:L35)</f>
        <v>10</v>
      </c>
      <c r="AK3" s="25" t="s">
        <v>117</v>
      </c>
      <c r="AL3">
        <f>COUNTA(L36:L45)</f>
        <v>10</v>
      </c>
      <c r="AP3" s="25" t="s">
        <v>117</v>
      </c>
      <c r="AQ3">
        <f>COUNTA(L46:L54)</f>
        <v>9</v>
      </c>
      <c r="AU3" s="25" t="s">
        <v>117</v>
      </c>
      <c r="AV3">
        <f>COUNTA(L55:L64)</f>
        <v>10</v>
      </c>
    </row>
    <row r="4" spans="1:48" x14ac:dyDescent="0.3">
      <c r="P4" s="25" t="s">
        <v>85</v>
      </c>
      <c r="Q4" s="26">
        <f>SUM(O7:O14)</f>
        <v>58</v>
      </c>
      <c r="V4" s="25" t="s">
        <v>118</v>
      </c>
      <c r="W4">
        <f>SUM(U7:U14)</f>
        <v>10</v>
      </c>
      <c r="AA4" s="25" t="s">
        <v>118</v>
      </c>
      <c r="AB4">
        <f>SUM(Z7:Z14)</f>
        <v>9</v>
      </c>
      <c r="AF4" s="25" t="s">
        <v>118</v>
      </c>
      <c r="AG4">
        <f>SUM(AE7:AE14)</f>
        <v>10</v>
      </c>
      <c r="AK4" s="25" t="s">
        <v>118</v>
      </c>
      <c r="AL4">
        <f>SUM(AJ7:AJ14)</f>
        <v>10</v>
      </c>
      <c r="AP4" s="25" t="s">
        <v>118</v>
      </c>
      <c r="AQ4">
        <f>SUM(AO7:AO14)</f>
        <v>9</v>
      </c>
      <c r="AU4" s="25" t="s">
        <v>118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24</v>
      </c>
      <c r="C7" s="58">
        <v>13</v>
      </c>
      <c r="D7" s="55">
        <v>31</v>
      </c>
      <c r="E7" s="58">
        <v>13</v>
      </c>
      <c r="F7" s="55">
        <v>40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6</v>
      </c>
      <c r="P7" s="34">
        <f>O7/$Q$4</f>
        <v>0.10344827586206896</v>
      </c>
      <c r="Q7" s="34">
        <f>IF(P7=0,0,(P7*((LOG(P7))/LOG(2))))</f>
        <v>-0.33858812011100858</v>
      </c>
      <c r="T7" s="34">
        <f>N7</f>
        <v>111</v>
      </c>
      <c r="U7" s="34">
        <f>COUNTIF(L7:L16,T7)</f>
        <v>1</v>
      </c>
      <c r="V7" s="34">
        <f>U7/(W4-U11)</f>
        <v>0.2</v>
      </c>
      <c r="W7" s="34">
        <f>IF(V7=0,0,(V7*((LOG(V7))/LOG(2))))</f>
        <v>-0.46438561897747244</v>
      </c>
      <c r="Y7" s="34">
        <f>N7</f>
        <v>111</v>
      </c>
      <c r="Z7" s="34">
        <f>COUNTIF(L17:L25,Y7)</f>
        <v>1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COUNTIF(L26:L35,AD7)</f>
        <v>2</v>
      </c>
      <c r="AF7" s="34">
        <f>AE7/(AG4-AE11)</f>
        <v>0.66666666666666663</v>
      </c>
      <c r="AG7" s="34">
        <f>IF(AF7=0,0,(AF7*((LOG(AF7))/LOG(2))))</f>
        <v>-0.38997500048077083</v>
      </c>
      <c r="AI7" s="34">
        <f>N7</f>
        <v>111</v>
      </c>
      <c r="AJ7" s="34">
        <f>COUNTIF(L36:L45,AI7)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COUNTIF(L46:L54,AN7)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COUNTIF(L55:L64,AS7)</f>
        <v>2</v>
      </c>
      <c r="AU7" s="34">
        <f>AT7/(AV4-AT11)</f>
        <v>0.4</v>
      </c>
      <c r="AV7" s="34">
        <f>IF(AU7=0,0,(AU7*((LOG(AU7))/LOG(2))))</f>
        <v>-0.52877123795494496</v>
      </c>
    </row>
    <row r="8" spans="1:48" x14ac:dyDescent="0.3">
      <c r="A8" s="56">
        <v>21</v>
      </c>
      <c r="B8" s="56">
        <v>145</v>
      </c>
      <c r="C8" s="59">
        <v>11</v>
      </c>
      <c r="D8" s="56">
        <v>159</v>
      </c>
      <c r="E8" s="59">
        <v>11</v>
      </c>
      <c r="F8" s="56">
        <v>163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4</v>
      </c>
      <c r="P8" s="34">
        <f>O8/$Q$4</f>
        <v>6.8965517241379309E-2</v>
      </c>
      <c r="Q8" s="34">
        <f>IF(P8=0,0,(P8*((LOG(P8))/LOG(2))))</f>
        <v>-0.26606765483638428</v>
      </c>
      <c r="T8" s="34">
        <f>N8</f>
        <v>112</v>
      </c>
      <c r="U8" s="34">
        <f>COUNTIF(L7:L16,T8)</f>
        <v>1</v>
      </c>
      <c r="V8" s="34">
        <f>U8/(W4-U11)</f>
        <v>0.2</v>
      </c>
      <c r="W8" s="34">
        <f>IF(V8=0,0,(V8*((LOG(V8))/LOG(2))))</f>
        <v>-0.46438561897747244</v>
      </c>
      <c r="Y8" s="34">
        <f>N8</f>
        <v>112</v>
      </c>
      <c r="Z8" s="34">
        <f>COUNTIF(L17:L25,Y8)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COUNTIF(L26:L35,AD8)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COUNTIF(L36:L45,AI8)</f>
        <v>1</v>
      </c>
      <c r="AK8" s="34">
        <f>AJ8/(AL4-AJ11)</f>
        <v>0.5</v>
      </c>
      <c r="AL8" s="34">
        <f>IF(AK8=0,0,(AK8*((LOG(AK8))/LOG(2))))</f>
        <v>-0.5</v>
      </c>
      <c r="AN8" s="34">
        <f>N8</f>
        <v>112</v>
      </c>
      <c r="AO8" s="34">
        <f>COUNTIF(L46:L54,AN8)</f>
        <v>1</v>
      </c>
      <c r="AP8" s="34">
        <f>AO8/(AQ4-AO11)</f>
        <v>0.5</v>
      </c>
      <c r="AQ8" s="34">
        <f>IF(AP8=0,0,(AP8*((LOG(AP8))/LOG(2))))</f>
        <v>-0.5</v>
      </c>
      <c r="AS8" s="34">
        <f>N8</f>
        <v>112</v>
      </c>
      <c r="AT8" s="34">
        <f>COUNTIF(L55:L64,AS8)</f>
        <v>1</v>
      </c>
      <c r="AU8" s="34">
        <f>AT8/(AV4-AT11)</f>
        <v>0.2</v>
      </c>
      <c r="AV8" s="34">
        <f>IF(AU8=0,0,(AU8*((LOG(AU8))/LOG(2))))</f>
        <v>-0.46438561897747244</v>
      </c>
    </row>
    <row r="9" spans="1:48" x14ac:dyDescent="0.3">
      <c r="A9" s="56">
        <v>12</v>
      </c>
      <c r="B9" s="56">
        <v>270</v>
      </c>
      <c r="C9" s="59">
        <v>13</v>
      </c>
      <c r="D9" s="56">
        <v>274</v>
      </c>
      <c r="E9" s="59">
        <v>24</v>
      </c>
      <c r="F9" s="56">
        <v>288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COUNTIF(L26:L35,AD9)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COUNTIF(L36:L45,AI9)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COUNTIF(L46:L54,AN9)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COUNTIF(L55:L64,AS9)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389</v>
      </c>
      <c r="C10" s="59">
        <v>11</v>
      </c>
      <c r="D10" s="56">
        <v>397</v>
      </c>
      <c r="E10" s="59">
        <v>11</v>
      </c>
      <c r="F10" s="56">
        <v>403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COUNTIF(L26:L35,AD10)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COUNTIF(L36:L45,AI10)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COUNTIF(L46:L54,AN10)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COUNTIF(L55:L64,AS10)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500</v>
      </c>
      <c r="C11" s="59">
        <v>22</v>
      </c>
      <c r="D11" s="56">
        <v>506</v>
      </c>
      <c r="E11" s="59">
        <v>13</v>
      </c>
      <c r="F11" s="56">
        <v>513</v>
      </c>
      <c r="G11" s="62"/>
      <c r="H11" s="62"/>
      <c r="I11" s="40"/>
      <c r="J11" s="40"/>
      <c r="K11" s="41">
        <v>0</v>
      </c>
      <c r="L11">
        <v>221</v>
      </c>
      <c r="N11" s="34">
        <v>211</v>
      </c>
      <c r="O11" s="34">
        <f>COUNTIF($L$7:$L$500,N11)</f>
        <v>40</v>
      </c>
      <c r="P11" s="34">
        <f>O11/$Q$4</f>
        <v>0.68965517241379315</v>
      </c>
      <c r="Q11" s="34">
        <f>IF(P11=0,0,(P11*((LOG(P11))/LOG(2))))</f>
        <v>-0.36969165533807569</v>
      </c>
      <c r="T11" s="34">
        <f>N11</f>
        <v>211</v>
      </c>
      <c r="U11" s="34">
        <f>COUNTIF(L7:L16,T11)</f>
        <v>5</v>
      </c>
      <c r="V11" s="53"/>
      <c r="W11" s="54"/>
      <c r="Y11" s="34">
        <f>N11</f>
        <v>211</v>
      </c>
      <c r="Z11" s="34">
        <f>COUNTIF(L17:L25,Y11)</f>
        <v>8</v>
      </c>
      <c r="AA11" s="53"/>
      <c r="AB11" s="54"/>
      <c r="AD11" s="34">
        <f>N11</f>
        <v>211</v>
      </c>
      <c r="AE11" s="34">
        <f>COUNTIF(L26:L35,AD11)</f>
        <v>7</v>
      </c>
      <c r="AF11" s="53"/>
      <c r="AG11" s="54"/>
      <c r="AI11" s="34">
        <f>N11</f>
        <v>211</v>
      </c>
      <c r="AJ11" s="34">
        <f>COUNTIF(L36:L45,AI11)</f>
        <v>8</v>
      </c>
      <c r="AK11" s="53"/>
      <c r="AL11" s="54"/>
      <c r="AN11" s="34">
        <f>N11</f>
        <v>211</v>
      </c>
      <c r="AO11" s="34">
        <f>COUNTIF(L46:L54,AN11)</f>
        <v>7</v>
      </c>
      <c r="AP11" s="53"/>
      <c r="AQ11" s="54"/>
      <c r="AS11" s="34">
        <f>N11</f>
        <v>211</v>
      </c>
      <c r="AT11" s="34">
        <f>COUNTIF(L55:L64,AS11)</f>
        <v>5</v>
      </c>
      <c r="AU11" s="53"/>
      <c r="AV11" s="54"/>
    </row>
    <row r="12" spans="1:48" x14ac:dyDescent="0.3">
      <c r="A12" s="56">
        <v>21</v>
      </c>
      <c r="B12" s="56">
        <v>616</v>
      </c>
      <c r="C12" s="59">
        <v>11</v>
      </c>
      <c r="D12" s="56">
        <v>626</v>
      </c>
      <c r="E12" s="59">
        <v>11</v>
      </c>
      <c r="F12" s="56">
        <v>633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1.7241379310344827E-2</v>
      </c>
      <c r="Q12" s="34">
        <f>IF(P12=0,0,(P12*((LOG(P12))/LOG(2))))</f>
        <v>-0.10099967232978573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COUNTIF(L26:L35,AD12)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COUNTIF(L36:L45,AI12)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COUNTIF(L46:L54,AN12)</f>
        <v>1</v>
      </c>
      <c r="AP12" s="34">
        <f>AO12/(AQ4-AO11)</f>
        <v>0.5</v>
      </c>
      <c r="AQ12" s="34">
        <f>IF(AP12=0,0,(AP12*((LOG(AP12))/LOG(2))))</f>
        <v>-0.5</v>
      </c>
      <c r="AS12" s="34">
        <f>N12</f>
        <v>212</v>
      </c>
      <c r="AT12" s="34">
        <f>COUNTIF(L55:L64,AS12)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724</v>
      </c>
      <c r="C13" s="59">
        <v>11</v>
      </c>
      <c r="D13" s="56">
        <v>734</v>
      </c>
      <c r="E13" s="59">
        <v>11</v>
      </c>
      <c r="F13" s="56">
        <v>741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7</v>
      </c>
      <c r="P13" s="34">
        <f>O13/$Q$4</f>
        <v>0.1206896551724138</v>
      </c>
      <c r="Q13" s="34">
        <f>IF(P13=0,0,(P13*((LOG(P13))/LOG(2))))</f>
        <v>-0.36817900881878923</v>
      </c>
      <c r="T13" s="34">
        <f>N13</f>
        <v>221</v>
      </c>
      <c r="U13" s="34">
        <f>COUNTIF(L7:L16,T13)</f>
        <v>3</v>
      </c>
      <c r="V13" s="34">
        <f>U13/(W4-U11)</f>
        <v>0.6</v>
      </c>
      <c r="W13" s="34">
        <f>IF(V13=0,0,(V13*((LOG(V13))/LOG(2))))</f>
        <v>-0.44217935649972373</v>
      </c>
      <c r="Y13" s="34">
        <f>N13</f>
        <v>221</v>
      </c>
      <c r="Z13" s="34">
        <f>COUNTIF(L17:L25,Y13)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COUNTIF(L26:L35,AD13)</f>
        <v>1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COUNTIF(L36:L45,AI13)</f>
        <v>1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COUNTIF(L46:L54,AN13)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COUNTIF(L55:L64,AS13)</f>
        <v>2</v>
      </c>
      <c r="AU13" s="34">
        <f>AT13/(AV4-AT11)</f>
        <v>0.4</v>
      </c>
      <c r="AV13" s="34">
        <f>IF(AU13=0,0,(AU13*((LOG(AU13))/LOG(2))))</f>
        <v>-0.52877123795494496</v>
      </c>
    </row>
    <row r="14" spans="1:48" x14ac:dyDescent="0.3">
      <c r="A14" s="56">
        <v>21</v>
      </c>
      <c r="B14" s="56">
        <v>835</v>
      </c>
      <c r="C14" s="59">
        <v>11</v>
      </c>
      <c r="D14" s="56">
        <v>843</v>
      </c>
      <c r="E14" s="59">
        <v>11</v>
      </c>
      <c r="F14" s="56">
        <v>848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COUNTIF(L26:L35,AD14)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COUNTIF(L36:L45,AI14)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COUNTIF(L46:L54,AN14)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COUNTIF(L55:L64,AS14)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936</v>
      </c>
      <c r="C15" s="59">
        <v>22</v>
      </c>
      <c r="D15" s="56">
        <v>946</v>
      </c>
      <c r="E15" s="59">
        <v>13</v>
      </c>
      <c r="F15" s="56">
        <v>956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1.4435261114340436</v>
      </c>
      <c r="V15">
        <f>SUM(V7:V14)</f>
        <v>1</v>
      </c>
      <c r="W15">
        <f>-SUM(W7:W14)</f>
        <v>1.3709505944546687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1.5219280948873624</v>
      </c>
    </row>
    <row r="16" spans="1:48" x14ac:dyDescent="0.3">
      <c r="A16" s="56">
        <v>21</v>
      </c>
      <c r="B16" s="56">
        <v>1054</v>
      </c>
      <c r="C16" s="59">
        <v>22</v>
      </c>
      <c r="D16" s="56">
        <v>1062</v>
      </c>
      <c r="E16" s="59">
        <v>13</v>
      </c>
      <c r="F16" s="56">
        <v>1069</v>
      </c>
      <c r="G16" s="62"/>
      <c r="H16" s="62"/>
      <c r="I16" s="40"/>
      <c r="J16" s="40"/>
      <c r="K16" s="41">
        <v>0</v>
      </c>
      <c r="L16">
        <v>221</v>
      </c>
      <c r="P16" s="27" t="s">
        <v>89</v>
      </c>
      <c r="Q16" s="27">
        <f>Q15/(LOG(Q4)/LOG(2))</f>
        <v>0.24642041560645372</v>
      </c>
      <c r="V16" s="27" t="s">
        <v>116</v>
      </c>
      <c r="W16" s="27">
        <f>W15/(LOG(W4)/LOG(2))</f>
        <v>0.41269725150422137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0.27643459094367495</v>
      </c>
      <c r="AK16" s="27" t="s">
        <v>121</v>
      </c>
      <c r="AL16" s="27">
        <f>AL15/(LOG(AL4)/LOG(2))</f>
        <v>0.3010299956639812</v>
      </c>
      <c r="AP16" s="27" t="s">
        <v>122</v>
      </c>
      <c r="AQ16" s="27">
        <f>AQ15/(LOG(AQ4)/LOG(2))</f>
        <v>0.31546487678572877</v>
      </c>
      <c r="AU16" s="27" t="s">
        <v>123</v>
      </c>
      <c r="AV16" s="27">
        <f>AV15/(LOG(AV4)/LOG(2))</f>
        <v>0.45814600780483389</v>
      </c>
    </row>
    <row r="17" spans="1:22" x14ac:dyDescent="0.3">
      <c r="A17" s="57">
        <v>21</v>
      </c>
      <c r="B17" s="57">
        <v>1172</v>
      </c>
      <c r="C17" s="60">
        <v>11</v>
      </c>
      <c r="D17" s="57">
        <v>1179</v>
      </c>
      <c r="E17" s="60">
        <v>11</v>
      </c>
      <c r="F17" s="57">
        <v>1183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1280</v>
      </c>
      <c r="C18" s="60">
        <v>11</v>
      </c>
      <c r="D18" s="57">
        <v>1290</v>
      </c>
      <c r="E18" s="60">
        <v>11</v>
      </c>
      <c r="F18" s="57">
        <v>1305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1397</v>
      </c>
      <c r="C19" s="60">
        <v>11</v>
      </c>
      <c r="D19" s="57">
        <v>1405</v>
      </c>
      <c r="E19" s="60">
        <v>11</v>
      </c>
      <c r="F19" s="57">
        <v>1411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1505</v>
      </c>
      <c r="C20" s="60">
        <v>11</v>
      </c>
      <c r="D20" s="57">
        <v>1516</v>
      </c>
      <c r="E20" s="60">
        <v>11</v>
      </c>
      <c r="F20" s="57">
        <v>1524</v>
      </c>
      <c r="G20" s="63"/>
      <c r="H20" s="63"/>
      <c r="I20" s="39"/>
      <c r="J20" s="39"/>
      <c r="K20" s="49">
        <v>0</v>
      </c>
      <c r="L20">
        <v>211</v>
      </c>
      <c r="N20" s="38">
        <f>COUNTIF(L7:L64,G3)</f>
        <v>40</v>
      </c>
      <c r="O20" s="38"/>
      <c r="P20" s="45">
        <v>10</v>
      </c>
      <c r="Q20" s="45">
        <v>9</v>
      </c>
      <c r="R20" s="45">
        <v>10</v>
      </c>
      <c r="S20" s="45">
        <v>10</v>
      </c>
      <c r="T20" s="45">
        <v>9</v>
      </c>
      <c r="U20" s="45">
        <v>10</v>
      </c>
      <c r="V20" s="44"/>
    </row>
    <row r="21" spans="1:22" x14ac:dyDescent="0.3">
      <c r="A21" s="57">
        <v>21</v>
      </c>
      <c r="B21" s="57">
        <v>1613</v>
      </c>
      <c r="C21" s="60">
        <v>11</v>
      </c>
      <c r="D21" s="57">
        <v>1620</v>
      </c>
      <c r="E21" s="60">
        <v>11</v>
      </c>
      <c r="F21" s="57">
        <v>1629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1722</v>
      </c>
      <c r="C22" s="60">
        <v>11</v>
      </c>
      <c r="D22" s="57">
        <v>1732</v>
      </c>
      <c r="E22" s="60">
        <v>11</v>
      </c>
      <c r="F22" s="57">
        <v>1736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1823</v>
      </c>
      <c r="C23" s="60">
        <v>11</v>
      </c>
      <c r="D23" s="57">
        <v>1837</v>
      </c>
      <c r="E23" s="60">
        <v>11</v>
      </c>
      <c r="F23" s="57">
        <v>1843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1941</v>
      </c>
      <c r="C24" s="60">
        <v>11</v>
      </c>
      <c r="D24" s="57">
        <v>1953</v>
      </c>
      <c r="E24" s="60">
        <v>11</v>
      </c>
      <c r="F24" s="57">
        <v>1959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5</v>
      </c>
      <c r="Q24" s="45">
        <f>Z11</f>
        <v>8</v>
      </c>
      <c r="R24" s="45">
        <f>AE11</f>
        <v>7</v>
      </c>
      <c r="S24" s="45">
        <f>AJ11</f>
        <v>8</v>
      </c>
      <c r="T24" s="45">
        <f>AO11</f>
        <v>7</v>
      </c>
      <c r="U24" s="45">
        <f>AT11</f>
        <v>5</v>
      </c>
      <c r="V24" s="43"/>
    </row>
    <row r="25" spans="1:22" x14ac:dyDescent="0.3">
      <c r="A25" s="57">
        <v>12</v>
      </c>
      <c r="B25" s="57">
        <v>2052</v>
      </c>
      <c r="C25" s="60">
        <v>13</v>
      </c>
      <c r="D25" s="57">
        <v>2056</v>
      </c>
      <c r="E25" s="60">
        <v>13</v>
      </c>
      <c r="F25" s="57">
        <v>2059</v>
      </c>
      <c r="G25" s="63"/>
      <c r="H25" s="63"/>
      <c r="I25" s="39"/>
      <c r="J25" s="39"/>
      <c r="K25" s="49">
        <v>0</v>
      </c>
      <c r="L25">
        <v>111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2162</v>
      </c>
      <c r="C26" s="59">
        <v>11</v>
      </c>
      <c r="D26" s="56">
        <v>2175</v>
      </c>
      <c r="E26" s="59">
        <v>11</v>
      </c>
      <c r="F26" s="56">
        <v>2182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2274</v>
      </c>
      <c r="C27" s="59">
        <v>11</v>
      </c>
      <c r="D27" s="56">
        <v>2281</v>
      </c>
      <c r="E27" s="59">
        <v>11</v>
      </c>
      <c r="F27" s="56">
        <v>2287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2375</v>
      </c>
      <c r="C28" s="59">
        <v>11</v>
      </c>
      <c r="D28" s="56">
        <v>2389</v>
      </c>
      <c r="E28" s="59">
        <v>11</v>
      </c>
      <c r="F28" s="56">
        <v>2395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F16/P20</f>
        <v>106.9</v>
      </c>
      <c r="Q28">
        <f>(F25-F16)/Q20</f>
        <v>110</v>
      </c>
      <c r="R28">
        <f>(F35-F25)/R20</f>
        <v>116.4</v>
      </c>
      <c r="S28">
        <f>(F45-F35)/S20</f>
        <v>113.6</v>
      </c>
      <c r="T28">
        <f>(F54-F45)/T20</f>
        <v>117.55555555555556</v>
      </c>
      <c r="U28">
        <f>(F64-F54)/U20</f>
        <v>122.8</v>
      </c>
    </row>
    <row r="29" spans="1:22" x14ac:dyDescent="0.3">
      <c r="A29" s="56">
        <v>21</v>
      </c>
      <c r="B29" s="56">
        <v>2481</v>
      </c>
      <c r="C29" s="59">
        <v>22</v>
      </c>
      <c r="D29" s="56">
        <v>2485</v>
      </c>
      <c r="E29" s="59">
        <v>13</v>
      </c>
      <c r="F29" s="56">
        <v>2492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3">
      <c r="A30" s="56">
        <v>21</v>
      </c>
      <c r="B30" s="56">
        <v>2595</v>
      </c>
      <c r="C30" s="59">
        <v>11</v>
      </c>
      <c r="D30" s="56">
        <v>2611</v>
      </c>
      <c r="E30" s="59">
        <v>11</v>
      </c>
      <c r="F30" s="56">
        <v>2617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2705</v>
      </c>
      <c r="C31" s="59">
        <v>11</v>
      </c>
      <c r="D31" s="56">
        <v>2719</v>
      </c>
      <c r="E31" s="59">
        <v>11</v>
      </c>
      <c r="F31" s="56">
        <v>2725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12</v>
      </c>
      <c r="B32" s="56">
        <v>2829</v>
      </c>
      <c r="C32" s="59">
        <v>13</v>
      </c>
      <c r="D32" s="56">
        <v>2836</v>
      </c>
      <c r="E32" s="59">
        <v>13</v>
      </c>
      <c r="F32" s="56">
        <v>2874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3">
      <c r="A33" s="56">
        <v>21</v>
      </c>
      <c r="B33" s="56">
        <v>2978</v>
      </c>
      <c r="C33" s="59">
        <v>11</v>
      </c>
      <c r="D33" s="56">
        <v>2985</v>
      </c>
      <c r="E33" s="59">
        <v>11</v>
      </c>
      <c r="F33" s="56">
        <v>2994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3085</v>
      </c>
      <c r="C34" s="59">
        <v>11</v>
      </c>
      <c r="D34" s="56">
        <v>3095</v>
      </c>
      <c r="E34" s="59">
        <v>11</v>
      </c>
      <c r="F34" s="56">
        <v>3102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12</v>
      </c>
      <c r="B35" s="56">
        <v>3206</v>
      </c>
      <c r="C35" s="59">
        <v>13</v>
      </c>
      <c r="D35" s="56">
        <v>3212</v>
      </c>
      <c r="E35" s="59">
        <v>13</v>
      </c>
      <c r="F35" s="56">
        <v>3223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7">
        <v>21</v>
      </c>
      <c r="B36" s="57">
        <v>3327</v>
      </c>
      <c r="C36" s="60">
        <v>11</v>
      </c>
      <c r="D36" s="57">
        <v>3338</v>
      </c>
      <c r="E36" s="60">
        <v>11</v>
      </c>
      <c r="F36" s="57">
        <v>3344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3468</v>
      </c>
      <c r="C37" s="60">
        <v>11</v>
      </c>
      <c r="D37" s="57">
        <v>3476</v>
      </c>
      <c r="E37" s="60">
        <v>11</v>
      </c>
      <c r="F37" s="57">
        <v>3486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3578</v>
      </c>
      <c r="C38" s="60">
        <v>11</v>
      </c>
      <c r="D38" s="57">
        <v>3584</v>
      </c>
      <c r="E38" s="60">
        <v>11</v>
      </c>
      <c r="F38" s="57">
        <v>3591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3680</v>
      </c>
      <c r="C39" s="60">
        <v>11</v>
      </c>
      <c r="D39" s="57">
        <v>3694</v>
      </c>
      <c r="E39" s="60">
        <v>11</v>
      </c>
      <c r="F39" s="57">
        <v>3701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3791</v>
      </c>
      <c r="C40" s="60">
        <v>11</v>
      </c>
      <c r="D40" s="57">
        <v>3798</v>
      </c>
      <c r="E40" s="60">
        <v>11</v>
      </c>
      <c r="F40" s="57">
        <v>3805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3893</v>
      </c>
      <c r="C41" s="60">
        <v>22</v>
      </c>
      <c r="D41" s="57">
        <v>3897</v>
      </c>
      <c r="E41" s="60">
        <v>13</v>
      </c>
      <c r="F41" s="57">
        <v>3905</v>
      </c>
      <c r="G41" s="63"/>
      <c r="H41" s="63"/>
      <c r="I41" s="39"/>
      <c r="J41" s="39"/>
      <c r="K41" s="49">
        <v>0</v>
      </c>
      <c r="L41">
        <v>221</v>
      </c>
    </row>
    <row r="42" spans="1:12" x14ac:dyDescent="0.3">
      <c r="A42" s="57">
        <v>21</v>
      </c>
      <c r="B42" s="57">
        <v>4008</v>
      </c>
      <c r="C42" s="60">
        <v>11</v>
      </c>
      <c r="D42" s="57">
        <v>4015</v>
      </c>
      <c r="E42" s="60">
        <v>11</v>
      </c>
      <c r="F42" s="57">
        <v>4022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4112</v>
      </c>
      <c r="C43" s="60">
        <v>11</v>
      </c>
      <c r="D43" s="57">
        <v>4119</v>
      </c>
      <c r="E43" s="60">
        <v>11</v>
      </c>
      <c r="F43" s="57">
        <v>4125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4217</v>
      </c>
      <c r="C44" s="60">
        <v>11</v>
      </c>
      <c r="D44" s="57">
        <v>4227</v>
      </c>
      <c r="E44" s="60">
        <v>11</v>
      </c>
      <c r="F44" s="57">
        <v>4233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12</v>
      </c>
      <c r="B45" s="57">
        <v>4331</v>
      </c>
      <c r="C45" s="60">
        <v>13</v>
      </c>
      <c r="D45" s="57">
        <v>4337</v>
      </c>
      <c r="E45" s="60">
        <v>24</v>
      </c>
      <c r="F45" s="57">
        <v>4359</v>
      </c>
      <c r="G45" s="63"/>
      <c r="H45" s="63"/>
      <c r="I45" s="39"/>
      <c r="J45" s="39"/>
      <c r="K45" s="49">
        <v>0</v>
      </c>
      <c r="L45">
        <v>112</v>
      </c>
    </row>
    <row r="46" spans="1:12" x14ac:dyDescent="0.3">
      <c r="A46" s="56">
        <v>21</v>
      </c>
      <c r="B46" s="56">
        <v>4466</v>
      </c>
      <c r="C46" s="59">
        <v>11</v>
      </c>
      <c r="D46" s="56">
        <v>4478</v>
      </c>
      <c r="E46" s="59">
        <v>11</v>
      </c>
      <c r="F46" s="56">
        <v>4484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4575</v>
      </c>
      <c r="C47" s="59">
        <v>11</v>
      </c>
      <c r="D47" s="56">
        <v>4582</v>
      </c>
      <c r="E47" s="59">
        <v>11</v>
      </c>
      <c r="F47" s="56">
        <v>4588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4682</v>
      </c>
      <c r="C48" s="59">
        <v>11</v>
      </c>
      <c r="D48" s="56">
        <v>4698</v>
      </c>
      <c r="E48" s="59">
        <v>22</v>
      </c>
      <c r="F48" s="56">
        <v>4721</v>
      </c>
      <c r="G48" s="62"/>
      <c r="H48" s="62"/>
      <c r="I48" s="40"/>
      <c r="J48" s="40"/>
      <c r="K48" s="41">
        <v>0</v>
      </c>
      <c r="L48">
        <v>212</v>
      </c>
    </row>
    <row r="49" spans="1:12" x14ac:dyDescent="0.3">
      <c r="A49" s="56">
        <v>12</v>
      </c>
      <c r="B49" s="56">
        <v>4819</v>
      </c>
      <c r="C49" s="59">
        <v>13</v>
      </c>
      <c r="D49" s="56">
        <v>4826</v>
      </c>
      <c r="E49" s="59">
        <v>24</v>
      </c>
      <c r="F49" s="56">
        <v>4840</v>
      </c>
      <c r="G49" s="62"/>
      <c r="H49" s="62"/>
      <c r="I49" s="40"/>
      <c r="J49" s="40"/>
      <c r="K49" s="41">
        <v>0</v>
      </c>
      <c r="L49">
        <v>112</v>
      </c>
    </row>
    <row r="50" spans="1:12" x14ac:dyDescent="0.3">
      <c r="A50" s="56">
        <v>21</v>
      </c>
      <c r="B50" s="56">
        <v>4943</v>
      </c>
      <c r="C50" s="59">
        <v>11</v>
      </c>
      <c r="D50" s="56">
        <v>4956</v>
      </c>
      <c r="E50" s="59">
        <v>11</v>
      </c>
      <c r="F50" s="56">
        <v>4963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5054</v>
      </c>
      <c r="C51" s="59">
        <v>11</v>
      </c>
      <c r="D51" s="56">
        <v>5067</v>
      </c>
      <c r="E51" s="59">
        <v>11</v>
      </c>
      <c r="F51" s="56">
        <v>5073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5169</v>
      </c>
      <c r="C52" s="59">
        <v>11</v>
      </c>
      <c r="D52" s="56">
        <v>5184</v>
      </c>
      <c r="E52" s="59">
        <v>11</v>
      </c>
      <c r="F52" s="56">
        <v>5190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5284</v>
      </c>
      <c r="C53" s="59">
        <v>11</v>
      </c>
      <c r="D53" s="56">
        <v>5292</v>
      </c>
      <c r="E53" s="59">
        <v>11</v>
      </c>
      <c r="F53" s="56">
        <v>5299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5395</v>
      </c>
      <c r="C54" s="59">
        <v>11</v>
      </c>
      <c r="D54" s="56">
        <v>5408</v>
      </c>
      <c r="E54" s="59">
        <v>11</v>
      </c>
      <c r="F54" s="56">
        <v>5417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7">
        <v>21</v>
      </c>
      <c r="B55" s="57">
        <v>5505</v>
      </c>
      <c r="C55" s="60">
        <v>22</v>
      </c>
      <c r="D55" s="57">
        <v>5512</v>
      </c>
      <c r="E55" s="60">
        <v>13</v>
      </c>
      <c r="F55" s="57">
        <v>5522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3">
      <c r="A56" s="57">
        <v>12</v>
      </c>
      <c r="B56" s="57">
        <v>5659</v>
      </c>
      <c r="C56" s="60">
        <v>13</v>
      </c>
      <c r="D56" s="57">
        <v>5663</v>
      </c>
      <c r="E56" s="60">
        <v>13</v>
      </c>
      <c r="F56" s="57">
        <v>5671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3">
      <c r="A57" s="57">
        <v>21</v>
      </c>
      <c r="B57" s="57">
        <v>5767</v>
      </c>
      <c r="C57" s="60">
        <v>22</v>
      </c>
      <c r="D57" s="57">
        <v>5774</v>
      </c>
      <c r="E57" s="60">
        <v>13</v>
      </c>
      <c r="F57" s="57">
        <v>5791</v>
      </c>
      <c r="G57" s="63"/>
      <c r="H57" s="63"/>
      <c r="I57" s="39"/>
      <c r="J57" s="39"/>
      <c r="K57" s="49">
        <v>0</v>
      </c>
      <c r="L57">
        <v>221</v>
      </c>
    </row>
    <row r="58" spans="1:12" x14ac:dyDescent="0.3">
      <c r="A58" s="57">
        <v>12</v>
      </c>
      <c r="B58" s="57">
        <v>5905</v>
      </c>
      <c r="C58" s="60">
        <v>13</v>
      </c>
      <c r="D58" s="57">
        <v>5912</v>
      </c>
      <c r="E58" s="60">
        <v>24</v>
      </c>
      <c r="F58" s="57">
        <v>5927</v>
      </c>
      <c r="G58" s="63"/>
      <c r="H58" s="63"/>
      <c r="I58" s="39"/>
      <c r="J58" s="39"/>
      <c r="K58" s="49">
        <v>0</v>
      </c>
      <c r="L58">
        <v>112</v>
      </c>
    </row>
    <row r="59" spans="1:12" x14ac:dyDescent="0.3">
      <c r="A59" s="57">
        <v>12</v>
      </c>
      <c r="B59" s="57">
        <v>6043</v>
      </c>
      <c r="C59" s="60">
        <v>13</v>
      </c>
      <c r="D59" s="57">
        <v>6050</v>
      </c>
      <c r="E59" s="60">
        <v>13</v>
      </c>
      <c r="F59" s="57">
        <v>6060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3">
      <c r="A60" s="57">
        <v>21</v>
      </c>
      <c r="B60" s="57">
        <v>6161</v>
      </c>
      <c r="C60" s="60">
        <v>11</v>
      </c>
      <c r="D60" s="57">
        <v>6171</v>
      </c>
      <c r="E60" s="60">
        <v>11</v>
      </c>
      <c r="F60" s="57">
        <v>6178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6270</v>
      </c>
      <c r="C61" s="60">
        <v>11</v>
      </c>
      <c r="D61" s="57">
        <v>6289</v>
      </c>
      <c r="E61" s="60">
        <v>11</v>
      </c>
      <c r="F61" s="57">
        <v>6297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6391</v>
      </c>
      <c r="C62" s="60">
        <v>11</v>
      </c>
      <c r="D62" s="57">
        <v>6403</v>
      </c>
      <c r="E62" s="60">
        <v>11</v>
      </c>
      <c r="F62" s="57">
        <v>6412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6504</v>
      </c>
      <c r="C63" s="60">
        <v>11</v>
      </c>
      <c r="D63" s="57">
        <v>6518</v>
      </c>
      <c r="E63" s="60">
        <v>11</v>
      </c>
      <c r="F63" s="57">
        <v>6525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6618</v>
      </c>
      <c r="C64" s="60">
        <v>11</v>
      </c>
      <c r="D64" s="57">
        <v>6638</v>
      </c>
      <c r="E64" s="60">
        <v>11</v>
      </c>
      <c r="F64" s="57">
        <v>6645</v>
      </c>
      <c r="G64" s="63"/>
      <c r="H64" s="63"/>
      <c r="I64" s="39"/>
      <c r="J64" s="39"/>
      <c r="K64" s="49">
        <v>1</v>
      </c>
      <c r="L64">
        <v>211</v>
      </c>
    </row>
    <row r="65" spans="1:8" x14ac:dyDescent="0.3">
      <c r="A65" s="17"/>
      <c r="B65" s="17"/>
      <c r="C65" s="17"/>
      <c r="D65" s="17"/>
      <c r="E65" s="17"/>
      <c r="F65" s="17"/>
      <c r="G65" s="17"/>
      <c r="H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51</v>
      </c>
      <c r="V3" s="25" t="s">
        <v>117</v>
      </c>
      <c r="W3">
        <f>COUNTA(L7:L15)</f>
        <v>9</v>
      </c>
      <c r="AA3" s="25" t="s">
        <v>117</v>
      </c>
      <c r="AB3">
        <f>COUNTA(L16:L23)</f>
        <v>8</v>
      </c>
      <c r="AF3" s="25" t="s">
        <v>117</v>
      </c>
      <c r="AG3">
        <f>COUNTA(L24:L32)</f>
        <v>9</v>
      </c>
      <c r="AK3" s="25" t="s">
        <v>117</v>
      </c>
      <c r="AL3">
        <f>COUNTA(L33:L40)</f>
        <v>8</v>
      </c>
      <c r="AP3" s="25" t="s">
        <v>117</v>
      </c>
      <c r="AQ3">
        <f>COUNTA(L41:L49)</f>
        <v>9</v>
      </c>
      <c r="AU3" s="25" t="s">
        <v>117</v>
      </c>
      <c r="AV3">
        <f>COUNTA(L50:L57)</f>
        <v>8</v>
      </c>
    </row>
    <row r="4" spans="1:48" x14ac:dyDescent="0.3">
      <c r="P4" s="25" t="s">
        <v>85</v>
      </c>
      <c r="Q4" s="26">
        <f>SUM(O7:O14)</f>
        <v>51</v>
      </c>
      <c r="V4" s="25" t="s">
        <v>118</v>
      </c>
      <c r="W4">
        <f>SUM(U7:U14)</f>
        <v>9</v>
      </c>
      <c r="AA4" s="25" t="s">
        <v>118</v>
      </c>
      <c r="AB4">
        <f>SUM(Z7:Z14)</f>
        <v>8</v>
      </c>
      <c r="AF4" s="25" t="s">
        <v>118</v>
      </c>
      <c r="AG4">
        <f>SUM(AE7:AE14)</f>
        <v>9</v>
      </c>
      <c r="AK4" s="25" t="s">
        <v>118</v>
      </c>
      <c r="AL4">
        <f>SUM(AJ7:AJ14)</f>
        <v>8</v>
      </c>
      <c r="AP4" s="25" t="s">
        <v>118</v>
      </c>
      <c r="AQ4">
        <f>SUM(AO7:AO14)</f>
        <v>9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17</v>
      </c>
      <c r="C7" s="58">
        <v>11</v>
      </c>
      <c r="D7" s="55">
        <v>24</v>
      </c>
      <c r="E7" s="58">
        <v>11</v>
      </c>
      <c r="F7" s="55">
        <v>30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5</v>
      </c>
      <c r="P7" s="34">
        <f>O7/$Q$4</f>
        <v>9.8039215686274508E-2</v>
      </c>
      <c r="Q7" s="34">
        <f>IF(P7=0,0,(P7*((LOG(P7))/LOG(2))))</f>
        <v>-0.32848012226315026</v>
      </c>
      <c r="T7" s="34">
        <f>N7</f>
        <v>111</v>
      </c>
      <c r="U7" s="34">
        <f>COUNTIF(L7:L15,T7)</f>
        <v>1</v>
      </c>
      <c r="V7" s="34">
        <f>U7/(W4-U11)</f>
        <v>0.33333333333333331</v>
      </c>
      <c r="W7" s="34">
        <f>IF(V7=0,0,(V7*((LOG(V7))/LOG(2))))</f>
        <v>-0.52832083357371862</v>
      </c>
      <c r="Y7" s="34">
        <f>N7</f>
        <v>111</v>
      </c>
      <c r="Z7" s="34">
        <f>COUNTIF(L16:L23,Y7)</f>
        <v>0</v>
      </c>
      <c r="AA7" s="34" t="e">
        <f>Z7/(AB4-Z11)</f>
        <v>#DIV/0!</v>
      </c>
      <c r="AB7" s="34" t="e">
        <f>IF(AA7=0,0,(AA7*((LOG(AA7))/LOG(2))))</f>
        <v>#DIV/0!</v>
      </c>
      <c r="AD7" s="34">
        <f>N7</f>
        <v>111</v>
      </c>
      <c r="AE7" s="34">
        <f>COUNTIF(L24:L32,AD7)</f>
        <v>3</v>
      </c>
      <c r="AF7" s="34">
        <f>AE7/(AG4-AE11)</f>
        <v>0.75</v>
      </c>
      <c r="AG7" s="34">
        <f>IF(AF7=0,0,(AF7*((LOG(AF7))/LOG(2))))</f>
        <v>-0.31127812445913283</v>
      </c>
      <c r="AI7" s="34">
        <f>N7</f>
        <v>111</v>
      </c>
      <c r="AJ7" s="34">
        <f>COUNTIF(L33:L40,AI7)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COUNTIF(L41:L49,AN7)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COUNTIF(L50:L57,AS7)</f>
        <v>1</v>
      </c>
      <c r="AU7" s="34">
        <f>AT7/(AV4-AT11)</f>
        <v>0.5</v>
      </c>
      <c r="AV7" s="34">
        <f>IF(AU7=0,0,(AU7*((LOG(AU7))/LOG(2))))</f>
        <v>-0.5</v>
      </c>
    </row>
    <row r="8" spans="1:48" x14ac:dyDescent="0.3">
      <c r="A8" s="56">
        <v>21</v>
      </c>
      <c r="B8" s="56">
        <v>119</v>
      </c>
      <c r="C8" s="59">
        <v>22</v>
      </c>
      <c r="D8" s="56">
        <v>126</v>
      </c>
      <c r="E8" s="59">
        <v>13</v>
      </c>
      <c r="F8" s="56">
        <v>136</v>
      </c>
      <c r="G8" s="62"/>
      <c r="H8" s="62"/>
      <c r="I8" s="40"/>
      <c r="J8" s="40"/>
      <c r="K8" s="41">
        <v>0</v>
      </c>
      <c r="L8">
        <v>221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COUNTIF(L16:L23,Y8)</f>
        <v>0</v>
      </c>
      <c r="AA8" s="34" t="e">
        <f>Z8/(AB4-Z11)</f>
        <v>#DIV/0!</v>
      </c>
      <c r="AB8" s="34" t="e">
        <f>IF(AA8=0,0,(AA8*((LOG(AA8))/LOG(2))))</f>
        <v>#DIV/0!</v>
      </c>
      <c r="AD8" s="34">
        <f>N8</f>
        <v>112</v>
      </c>
      <c r="AE8" s="34">
        <f>COUNTIF(L24:L32,AD8)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COUNTIF(L33:L40,AI8)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COUNTIF(L41:L49,AN8)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COUNTIF(L50:L57,AS8)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237</v>
      </c>
      <c r="C9" s="59">
        <v>11</v>
      </c>
      <c r="D9" s="56">
        <v>256</v>
      </c>
      <c r="E9" s="59">
        <v>11</v>
      </c>
      <c r="F9" s="56">
        <v>265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1.9607843137254902E-2</v>
      </c>
      <c r="Q9" s="34">
        <f>IF(P9=0,0,(P9*((LOG(P9))/LOG(2))))</f>
        <v>-0.11122402631316657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COUNTIF(L16:L23,Y9)</f>
        <v>0</v>
      </c>
      <c r="AA9" s="34" t="e">
        <f>Z9/(AB4-Z11)</f>
        <v>#DIV/0!</v>
      </c>
      <c r="AB9" s="34" t="e">
        <f>IF(AA9=0,0,(AA9*((LOG(AA9))/LOG(2))))</f>
        <v>#DIV/0!</v>
      </c>
      <c r="AD9" s="34">
        <f>N9</f>
        <v>121</v>
      </c>
      <c r="AE9" s="34">
        <f>COUNTIF(L24:L32,AD9)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COUNTIF(L33:L40,AI9)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COUNTIF(L41:L49,AN9)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COUNTIF(L50:L57,AS9)</f>
        <v>1</v>
      </c>
      <c r="AU9" s="34">
        <f>AT9/(AV4-AT11)</f>
        <v>0.5</v>
      </c>
      <c r="AV9" s="34">
        <f>IF(AU9=0,0,(AU9*((LOG(AU9))/LOG(2))))</f>
        <v>-0.5</v>
      </c>
    </row>
    <row r="10" spans="1:48" x14ac:dyDescent="0.3">
      <c r="A10" s="56">
        <v>21</v>
      </c>
      <c r="B10" s="56">
        <v>357</v>
      </c>
      <c r="C10" s="59">
        <v>11</v>
      </c>
      <c r="D10" s="56">
        <v>365</v>
      </c>
      <c r="E10" s="59">
        <v>11</v>
      </c>
      <c r="F10" s="56">
        <v>368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COUNTIF(L16:L23,Y10)</f>
        <v>0</v>
      </c>
      <c r="AA10" s="34" t="e">
        <f>Z10/(AB4-Z11)</f>
        <v>#DIV/0!</v>
      </c>
      <c r="AB10" s="34" t="e">
        <f>IF(AA10=0,0,(AA10*((LOG(AA10))/LOG(2))))</f>
        <v>#DIV/0!</v>
      </c>
      <c r="AD10" s="34">
        <f>N10</f>
        <v>122</v>
      </c>
      <c r="AE10" s="34">
        <f>COUNTIF(L24:L32,AD10)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COUNTIF(L33:L40,AI10)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COUNTIF(L41:L49,AN10)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COUNTIF(L50:L57,AS10)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463</v>
      </c>
      <c r="C11" s="59">
        <v>11</v>
      </c>
      <c r="D11" s="56">
        <v>473</v>
      </c>
      <c r="E11" s="59">
        <v>11</v>
      </c>
      <c r="F11" s="56">
        <v>479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0.78431372549019607</v>
      </c>
      <c r="Q11" s="34">
        <f>IF(P11=0,0,(P11*((LOG(P11))/LOG(2))))</f>
        <v>-0.2748998016346143</v>
      </c>
      <c r="T11" s="34">
        <f>N11</f>
        <v>211</v>
      </c>
      <c r="U11" s="34">
        <f>COUNTIF(L7:L15,T11)</f>
        <v>6</v>
      </c>
      <c r="V11" s="53"/>
      <c r="W11" s="54"/>
      <c r="Y11" s="34">
        <f>N11</f>
        <v>211</v>
      </c>
      <c r="Z11" s="34">
        <f>COUNTIF(L16:L23,Y11)</f>
        <v>8</v>
      </c>
      <c r="AA11" s="53"/>
      <c r="AB11" s="54"/>
      <c r="AD11" s="34">
        <f>N11</f>
        <v>211</v>
      </c>
      <c r="AE11" s="34">
        <f>COUNTIF(L24:L32,AD11)</f>
        <v>5</v>
      </c>
      <c r="AF11" s="53"/>
      <c r="AG11" s="54"/>
      <c r="AI11" s="34">
        <f>N11</f>
        <v>211</v>
      </c>
      <c r="AJ11" s="34">
        <f>COUNTIF(L33:L40,AI11)</f>
        <v>7</v>
      </c>
      <c r="AK11" s="53"/>
      <c r="AL11" s="54"/>
      <c r="AN11" s="34">
        <f>N11</f>
        <v>211</v>
      </c>
      <c r="AO11" s="34">
        <f>COUNTIF(L41:L49,AN11)</f>
        <v>8</v>
      </c>
      <c r="AP11" s="53"/>
      <c r="AQ11" s="54"/>
      <c r="AS11" s="34">
        <f>N11</f>
        <v>211</v>
      </c>
      <c r="AT11" s="34">
        <f>COUNTIF(L50:L57,AS11)</f>
        <v>6</v>
      </c>
      <c r="AU11" s="53"/>
      <c r="AV11" s="54"/>
    </row>
    <row r="12" spans="1:48" x14ac:dyDescent="0.3">
      <c r="A12" s="56">
        <v>21</v>
      </c>
      <c r="B12" s="56">
        <v>566</v>
      </c>
      <c r="C12" s="59">
        <v>22</v>
      </c>
      <c r="D12" s="56">
        <v>573</v>
      </c>
      <c r="E12" s="59">
        <v>13</v>
      </c>
      <c r="F12" s="56">
        <v>583</v>
      </c>
      <c r="G12" s="62"/>
      <c r="H12" s="62"/>
      <c r="I12" s="40"/>
      <c r="J12" s="40"/>
      <c r="K12" s="41">
        <v>0</v>
      </c>
      <c r="L12">
        <v>221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COUNTIF(L16:L23,Y12)</f>
        <v>0</v>
      </c>
      <c r="AA12" s="34" t="e">
        <f>Z12/(AB4-Z11)</f>
        <v>#DIV/0!</v>
      </c>
      <c r="AB12" s="34" t="e">
        <f>IF(AA12=0,0,(AA12*((LOG(AA12))/LOG(2))))</f>
        <v>#DIV/0!</v>
      </c>
      <c r="AD12" s="34">
        <f>N12</f>
        <v>212</v>
      </c>
      <c r="AE12" s="34">
        <f>COUNTIF(L24:L32,AD12)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COUNTIF(L33:L40,AI12)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COUNTIF(L41:L49,AN12)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COUNTIF(L50:L57,AS12)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686</v>
      </c>
      <c r="C13" s="59">
        <v>11</v>
      </c>
      <c r="D13" s="56">
        <v>697</v>
      </c>
      <c r="E13" s="59">
        <v>11</v>
      </c>
      <c r="F13" s="56">
        <v>702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5</v>
      </c>
      <c r="P13" s="34">
        <f>O13/$Q$4</f>
        <v>9.8039215686274508E-2</v>
      </c>
      <c r="Q13" s="34">
        <f>IF(P13=0,0,(P13*((LOG(P13))/LOG(2))))</f>
        <v>-0.32848012226315026</v>
      </c>
      <c r="T13" s="34">
        <f>N13</f>
        <v>221</v>
      </c>
      <c r="U13" s="34">
        <f>COUNTIF(L7:L15,T13)</f>
        <v>2</v>
      </c>
      <c r="V13" s="34">
        <f>U13/(W4-U11)</f>
        <v>0.66666666666666663</v>
      </c>
      <c r="W13" s="34">
        <f>IF(V13=0,0,(V13*((LOG(V13))/LOG(2))))</f>
        <v>-0.38997500048077083</v>
      </c>
      <c r="Y13" s="34">
        <f>N13</f>
        <v>221</v>
      </c>
      <c r="Z13" s="34">
        <f>COUNTIF(L16:L23,Y13)</f>
        <v>0</v>
      </c>
      <c r="AA13" s="34" t="e">
        <f>Z13/(AB4-Z11)</f>
        <v>#DIV/0!</v>
      </c>
      <c r="AB13" s="34" t="e">
        <f>IF(AA13=0,0,(AA13*((LOG(AA13))/LOG(2))))</f>
        <v>#DIV/0!</v>
      </c>
      <c r="AD13" s="34">
        <f>N13</f>
        <v>221</v>
      </c>
      <c r="AE13" s="34">
        <f>COUNTIF(L24:L32,AD13)</f>
        <v>1</v>
      </c>
      <c r="AF13" s="34">
        <f>AE13/(AG4-AE11)</f>
        <v>0.25</v>
      </c>
      <c r="AG13" s="34">
        <f>IF(AF13=0,0,(AF13*((LOG(AF13))/LOG(2))))</f>
        <v>-0.5</v>
      </c>
      <c r="AI13" s="34">
        <f>N13</f>
        <v>221</v>
      </c>
      <c r="AJ13" s="34">
        <f>COUNTIF(L33:L40,AI13)</f>
        <v>1</v>
      </c>
      <c r="AK13" s="34">
        <f>AJ13/(AL4-AJ11)</f>
        <v>1</v>
      </c>
      <c r="AL13" s="34">
        <f>IF(AK13=0,0,(AK13*((LOG(AK13))/LOG(2))))</f>
        <v>0</v>
      </c>
      <c r="AN13" s="34">
        <f>N13</f>
        <v>221</v>
      </c>
      <c r="AO13" s="34">
        <f>COUNTIF(L41:L49,AN13)</f>
        <v>1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COUNTIF(L50:L57,AS13)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801</v>
      </c>
      <c r="C14" s="59">
        <v>13</v>
      </c>
      <c r="D14" s="56">
        <v>808</v>
      </c>
      <c r="E14" s="59">
        <v>13</v>
      </c>
      <c r="F14" s="56">
        <v>814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COUNTIF(L16:L23,Y14)</f>
        <v>0</v>
      </c>
      <c r="AA14" s="34" t="e">
        <f>Z14/(AB4-Z11)</f>
        <v>#DIV/0!</v>
      </c>
      <c r="AB14" s="34" t="e">
        <f>IF(AA14=0,0,(AA14*((LOG(AA14))/LOG(2))))</f>
        <v>#DIV/0!</v>
      </c>
      <c r="AD14" s="34">
        <f>N14</f>
        <v>222</v>
      </c>
      <c r="AE14" s="34">
        <f>COUNTIF(L24:L32,AD14)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COUNTIF(L33:L40,AI14)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COUNTIF(L41:L49,AN14)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COUNTIF(L50:L57,AS14)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909</v>
      </c>
      <c r="C15" s="59">
        <v>11</v>
      </c>
      <c r="D15" s="56">
        <v>923</v>
      </c>
      <c r="E15" s="59">
        <v>11</v>
      </c>
      <c r="F15" s="56">
        <v>927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1.0430840724740813</v>
      </c>
      <c r="V15">
        <f>SUM(V7:V14)</f>
        <v>1</v>
      </c>
      <c r="W15">
        <f>-SUM(W7:W14)</f>
        <v>0.91829583405448945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</v>
      </c>
    </row>
    <row r="16" spans="1:48" x14ac:dyDescent="0.3">
      <c r="A16" s="57">
        <v>21</v>
      </c>
      <c r="B16" s="57">
        <v>1020</v>
      </c>
      <c r="C16" s="60">
        <v>11</v>
      </c>
      <c r="D16" s="57">
        <v>1031</v>
      </c>
      <c r="E16" s="60">
        <v>11</v>
      </c>
      <c r="F16" s="57">
        <v>1034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0.18388678732465247</v>
      </c>
      <c r="V16" s="27" t="s">
        <v>116</v>
      </c>
      <c r="W16" s="27">
        <f>W15/(LOG(W4)/LOG(2))</f>
        <v>0.28969008214284753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0.25592975357145742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0.33333333333333331</v>
      </c>
    </row>
    <row r="17" spans="1:22" x14ac:dyDescent="0.3">
      <c r="A17" s="57">
        <v>21</v>
      </c>
      <c r="B17" s="57">
        <v>1121</v>
      </c>
      <c r="C17" s="60">
        <v>11</v>
      </c>
      <c r="D17" s="57">
        <v>1129</v>
      </c>
      <c r="E17" s="60">
        <v>11</v>
      </c>
      <c r="F17" s="57">
        <v>1135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1225</v>
      </c>
      <c r="C18" s="60">
        <v>11</v>
      </c>
      <c r="D18" s="57">
        <v>1241</v>
      </c>
      <c r="E18" s="60">
        <v>11</v>
      </c>
      <c r="F18" s="57">
        <v>1250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1344</v>
      </c>
      <c r="C19" s="60">
        <v>11</v>
      </c>
      <c r="D19" s="57">
        <v>1351</v>
      </c>
      <c r="E19" s="60">
        <v>11</v>
      </c>
      <c r="F19" s="57">
        <v>1357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1459</v>
      </c>
      <c r="C20" s="60">
        <v>11</v>
      </c>
      <c r="D20" s="57">
        <v>1466</v>
      </c>
      <c r="E20" s="60">
        <v>11</v>
      </c>
      <c r="F20" s="57">
        <v>1470</v>
      </c>
      <c r="G20" s="63"/>
      <c r="H20" s="63"/>
      <c r="I20" s="39"/>
      <c r="J20" s="39"/>
      <c r="K20" s="49">
        <v>0</v>
      </c>
      <c r="L20">
        <v>211</v>
      </c>
      <c r="N20" s="38">
        <f>COUNTIF(L7:L57,G3)</f>
        <v>40</v>
      </c>
      <c r="O20" s="38"/>
      <c r="P20" s="45">
        <v>9</v>
      </c>
      <c r="Q20" s="45">
        <v>8</v>
      </c>
      <c r="R20" s="45">
        <v>9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21</v>
      </c>
      <c r="B21" s="57">
        <v>1562</v>
      </c>
      <c r="C21" s="60">
        <v>11</v>
      </c>
      <c r="D21" s="57">
        <v>1575</v>
      </c>
      <c r="E21" s="60">
        <v>11</v>
      </c>
      <c r="F21" s="57">
        <v>1579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1671</v>
      </c>
      <c r="C22" s="60">
        <v>11</v>
      </c>
      <c r="D22" s="57">
        <v>1687</v>
      </c>
      <c r="E22" s="60">
        <v>11</v>
      </c>
      <c r="F22" s="57">
        <v>1693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1785</v>
      </c>
      <c r="C23" s="60">
        <v>11</v>
      </c>
      <c r="D23" s="57">
        <v>1795</v>
      </c>
      <c r="E23" s="60">
        <v>11</v>
      </c>
      <c r="F23" s="57">
        <v>1802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1892</v>
      </c>
      <c r="C24" s="59">
        <v>11</v>
      </c>
      <c r="D24" s="56">
        <v>1899</v>
      </c>
      <c r="E24" s="59">
        <v>11</v>
      </c>
      <c r="F24" s="56">
        <v>1903</v>
      </c>
      <c r="G24" s="62"/>
      <c r="H24" s="62"/>
      <c r="I24" s="40"/>
      <c r="J24" s="40"/>
      <c r="K24" s="41">
        <v>0</v>
      </c>
      <c r="L24">
        <v>211</v>
      </c>
      <c r="O24" s="43" t="s">
        <v>105</v>
      </c>
      <c r="P24" s="45">
        <f>U11</f>
        <v>6</v>
      </c>
      <c r="Q24" s="45">
        <f>Z11</f>
        <v>8</v>
      </c>
      <c r="R24" s="45">
        <f>AE11</f>
        <v>5</v>
      </c>
      <c r="S24" s="45">
        <f>AJ11</f>
        <v>7</v>
      </c>
      <c r="T24" s="45">
        <f>AO11</f>
        <v>8</v>
      </c>
      <c r="U24" s="45">
        <f>AT11</f>
        <v>6</v>
      </c>
      <c r="V24" s="43"/>
    </row>
    <row r="25" spans="1:22" x14ac:dyDescent="0.3">
      <c r="A25" s="56">
        <v>21</v>
      </c>
      <c r="B25" s="56">
        <v>1991</v>
      </c>
      <c r="C25" s="59">
        <v>22</v>
      </c>
      <c r="D25" s="56">
        <v>1999</v>
      </c>
      <c r="E25" s="59">
        <v>13</v>
      </c>
      <c r="F25" s="56">
        <v>2012</v>
      </c>
      <c r="G25" s="62"/>
      <c r="H25" s="62"/>
      <c r="I25" s="40"/>
      <c r="J25" s="40"/>
      <c r="K25" s="41">
        <v>0</v>
      </c>
      <c r="L25">
        <v>221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12</v>
      </c>
      <c r="B26" s="56">
        <v>2117</v>
      </c>
      <c r="C26" s="59">
        <v>13</v>
      </c>
      <c r="D26" s="56">
        <v>2126</v>
      </c>
      <c r="E26" s="59">
        <v>13</v>
      </c>
      <c r="F26" s="56">
        <v>2133</v>
      </c>
      <c r="G26" s="62"/>
      <c r="H26" s="62"/>
      <c r="I26" s="40"/>
      <c r="J26" s="40"/>
      <c r="K26" s="41">
        <v>0</v>
      </c>
      <c r="L26">
        <v>111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2238</v>
      </c>
      <c r="C27" s="59">
        <v>11</v>
      </c>
      <c r="D27" s="56">
        <v>2248</v>
      </c>
      <c r="E27" s="59">
        <v>11</v>
      </c>
      <c r="F27" s="56">
        <v>2255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2361</v>
      </c>
      <c r="C28" s="59">
        <v>13</v>
      </c>
      <c r="D28" s="56">
        <v>2369</v>
      </c>
      <c r="E28" s="59">
        <v>13</v>
      </c>
      <c r="F28" s="56">
        <v>2377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F15/P20</f>
        <v>103</v>
      </c>
      <c r="Q28">
        <f>(F23-F15)/Q20</f>
        <v>109.375</v>
      </c>
      <c r="R28">
        <f>(F32-F23)/R20</f>
        <v>115.55555555555556</v>
      </c>
      <c r="S28">
        <f>(F40-F32)/S20</f>
        <v>112</v>
      </c>
      <c r="T28">
        <f>(F49-F40)/T20</f>
        <v>111.44444444444444</v>
      </c>
      <c r="U28">
        <f>(F57-F49)/U20</f>
        <v>114.25</v>
      </c>
    </row>
    <row r="29" spans="1:22" x14ac:dyDescent="0.3">
      <c r="A29" s="56">
        <v>12</v>
      </c>
      <c r="B29" s="56">
        <v>2480</v>
      </c>
      <c r="C29" s="59">
        <v>13</v>
      </c>
      <c r="D29" s="56">
        <v>2501</v>
      </c>
      <c r="E29" s="59">
        <v>13</v>
      </c>
      <c r="F29" s="56">
        <v>2508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3">
      <c r="A30" s="56">
        <v>21</v>
      </c>
      <c r="B30" s="56">
        <v>2612</v>
      </c>
      <c r="C30" s="59">
        <v>11</v>
      </c>
      <c r="D30" s="56">
        <v>2619</v>
      </c>
      <c r="E30" s="59">
        <v>11</v>
      </c>
      <c r="F30" s="56">
        <v>2628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2715</v>
      </c>
      <c r="C31" s="59">
        <v>11</v>
      </c>
      <c r="D31" s="56">
        <v>2723</v>
      </c>
      <c r="E31" s="59">
        <v>11</v>
      </c>
      <c r="F31" s="56">
        <v>2730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2822</v>
      </c>
      <c r="C32" s="59">
        <v>11</v>
      </c>
      <c r="D32" s="56">
        <v>2836</v>
      </c>
      <c r="E32" s="59">
        <v>11</v>
      </c>
      <c r="F32" s="56">
        <v>2842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7">
        <v>21</v>
      </c>
      <c r="B33" s="57">
        <v>2929</v>
      </c>
      <c r="C33" s="60">
        <v>11</v>
      </c>
      <c r="D33" s="57">
        <v>2937</v>
      </c>
      <c r="E33" s="60">
        <v>11</v>
      </c>
      <c r="F33" s="57">
        <v>2946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3034</v>
      </c>
      <c r="C34" s="60">
        <v>22</v>
      </c>
      <c r="D34" s="57">
        <v>3039</v>
      </c>
      <c r="E34" s="60">
        <v>13</v>
      </c>
      <c r="F34" s="57">
        <v>3046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3">
      <c r="A35" s="57">
        <v>21</v>
      </c>
      <c r="B35" s="57">
        <v>3149</v>
      </c>
      <c r="C35" s="60">
        <v>11</v>
      </c>
      <c r="D35" s="57">
        <v>3162</v>
      </c>
      <c r="E35" s="60">
        <v>11</v>
      </c>
      <c r="F35" s="57">
        <v>3169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3261</v>
      </c>
      <c r="C36" s="60">
        <v>11</v>
      </c>
      <c r="D36" s="57">
        <v>3271</v>
      </c>
      <c r="E36" s="60">
        <v>11</v>
      </c>
      <c r="F36" s="57">
        <v>3277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3370</v>
      </c>
      <c r="C37" s="60">
        <v>11</v>
      </c>
      <c r="D37" s="57">
        <v>3383</v>
      </c>
      <c r="E37" s="60">
        <v>11</v>
      </c>
      <c r="F37" s="57">
        <v>3388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3483</v>
      </c>
      <c r="C38" s="60">
        <v>11</v>
      </c>
      <c r="D38" s="57">
        <v>3499</v>
      </c>
      <c r="E38" s="60">
        <v>11</v>
      </c>
      <c r="F38" s="57">
        <v>3506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3602</v>
      </c>
      <c r="C39" s="60">
        <v>11</v>
      </c>
      <c r="D39" s="57">
        <v>3621</v>
      </c>
      <c r="E39" s="60">
        <v>11</v>
      </c>
      <c r="F39" s="57">
        <v>3628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3721</v>
      </c>
      <c r="C40" s="60">
        <v>11</v>
      </c>
      <c r="D40" s="57">
        <v>3729</v>
      </c>
      <c r="E40" s="60">
        <v>11</v>
      </c>
      <c r="F40" s="57">
        <v>3738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6">
        <v>21</v>
      </c>
      <c r="B41" s="56">
        <v>3826</v>
      </c>
      <c r="C41" s="59">
        <v>11</v>
      </c>
      <c r="D41" s="56">
        <v>3843</v>
      </c>
      <c r="E41" s="59">
        <v>11</v>
      </c>
      <c r="F41" s="56">
        <v>3847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3941</v>
      </c>
      <c r="C42" s="59">
        <v>11</v>
      </c>
      <c r="D42" s="56">
        <v>3948</v>
      </c>
      <c r="E42" s="59">
        <v>11</v>
      </c>
      <c r="F42" s="56">
        <v>3958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4045</v>
      </c>
      <c r="C43" s="59">
        <v>22</v>
      </c>
      <c r="D43" s="56">
        <v>4052</v>
      </c>
      <c r="E43" s="59">
        <v>13</v>
      </c>
      <c r="F43" s="56">
        <v>4059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3">
      <c r="A44" s="56">
        <v>21</v>
      </c>
      <c r="B44" s="56">
        <v>4167</v>
      </c>
      <c r="C44" s="59">
        <v>11</v>
      </c>
      <c r="D44" s="56">
        <v>4177</v>
      </c>
      <c r="E44" s="59">
        <v>11</v>
      </c>
      <c r="F44" s="56">
        <v>4186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4282</v>
      </c>
      <c r="C45" s="59">
        <v>11</v>
      </c>
      <c r="D45" s="56">
        <v>4295</v>
      </c>
      <c r="E45" s="59">
        <v>11</v>
      </c>
      <c r="F45" s="56">
        <v>4306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4392</v>
      </c>
      <c r="C46" s="59">
        <v>11</v>
      </c>
      <c r="D46" s="56">
        <v>4413</v>
      </c>
      <c r="E46" s="59">
        <v>11</v>
      </c>
      <c r="F46" s="56">
        <v>4420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4514</v>
      </c>
      <c r="C47" s="59">
        <v>11</v>
      </c>
      <c r="D47" s="56">
        <v>4530</v>
      </c>
      <c r="E47" s="59">
        <v>11</v>
      </c>
      <c r="F47" s="56">
        <v>4537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4624</v>
      </c>
      <c r="C48" s="59">
        <v>11</v>
      </c>
      <c r="D48" s="56">
        <v>4632</v>
      </c>
      <c r="E48" s="59">
        <v>11</v>
      </c>
      <c r="F48" s="56">
        <v>4636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4723</v>
      </c>
      <c r="C49" s="59">
        <v>11</v>
      </c>
      <c r="D49" s="56">
        <v>4732</v>
      </c>
      <c r="E49" s="59">
        <v>11</v>
      </c>
      <c r="F49" s="56">
        <v>4741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7">
        <v>21</v>
      </c>
      <c r="B50" s="57">
        <v>4834</v>
      </c>
      <c r="C50" s="60">
        <v>11</v>
      </c>
      <c r="D50" s="57">
        <v>4842</v>
      </c>
      <c r="E50" s="60">
        <v>11</v>
      </c>
      <c r="F50" s="57">
        <v>4849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4943</v>
      </c>
      <c r="C51" s="60">
        <v>11</v>
      </c>
      <c r="D51" s="57">
        <v>4956</v>
      </c>
      <c r="E51" s="60">
        <v>11</v>
      </c>
      <c r="F51" s="57">
        <v>4962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5058</v>
      </c>
      <c r="C52" s="60">
        <v>11</v>
      </c>
      <c r="D52" s="57">
        <v>5071</v>
      </c>
      <c r="E52" s="60">
        <v>11</v>
      </c>
      <c r="F52" s="57">
        <v>5080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5173</v>
      </c>
      <c r="C53" s="60">
        <v>11</v>
      </c>
      <c r="D53" s="57">
        <v>5186</v>
      </c>
      <c r="E53" s="60">
        <v>11</v>
      </c>
      <c r="F53" s="57">
        <v>5193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12</v>
      </c>
      <c r="B54" s="57">
        <v>5279</v>
      </c>
      <c r="C54" s="60">
        <v>24</v>
      </c>
      <c r="D54" s="57">
        <v>5292</v>
      </c>
      <c r="E54" s="60">
        <v>13</v>
      </c>
      <c r="F54" s="57">
        <v>5307</v>
      </c>
      <c r="G54" s="63"/>
      <c r="H54" s="63"/>
      <c r="I54" s="39"/>
      <c r="J54" s="39"/>
      <c r="K54" s="49">
        <v>0</v>
      </c>
      <c r="L54">
        <v>121</v>
      </c>
    </row>
    <row r="55" spans="1:12" x14ac:dyDescent="0.3">
      <c r="A55" s="57">
        <v>12</v>
      </c>
      <c r="B55" s="57">
        <v>5393</v>
      </c>
      <c r="C55" s="60">
        <v>13</v>
      </c>
      <c r="D55" s="57">
        <v>5403</v>
      </c>
      <c r="E55" s="60">
        <v>13</v>
      </c>
      <c r="F55" s="57">
        <v>5409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3">
      <c r="A56" s="57">
        <v>21</v>
      </c>
      <c r="B56" s="57">
        <v>5513</v>
      </c>
      <c r="C56" s="60">
        <v>11</v>
      </c>
      <c r="D56" s="57">
        <v>5532</v>
      </c>
      <c r="E56" s="60">
        <v>11</v>
      </c>
      <c r="F56" s="57">
        <v>5539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5630</v>
      </c>
      <c r="C57" s="60">
        <v>11</v>
      </c>
      <c r="D57" s="57">
        <v>5648</v>
      </c>
      <c r="E57" s="60">
        <v>11</v>
      </c>
      <c r="F57" s="57">
        <v>5655</v>
      </c>
      <c r="G57" s="63"/>
      <c r="H57" s="63"/>
      <c r="I57" s="39"/>
      <c r="J57" s="39"/>
      <c r="K57" s="49">
        <v>1</v>
      </c>
      <c r="L57">
        <v>211</v>
      </c>
    </row>
    <row r="58" spans="1:12" x14ac:dyDescent="0.3">
      <c r="A58" s="17"/>
      <c r="B58" s="17"/>
      <c r="C58" s="17"/>
      <c r="D58" s="17"/>
      <c r="E58" s="17"/>
      <c r="F58" s="17"/>
      <c r="G58" s="17"/>
      <c r="H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51</v>
      </c>
      <c r="V3" s="25" t="s">
        <v>117</v>
      </c>
      <c r="W3">
        <f>COUNTA(L7:L15)</f>
        <v>9</v>
      </c>
      <c r="AA3" s="25" t="s">
        <v>117</v>
      </c>
      <c r="AB3">
        <f>COUNTA(L16:L23)</f>
        <v>8</v>
      </c>
      <c r="AF3" s="25" t="s">
        <v>117</v>
      </c>
      <c r="AG3">
        <f>COUNTA(L24:L32)</f>
        <v>9</v>
      </c>
      <c r="AK3" s="25" t="s">
        <v>117</v>
      </c>
      <c r="AL3">
        <f>COUNTA(L33:L40)</f>
        <v>8</v>
      </c>
      <c r="AP3" s="25" t="s">
        <v>117</v>
      </c>
      <c r="AQ3">
        <f>COUNTA(L41:L49)</f>
        <v>9</v>
      </c>
      <c r="AU3" s="25" t="s">
        <v>117</v>
      </c>
      <c r="AV3">
        <f>COUNTA(L50:L57)</f>
        <v>8</v>
      </c>
    </row>
    <row r="4" spans="1:48" x14ac:dyDescent="0.3">
      <c r="P4" s="25" t="s">
        <v>85</v>
      </c>
      <c r="Q4" s="26">
        <f>SUM(O7:O14)</f>
        <v>51</v>
      </c>
      <c r="V4" s="25" t="s">
        <v>118</v>
      </c>
      <c r="W4">
        <f>SUM(U7:U14)</f>
        <v>9</v>
      </c>
      <c r="AA4" s="25" t="s">
        <v>118</v>
      </c>
      <c r="AB4">
        <f>SUM(Z7:Z14)</f>
        <v>8</v>
      </c>
      <c r="AF4" s="25" t="s">
        <v>118</v>
      </c>
      <c r="AG4">
        <f>SUM(AE7:AE14)</f>
        <v>9</v>
      </c>
      <c r="AK4" s="25" t="s">
        <v>118</v>
      </c>
      <c r="AL4">
        <f>SUM(AJ7:AJ14)</f>
        <v>8</v>
      </c>
      <c r="AP4" s="25" t="s">
        <v>118</v>
      </c>
      <c r="AQ4">
        <f>SUM(AO7:AO14)</f>
        <v>9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24</v>
      </c>
      <c r="C7" s="58">
        <v>13</v>
      </c>
      <c r="D7" s="55">
        <v>29</v>
      </c>
      <c r="E7" s="58">
        <v>13</v>
      </c>
      <c r="F7" s="55">
        <v>38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4</v>
      </c>
      <c r="P7" s="34">
        <f>O7/$Q$4</f>
        <v>7.8431372549019607E-2</v>
      </c>
      <c r="Q7" s="34">
        <f>IF(P7=0,0,(P7*((LOG(P7))/LOG(2))))</f>
        <v>-0.2880333601546271</v>
      </c>
      <c r="T7" s="34">
        <f>N7</f>
        <v>111</v>
      </c>
      <c r="U7" s="34">
        <f>COUNTIF(L7:L15,T7)</f>
        <v>1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COUNTIF(L16:L23,Y7)</f>
        <v>0</v>
      </c>
      <c r="AA7" s="34" t="e">
        <f>Z7/(AB4-Z11)</f>
        <v>#DIV/0!</v>
      </c>
      <c r="AB7" s="34" t="e">
        <f>IF(AA7=0,0,(AA7*((LOG(AA7))/LOG(2))))</f>
        <v>#DIV/0!</v>
      </c>
      <c r="AD7" s="34">
        <f>N7</f>
        <v>111</v>
      </c>
      <c r="AE7" s="34">
        <f>COUNTIF(L24:L32,AD7)</f>
        <v>1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COUNTIF(L33:L40,AI7)</f>
        <v>1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COUNTIF(L41:L49,AN7)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COUNTIF(L50:L57,AS7)</f>
        <v>1</v>
      </c>
      <c r="AU7" s="34">
        <f>AT7/(AV4-AT11)</f>
        <v>0.33333333333333331</v>
      </c>
      <c r="AV7" s="34">
        <f>IF(AU7=0,0,(AU7*((LOG(AU7))/LOG(2))))</f>
        <v>-0.52832083357371862</v>
      </c>
    </row>
    <row r="8" spans="1:48" x14ac:dyDescent="0.3">
      <c r="A8" s="56">
        <v>21</v>
      </c>
      <c r="B8" s="56">
        <v>134</v>
      </c>
      <c r="C8" s="59">
        <v>11</v>
      </c>
      <c r="D8" s="56">
        <v>144</v>
      </c>
      <c r="E8" s="59">
        <v>11</v>
      </c>
      <c r="F8" s="56">
        <v>148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COUNTIF(L16:L23,Y8)</f>
        <v>0</v>
      </c>
      <c r="AA8" s="34" t="e">
        <f>Z8/(AB4-Z11)</f>
        <v>#DIV/0!</v>
      </c>
      <c r="AB8" s="34" t="e">
        <f>IF(AA8=0,0,(AA8*((LOG(AA8))/LOG(2))))</f>
        <v>#DIV/0!</v>
      </c>
      <c r="AD8" s="34">
        <f>N8</f>
        <v>112</v>
      </c>
      <c r="AE8" s="34">
        <f>COUNTIF(L24:L32,AD8)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COUNTIF(L33:L40,AI8)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COUNTIF(L41:L49,AN8)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COUNTIF(L50:L57,AS8)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238</v>
      </c>
      <c r="C9" s="59">
        <v>22</v>
      </c>
      <c r="D9" s="56">
        <v>243</v>
      </c>
      <c r="E9" s="59">
        <v>13</v>
      </c>
      <c r="F9" s="56">
        <v>250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COUNTIF(L16:L23,Y9)</f>
        <v>0</v>
      </c>
      <c r="AA9" s="34" t="e">
        <f>Z9/(AB4-Z11)</f>
        <v>#DIV/0!</v>
      </c>
      <c r="AB9" s="34" t="e">
        <f>IF(AA9=0,0,(AA9*((LOG(AA9))/LOG(2))))</f>
        <v>#DIV/0!</v>
      </c>
      <c r="AD9" s="34">
        <f>N9</f>
        <v>121</v>
      </c>
      <c r="AE9" s="34">
        <f>COUNTIF(L24:L32,AD9)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COUNTIF(L33:L40,AI9)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COUNTIF(L41:L49,AN9)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COUNTIF(L50:L57,AS9)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360</v>
      </c>
      <c r="C10" s="59">
        <v>11</v>
      </c>
      <c r="D10" s="56">
        <v>373</v>
      </c>
      <c r="E10" s="59">
        <v>11</v>
      </c>
      <c r="F10" s="56">
        <v>383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COUNTIF(L16:L23,Y10)</f>
        <v>0</v>
      </c>
      <c r="AA10" s="34" t="e">
        <f>Z10/(AB4-Z11)</f>
        <v>#DIV/0!</v>
      </c>
      <c r="AB10" s="34" t="e">
        <f>IF(AA10=0,0,(AA10*((LOG(AA10))/LOG(2))))</f>
        <v>#DIV/0!</v>
      </c>
      <c r="AD10" s="34">
        <f>N10</f>
        <v>122</v>
      </c>
      <c r="AE10" s="34">
        <f>COUNTIF(L24:L32,AD10)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COUNTIF(L33:L40,AI10)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COUNTIF(L41:L49,AN10)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COUNTIF(L50:L57,AS10)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477</v>
      </c>
      <c r="C11" s="59">
        <v>11</v>
      </c>
      <c r="D11" s="56">
        <v>488</v>
      </c>
      <c r="E11" s="59">
        <v>11</v>
      </c>
      <c r="F11" s="56">
        <v>492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0.78431372549019607</v>
      </c>
      <c r="Q11" s="34">
        <f>IF(P11=0,0,(P11*((LOG(P11))/LOG(2))))</f>
        <v>-0.2748998016346143</v>
      </c>
      <c r="T11" s="34">
        <f>N11</f>
        <v>211</v>
      </c>
      <c r="U11" s="34">
        <f>COUNTIF(L7:L15,T11)</f>
        <v>7</v>
      </c>
      <c r="V11" s="53"/>
      <c r="W11" s="54"/>
      <c r="Y11" s="34">
        <f>N11</f>
        <v>211</v>
      </c>
      <c r="Z11" s="34">
        <f>COUNTIF(L16:L23,Y11)</f>
        <v>8</v>
      </c>
      <c r="AA11" s="53"/>
      <c r="AB11" s="54"/>
      <c r="AD11" s="34">
        <f>N11</f>
        <v>211</v>
      </c>
      <c r="AE11" s="34">
        <f>COUNTIF(L24:L32,AD11)</f>
        <v>7</v>
      </c>
      <c r="AF11" s="53"/>
      <c r="AG11" s="54"/>
      <c r="AI11" s="34">
        <f>N11</f>
        <v>211</v>
      </c>
      <c r="AJ11" s="34">
        <f>COUNTIF(L33:L40,AI11)</f>
        <v>5</v>
      </c>
      <c r="AK11" s="53"/>
      <c r="AL11" s="54"/>
      <c r="AN11" s="34">
        <f>N11</f>
        <v>211</v>
      </c>
      <c r="AO11" s="34">
        <f>COUNTIF(L41:L49,AN11)</f>
        <v>8</v>
      </c>
      <c r="AP11" s="53"/>
      <c r="AQ11" s="54"/>
      <c r="AS11" s="34">
        <f>N11</f>
        <v>211</v>
      </c>
      <c r="AT11" s="34">
        <f>COUNTIF(L50:L57,AS11)</f>
        <v>5</v>
      </c>
      <c r="AU11" s="53"/>
      <c r="AV11" s="54"/>
    </row>
    <row r="12" spans="1:48" x14ac:dyDescent="0.3">
      <c r="A12" s="56">
        <v>21</v>
      </c>
      <c r="B12" s="56">
        <v>588</v>
      </c>
      <c r="C12" s="59">
        <v>11</v>
      </c>
      <c r="D12" s="56">
        <v>602</v>
      </c>
      <c r="E12" s="59">
        <v>11</v>
      </c>
      <c r="F12" s="56">
        <v>610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COUNTIF(L16:L23,Y12)</f>
        <v>0</v>
      </c>
      <c r="AA12" s="34" t="e">
        <f>Z12/(AB4-Z11)</f>
        <v>#DIV/0!</v>
      </c>
      <c r="AB12" s="34" t="e">
        <f>IF(AA12=0,0,(AA12*((LOG(AA12))/LOG(2))))</f>
        <v>#DIV/0!</v>
      </c>
      <c r="AD12" s="34">
        <f>N12</f>
        <v>212</v>
      </c>
      <c r="AE12" s="34">
        <f>COUNTIF(L24:L32,AD12)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COUNTIF(L33:L40,AI12)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COUNTIF(L41:L49,AN12)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COUNTIF(L50:L57,AS12)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704</v>
      </c>
      <c r="C13" s="59">
        <v>11</v>
      </c>
      <c r="D13" s="56">
        <v>712</v>
      </c>
      <c r="E13" s="59">
        <v>11</v>
      </c>
      <c r="F13" s="56">
        <v>718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7</v>
      </c>
      <c r="P13" s="34">
        <f>O13/$Q$4</f>
        <v>0.13725490196078433</v>
      </c>
      <c r="Q13" s="34">
        <f>IF(P13=0,0,(P13*((LOG(P13))/LOG(2))))</f>
        <v>-0.39324495959602429</v>
      </c>
      <c r="T13" s="34">
        <f>N13</f>
        <v>221</v>
      </c>
      <c r="U13" s="34">
        <f>COUNTIF(L7:L15,T13)</f>
        <v>1</v>
      </c>
      <c r="V13" s="34">
        <f>U13/(W4-U11)</f>
        <v>0.5</v>
      </c>
      <c r="W13" s="34">
        <f>IF(V13=0,0,(V13*((LOG(V13))/LOG(2))))</f>
        <v>-0.5</v>
      </c>
      <c r="Y13" s="34">
        <f>N13</f>
        <v>221</v>
      </c>
      <c r="Z13" s="34">
        <f>COUNTIF(L16:L23,Y13)</f>
        <v>0</v>
      </c>
      <c r="AA13" s="34" t="e">
        <f>Z13/(AB4-Z11)</f>
        <v>#DIV/0!</v>
      </c>
      <c r="AB13" s="34" t="e">
        <f>IF(AA13=0,0,(AA13*((LOG(AA13))/LOG(2))))</f>
        <v>#DIV/0!</v>
      </c>
      <c r="AD13" s="34">
        <f>N13</f>
        <v>221</v>
      </c>
      <c r="AE13" s="34">
        <f>COUNTIF(L24:L32,AD13)</f>
        <v>1</v>
      </c>
      <c r="AF13" s="34">
        <f>AE13/(AG4-AE11)</f>
        <v>0.5</v>
      </c>
      <c r="AG13" s="34">
        <f>IF(AF13=0,0,(AF13*((LOG(AF13))/LOG(2))))</f>
        <v>-0.5</v>
      </c>
      <c r="AI13" s="34">
        <f>N13</f>
        <v>221</v>
      </c>
      <c r="AJ13" s="34">
        <f>COUNTIF(L33:L40,AI13)</f>
        <v>2</v>
      </c>
      <c r="AK13" s="34">
        <f>AJ13/(AL4-AJ11)</f>
        <v>0.66666666666666663</v>
      </c>
      <c r="AL13" s="34">
        <f>IF(AK13=0,0,(AK13*((LOG(AK13))/LOG(2))))</f>
        <v>-0.38997500048077083</v>
      </c>
      <c r="AN13" s="34">
        <f>N13</f>
        <v>221</v>
      </c>
      <c r="AO13" s="34">
        <f>COUNTIF(L41:L49,AN13)</f>
        <v>1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COUNTIF(L50:L57,AS13)</f>
        <v>2</v>
      </c>
      <c r="AU13" s="34">
        <f>AT13/(AV4-AT11)</f>
        <v>0.66666666666666663</v>
      </c>
      <c r="AV13" s="34">
        <f>IF(AU13=0,0,(AU13*((LOG(AU13))/LOG(2))))</f>
        <v>-0.38997500048077083</v>
      </c>
    </row>
    <row r="14" spans="1:48" x14ac:dyDescent="0.3">
      <c r="A14" s="56">
        <v>21</v>
      </c>
      <c r="B14" s="56">
        <v>816</v>
      </c>
      <c r="C14" s="59">
        <v>11</v>
      </c>
      <c r="D14" s="56">
        <v>823</v>
      </c>
      <c r="E14" s="59">
        <v>11</v>
      </c>
      <c r="F14" s="56">
        <v>831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COUNTIF(L16:L23,Y14)</f>
        <v>0</v>
      </c>
      <c r="AA14" s="34" t="e">
        <f>Z14/(AB4-Z11)</f>
        <v>#DIV/0!</v>
      </c>
      <c r="AB14" s="34" t="e">
        <f>IF(AA14=0,0,(AA14*((LOG(AA14))/LOG(2))))</f>
        <v>#DIV/0!</v>
      </c>
      <c r="AD14" s="34">
        <f>N14</f>
        <v>222</v>
      </c>
      <c r="AE14" s="34">
        <f>COUNTIF(L24:L32,AD14)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COUNTIF(L33:L40,AI14)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COUNTIF(L41:L49,AN14)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COUNTIF(L50:L57,AS14)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923</v>
      </c>
      <c r="C15" s="59">
        <v>11</v>
      </c>
      <c r="D15" s="56">
        <v>937</v>
      </c>
      <c r="E15" s="59">
        <v>11</v>
      </c>
      <c r="F15" s="56">
        <v>943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0.95617812138526581</v>
      </c>
      <c r="V15">
        <f>SUM(V7:V14)</f>
        <v>1</v>
      </c>
      <c r="W15">
        <f>-SUM(W7:W14)</f>
        <v>1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0.91829583405448945</v>
      </c>
    </row>
    <row r="16" spans="1:48" x14ac:dyDescent="0.3">
      <c r="A16" s="57">
        <v>21</v>
      </c>
      <c r="B16" s="57">
        <v>1034</v>
      </c>
      <c r="C16" s="60">
        <v>11</v>
      </c>
      <c r="D16" s="57">
        <v>1045</v>
      </c>
      <c r="E16" s="60">
        <v>11</v>
      </c>
      <c r="F16" s="57">
        <v>1052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0.16856601255027515</v>
      </c>
      <c r="V16" s="27" t="s">
        <v>116</v>
      </c>
      <c r="W16" s="27">
        <f>W15/(LOG(W4)/LOG(2))</f>
        <v>0.31546487678572877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0.31546487678572877</v>
      </c>
      <c r="AK16" s="27" t="s">
        <v>121</v>
      </c>
      <c r="AL16" s="27">
        <f>AL15/(LOG(AL4)/LOG(2))</f>
        <v>0.30609861135149646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0.30609861135149646</v>
      </c>
    </row>
    <row r="17" spans="1:22" x14ac:dyDescent="0.3">
      <c r="A17" s="57">
        <v>21</v>
      </c>
      <c r="B17" s="57">
        <v>1145</v>
      </c>
      <c r="C17" s="60">
        <v>11</v>
      </c>
      <c r="D17" s="57">
        <v>1155</v>
      </c>
      <c r="E17" s="60">
        <v>11</v>
      </c>
      <c r="F17" s="57">
        <v>1162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1254</v>
      </c>
      <c r="C18" s="60">
        <v>11</v>
      </c>
      <c r="D18" s="57">
        <v>1268</v>
      </c>
      <c r="E18" s="60">
        <v>11</v>
      </c>
      <c r="F18" s="57">
        <v>1274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1367</v>
      </c>
      <c r="C19" s="60">
        <v>11</v>
      </c>
      <c r="D19" s="57">
        <v>1377</v>
      </c>
      <c r="E19" s="60">
        <v>11</v>
      </c>
      <c r="F19" s="57">
        <v>1383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1477</v>
      </c>
      <c r="C20" s="60">
        <v>11</v>
      </c>
      <c r="D20" s="57">
        <v>1487</v>
      </c>
      <c r="E20" s="60">
        <v>11</v>
      </c>
      <c r="F20" s="57">
        <v>1491</v>
      </c>
      <c r="G20" s="63"/>
      <c r="H20" s="63"/>
      <c r="I20" s="39"/>
      <c r="J20" s="39"/>
      <c r="K20" s="49">
        <v>0</v>
      </c>
      <c r="L20">
        <v>211</v>
      </c>
      <c r="N20" s="38">
        <f>COUNTIF(L7:L57,G3)</f>
        <v>40</v>
      </c>
      <c r="O20" s="38"/>
      <c r="P20" s="45">
        <v>9</v>
      </c>
      <c r="Q20" s="45">
        <v>8</v>
      </c>
      <c r="R20" s="45">
        <v>9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21</v>
      </c>
      <c r="B21" s="57">
        <v>1588</v>
      </c>
      <c r="C21" s="60">
        <v>11</v>
      </c>
      <c r="D21" s="57">
        <v>1598</v>
      </c>
      <c r="E21" s="60">
        <v>11</v>
      </c>
      <c r="F21" s="57">
        <v>1605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1699</v>
      </c>
      <c r="C22" s="60">
        <v>11</v>
      </c>
      <c r="D22" s="57">
        <v>1706</v>
      </c>
      <c r="E22" s="60">
        <v>11</v>
      </c>
      <c r="F22" s="57">
        <v>1713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1805</v>
      </c>
      <c r="C23" s="60">
        <v>11</v>
      </c>
      <c r="D23" s="57">
        <v>1818</v>
      </c>
      <c r="E23" s="60">
        <v>11</v>
      </c>
      <c r="F23" s="57">
        <v>1822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1910</v>
      </c>
      <c r="C24" s="59">
        <v>22</v>
      </c>
      <c r="D24" s="56">
        <v>1918</v>
      </c>
      <c r="E24" s="59">
        <v>13</v>
      </c>
      <c r="F24" s="56">
        <v>1928</v>
      </c>
      <c r="G24" s="62"/>
      <c r="H24" s="62"/>
      <c r="I24" s="40"/>
      <c r="J24" s="40"/>
      <c r="K24" s="41">
        <v>0</v>
      </c>
      <c r="L24">
        <v>221</v>
      </c>
      <c r="O24" s="43" t="s">
        <v>105</v>
      </c>
      <c r="P24" s="45">
        <f>U11</f>
        <v>7</v>
      </c>
      <c r="Q24" s="45">
        <f>Z11</f>
        <v>8</v>
      </c>
      <c r="R24" s="45">
        <f>AE11</f>
        <v>7</v>
      </c>
      <c r="S24" s="45">
        <f>AJ11</f>
        <v>5</v>
      </c>
      <c r="T24" s="45">
        <f>AO11</f>
        <v>8</v>
      </c>
      <c r="U24" s="45">
        <f>AT11</f>
        <v>5</v>
      </c>
      <c r="V24" s="43"/>
    </row>
    <row r="25" spans="1:22" x14ac:dyDescent="0.3">
      <c r="A25" s="56">
        <v>21</v>
      </c>
      <c r="B25" s="56">
        <v>2030</v>
      </c>
      <c r="C25" s="59">
        <v>11</v>
      </c>
      <c r="D25" s="56">
        <v>2038</v>
      </c>
      <c r="E25" s="59">
        <v>11</v>
      </c>
      <c r="F25" s="56">
        <v>2045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2137</v>
      </c>
      <c r="C26" s="59">
        <v>11</v>
      </c>
      <c r="D26" s="56">
        <v>2147</v>
      </c>
      <c r="E26" s="59">
        <v>11</v>
      </c>
      <c r="F26" s="56">
        <v>2154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2247</v>
      </c>
      <c r="C27" s="59">
        <v>11</v>
      </c>
      <c r="D27" s="56">
        <v>2260</v>
      </c>
      <c r="E27" s="59">
        <v>11</v>
      </c>
      <c r="F27" s="56">
        <v>2267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2357</v>
      </c>
      <c r="C28" s="59">
        <v>11</v>
      </c>
      <c r="D28" s="56">
        <v>2368</v>
      </c>
      <c r="E28" s="59">
        <v>11</v>
      </c>
      <c r="F28" s="56">
        <v>2374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F15/P20</f>
        <v>104.77777777777777</v>
      </c>
      <c r="Q28">
        <f>(F23-F15)/Q20</f>
        <v>109.875</v>
      </c>
      <c r="R28">
        <f>(F32-F23)/R20</f>
        <v>111.55555555555556</v>
      </c>
      <c r="S28">
        <f>(F40-F32)/S20</f>
        <v>115.25</v>
      </c>
      <c r="T28">
        <f>(F49-F40)/T20</f>
        <v>114.22222222222223</v>
      </c>
      <c r="U28">
        <f>(F57-F49)/U20</f>
        <v>114.625</v>
      </c>
    </row>
    <row r="29" spans="1:22" x14ac:dyDescent="0.3">
      <c r="A29" s="56">
        <v>21</v>
      </c>
      <c r="B29" s="56">
        <v>2468</v>
      </c>
      <c r="C29" s="59">
        <v>11</v>
      </c>
      <c r="D29" s="56">
        <v>2478</v>
      </c>
      <c r="E29" s="59">
        <v>11</v>
      </c>
      <c r="F29" s="56">
        <v>2485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2581</v>
      </c>
      <c r="C30" s="59">
        <v>11</v>
      </c>
      <c r="D30" s="56">
        <v>2589</v>
      </c>
      <c r="E30" s="59">
        <v>11</v>
      </c>
      <c r="F30" s="56">
        <v>2595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2687</v>
      </c>
      <c r="C31" s="59">
        <v>11</v>
      </c>
      <c r="D31" s="56">
        <v>2700</v>
      </c>
      <c r="E31" s="59">
        <v>11</v>
      </c>
      <c r="F31" s="56">
        <v>2706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12</v>
      </c>
      <c r="B32" s="56">
        <v>2810</v>
      </c>
      <c r="C32" s="59">
        <v>13</v>
      </c>
      <c r="D32" s="56">
        <v>2817</v>
      </c>
      <c r="E32" s="59">
        <v>13</v>
      </c>
      <c r="F32" s="56">
        <v>2826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3">
      <c r="A33" s="57">
        <v>12</v>
      </c>
      <c r="B33" s="57">
        <v>2939</v>
      </c>
      <c r="C33" s="60">
        <v>13</v>
      </c>
      <c r="D33" s="57">
        <v>2943</v>
      </c>
      <c r="E33" s="60">
        <v>13</v>
      </c>
      <c r="F33" s="57">
        <v>2947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21</v>
      </c>
      <c r="B34" s="57">
        <v>3050</v>
      </c>
      <c r="C34" s="60">
        <v>11</v>
      </c>
      <c r="D34" s="57">
        <v>3061</v>
      </c>
      <c r="E34" s="60">
        <v>11</v>
      </c>
      <c r="F34" s="57">
        <v>3066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3161</v>
      </c>
      <c r="C35" s="60">
        <v>11</v>
      </c>
      <c r="D35" s="57">
        <v>3173</v>
      </c>
      <c r="E35" s="60">
        <v>11</v>
      </c>
      <c r="F35" s="57">
        <v>3180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3272</v>
      </c>
      <c r="C36" s="60">
        <v>11</v>
      </c>
      <c r="D36" s="57">
        <v>3285</v>
      </c>
      <c r="E36" s="60">
        <v>11</v>
      </c>
      <c r="F36" s="57">
        <v>3291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3393</v>
      </c>
      <c r="C37" s="60">
        <v>11</v>
      </c>
      <c r="D37" s="57">
        <v>3406</v>
      </c>
      <c r="E37" s="60">
        <v>11</v>
      </c>
      <c r="F37" s="57">
        <v>3414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3501</v>
      </c>
      <c r="C38" s="60">
        <v>11</v>
      </c>
      <c r="D38" s="57">
        <v>3515</v>
      </c>
      <c r="E38" s="60">
        <v>11</v>
      </c>
      <c r="F38" s="57">
        <v>3521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3612</v>
      </c>
      <c r="C39" s="60">
        <v>22</v>
      </c>
      <c r="D39" s="57">
        <v>3618</v>
      </c>
      <c r="E39" s="60">
        <v>13</v>
      </c>
      <c r="F39" s="57">
        <v>3629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3">
      <c r="A40" s="57">
        <v>21</v>
      </c>
      <c r="B40" s="57">
        <v>3726</v>
      </c>
      <c r="C40" s="60">
        <v>22</v>
      </c>
      <c r="D40" s="57">
        <v>3734</v>
      </c>
      <c r="E40" s="60">
        <v>13</v>
      </c>
      <c r="F40" s="57">
        <v>3748</v>
      </c>
      <c r="G40" s="63"/>
      <c r="H40" s="63"/>
      <c r="I40" s="39"/>
      <c r="J40" s="39"/>
      <c r="K40" s="49">
        <v>0</v>
      </c>
      <c r="L40">
        <v>221</v>
      </c>
    </row>
    <row r="41" spans="1:12" x14ac:dyDescent="0.3">
      <c r="A41" s="56">
        <v>21</v>
      </c>
      <c r="B41" s="56">
        <v>3850</v>
      </c>
      <c r="C41" s="59">
        <v>11</v>
      </c>
      <c r="D41" s="56">
        <v>3861</v>
      </c>
      <c r="E41" s="59">
        <v>11</v>
      </c>
      <c r="F41" s="56">
        <v>3867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3957</v>
      </c>
      <c r="C42" s="59">
        <v>11</v>
      </c>
      <c r="D42" s="56">
        <v>3973</v>
      </c>
      <c r="E42" s="59">
        <v>11</v>
      </c>
      <c r="F42" s="56">
        <v>3980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4076</v>
      </c>
      <c r="C43" s="59">
        <v>11</v>
      </c>
      <c r="D43" s="56">
        <v>4086</v>
      </c>
      <c r="E43" s="59">
        <v>11</v>
      </c>
      <c r="F43" s="56">
        <v>4092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4182</v>
      </c>
      <c r="C44" s="59">
        <v>11</v>
      </c>
      <c r="D44" s="56">
        <v>4199</v>
      </c>
      <c r="E44" s="59">
        <v>11</v>
      </c>
      <c r="F44" s="56">
        <v>4206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4293</v>
      </c>
      <c r="C45" s="59">
        <v>22</v>
      </c>
      <c r="D45" s="56">
        <v>4301</v>
      </c>
      <c r="E45" s="59">
        <v>13</v>
      </c>
      <c r="F45" s="56">
        <v>4314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3">
      <c r="A46" s="56">
        <v>21</v>
      </c>
      <c r="B46" s="56">
        <v>4420</v>
      </c>
      <c r="C46" s="59">
        <v>11</v>
      </c>
      <c r="D46" s="56">
        <v>4433</v>
      </c>
      <c r="E46" s="59">
        <v>11</v>
      </c>
      <c r="F46" s="56">
        <v>4440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4535</v>
      </c>
      <c r="C47" s="59">
        <v>11</v>
      </c>
      <c r="D47" s="56">
        <v>4548</v>
      </c>
      <c r="E47" s="59">
        <v>11</v>
      </c>
      <c r="F47" s="56">
        <v>4555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4647</v>
      </c>
      <c r="C48" s="59">
        <v>11</v>
      </c>
      <c r="D48" s="56">
        <v>4657</v>
      </c>
      <c r="E48" s="59">
        <v>11</v>
      </c>
      <c r="F48" s="56">
        <v>4664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4759</v>
      </c>
      <c r="C49" s="59">
        <v>11</v>
      </c>
      <c r="D49" s="56">
        <v>4769</v>
      </c>
      <c r="E49" s="59">
        <v>11</v>
      </c>
      <c r="F49" s="56">
        <v>4776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7">
        <v>21</v>
      </c>
      <c r="B50" s="57">
        <v>4863</v>
      </c>
      <c r="C50" s="60">
        <v>22</v>
      </c>
      <c r="D50" s="57">
        <v>4872</v>
      </c>
      <c r="E50" s="60">
        <v>13</v>
      </c>
      <c r="F50" s="57">
        <v>4883</v>
      </c>
      <c r="G50" s="63"/>
      <c r="H50" s="63"/>
      <c r="I50" s="39"/>
      <c r="J50" s="39"/>
      <c r="K50" s="49">
        <v>0</v>
      </c>
      <c r="L50">
        <v>221</v>
      </c>
    </row>
    <row r="51" spans="1:12" x14ac:dyDescent="0.3">
      <c r="A51" s="57">
        <v>21</v>
      </c>
      <c r="B51" s="57">
        <v>4988</v>
      </c>
      <c r="C51" s="60">
        <v>11</v>
      </c>
      <c r="D51" s="57">
        <v>5001</v>
      </c>
      <c r="E51" s="60">
        <v>11</v>
      </c>
      <c r="F51" s="57">
        <v>5008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12</v>
      </c>
      <c r="B52" s="57">
        <v>5104</v>
      </c>
      <c r="C52" s="60">
        <v>13</v>
      </c>
      <c r="D52" s="57">
        <v>5111</v>
      </c>
      <c r="E52" s="60">
        <v>13</v>
      </c>
      <c r="F52" s="57">
        <v>5120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3">
      <c r="A53" s="57">
        <v>21</v>
      </c>
      <c r="B53" s="57">
        <v>5221</v>
      </c>
      <c r="C53" s="60">
        <v>11</v>
      </c>
      <c r="D53" s="57">
        <v>5234</v>
      </c>
      <c r="E53" s="60">
        <v>11</v>
      </c>
      <c r="F53" s="57">
        <v>5241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5334</v>
      </c>
      <c r="C54" s="60">
        <v>11</v>
      </c>
      <c r="D54" s="57">
        <v>5345</v>
      </c>
      <c r="E54" s="60">
        <v>11</v>
      </c>
      <c r="F54" s="57">
        <v>5351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5439</v>
      </c>
      <c r="C55" s="60">
        <v>22</v>
      </c>
      <c r="D55" s="57">
        <v>5444</v>
      </c>
      <c r="E55" s="60">
        <v>13</v>
      </c>
      <c r="F55" s="57">
        <v>5455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3">
      <c r="A56" s="57">
        <v>21</v>
      </c>
      <c r="B56" s="57">
        <v>5559</v>
      </c>
      <c r="C56" s="60">
        <v>11</v>
      </c>
      <c r="D56" s="57">
        <v>5572</v>
      </c>
      <c r="E56" s="60">
        <v>11</v>
      </c>
      <c r="F56" s="57">
        <v>5579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5667</v>
      </c>
      <c r="C57" s="60">
        <v>11</v>
      </c>
      <c r="D57" s="57">
        <v>5684</v>
      </c>
      <c r="E57" s="60">
        <v>11</v>
      </c>
      <c r="F57" s="57">
        <v>5693</v>
      </c>
      <c r="G57" s="63"/>
      <c r="H57" s="63"/>
      <c r="I57" s="39"/>
      <c r="J57" s="39"/>
      <c r="K57" s="49">
        <v>1</v>
      </c>
      <c r="L57">
        <v>211</v>
      </c>
    </row>
    <row r="58" spans="1:12" x14ac:dyDescent="0.3">
      <c r="A58" s="17"/>
      <c r="B58" s="17"/>
      <c r="C58" s="17"/>
      <c r="D58" s="17"/>
      <c r="E58" s="17"/>
      <c r="F58" s="17"/>
      <c r="G58" s="17"/>
      <c r="H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56</v>
      </c>
      <c r="V3" s="25" t="s">
        <v>117</v>
      </c>
      <c r="W3">
        <f>COUNTA(L7:L15)</f>
        <v>9</v>
      </c>
      <c r="AA3" s="25" t="s">
        <v>117</v>
      </c>
      <c r="AB3">
        <f>COUNTA(L16:L25)</f>
        <v>10</v>
      </c>
      <c r="AF3" s="25" t="s">
        <v>117</v>
      </c>
      <c r="AG3">
        <f>COUNTA(L26:L34)</f>
        <v>9</v>
      </c>
      <c r="AK3" s="25" t="s">
        <v>117</v>
      </c>
      <c r="AL3">
        <f>COUNTA(L35:L43)</f>
        <v>9</v>
      </c>
      <c r="AP3" s="25" t="s">
        <v>117</v>
      </c>
      <c r="AQ3">
        <f>COUNTA(L44:L53)</f>
        <v>10</v>
      </c>
      <c r="AU3" s="25" t="s">
        <v>117</v>
      </c>
      <c r="AV3">
        <f>COUNTA(L54:L62)</f>
        <v>9</v>
      </c>
    </row>
    <row r="4" spans="1:48" x14ac:dyDescent="0.3">
      <c r="P4" s="25" t="s">
        <v>85</v>
      </c>
      <c r="Q4" s="26">
        <f>SUM(O7:O14)</f>
        <v>56</v>
      </c>
      <c r="V4" s="25" t="s">
        <v>118</v>
      </c>
      <c r="W4">
        <f>SUM(U7:U14)</f>
        <v>9</v>
      </c>
      <c r="AA4" s="25" t="s">
        <v>118</v>
      </c>
      <c r="AB4">
        <f>SUM(Z7:Z14)</f>
        <v>10</v>
      </c>
      <c r="AF4" s="25" t="s">
        <v>118</v>
      </c>
      <c r="AG4">
        <f>SUM(AE7:AE14)</f>
        <v>9</v>
      </c>
      <c r="AK4" s="25" t="s">
        <v>118</v>
      </c>
      <c r="AL4">
        <f>SUM(AJ7:AJ14)</f>
        <v>9</v>
      </c>
      <c r="AP4" s="25" t="s">
        <v>118</v>
      </c>
      <c r="AQ4">
        <f>SUM(AO7:AO14)</f>
        <v>10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23</v>
      </c>
      <c r="C7" s="58">
        <v>13</v>
      </c>
      <c r="D7" s="55">
        <v>36</v>
      </c>
      <c r="E7" s="58">
        <v>13</v>
      </c>
      <c r="F7" s="55">
        <v>44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5</v>
      </c>
      <c r="P7" s="34">
        <f>O7/$Q$4</f>
        <v>8.9285714285714288E-2</v>
      </c>
      <c r="Q7" s="34">
        <f>IF(P7=0,0,(P7*((LOG(P7))/LOG(2))))</f>
        <v>-0.31119882385448588</v>
      </c>
      <c r="T7" s="34">
        <f>N7</f>
        <v>111</v>
      </c>
      <c r="U7" s="34">
        <f>COUNTIF(L7:L15,T7)</f>
        <v>2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COUNTIF(L16:L25,Y7)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COUNTIF(L26:L34,AD7)</f>
        <v>0</v>
      </c>
      <c r="AF7" s="34" t="e">
        <f>AE7/(AG4-AE11)</f>
        <v>#DIV/0!</v>
      </c>
      <c r="AG7" s="34" t="e">
        <f>IF(AF7=0,0,(AF7*((LOG(AF7))/LOG(2))))</f>
        <v>#DIV/0!</v>
      </c>
      <c r="AI7" s="34">
        <f>N7</f>
        <v>111</v>
      </c>
      <c r="AJ7" s="34">
        <f>COUNTIF(L35:L43,AI7)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COUNTIF(L44:L53,AN7)</f>
        <v>3</v>
      </c>
      <c r="AP7" s="34">
        <f>AO7/(AQ4-AO11)</f>
        <v>0.6</v>
      </c>
      <c r="AQ7" s="34">
        <f>IF(AP7=0,0,(AP7*((LOG(AP7))/LOG(2))))</f>
        <v>-0.44217935649972373</v>
      </c>
      <c r="AS7" s="34">
        <f>N7</f>
        <v>111</v>
      </c>
      <c r="AT7" s="34">
        <f>COUNTIF(L54:L62,AS7)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12</v>
      </c>
      <c r="B8" s="56">
        <v>165</v>
      </c>
      <c r="C8" s="59">
        <v>13</v>
      </c>
      <c r="D8" s="56">
        <v>171</v>
      </c>
      <c r="E8" s="59">
        <v>13</v>
      </c>
      <c r="F8" s="56">
        <v>178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</v>
      </c>
      <c r="P8" s="34">
        <f>O8/$Q$4</f>
        <v>1.7857142857142856E-2</v>
      </c>
      <c r="Q8" s="34">
        <f>IF(P8=0,0,(P8*((LOG(P8))/LOG(2))))</f>
        <v>-0.10370276646531436</v>
      </c>
      <c r="T8" s="34">
        <f>N8</f>
        <v>112</v>
      </c>
      <c r="U8" s="34">
        <f>COUNTIF(L7:L15,T8)</f>
        <v>1</v>
      </c>
      <c r="V8" s="34">
        <f>U8/(W4-U11)</f>
        <v>0.25</v>
      </c>
      <c r="W8" s="34">
        <f>IF(V8=0,0,(V8*((LOG(V8))/LOG(2))))</f>
        <v>-0.5</v>
      </c>
      <c r="Y8" s="34">
        <f>N8</f>
        <v>112</v>
      </c>
      <c r="Z8" s="34">
        <f>COUNTIF(L16:L25,Y8)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COUNTIF(L26:L34,AD8)</f>
        <v>0</v>
      </c>
      <c r="AF8" s="34" t="e">
        <f>AE8/(AG4-AE11)</f>
        <v>#DIV/0!</v>
      </c>
      <c r="AG8" s="34" t="e">
        <f>IF(AF8=0,0,(AF8*((LOG(AF8))/LOG(2))))</f>
        <v>#DIV/0!</v>
      </c>
      <c r="AI8" s="34">
        <f>N8</f>
        <v>112</v>
      </c>
      <c r="AJ8" s="34">
        <f>COUNTIF(L35:L43,AI8)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COUNTIF(L44:L53,AN8)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COUNTIF(L54:L62,AS8)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285</v>
      </c>
      <c r="C9" s="59">
        <v>11</v>
      </c>
      <c r="D9" s="56">
        <v>304</v>
      </c>
      <c r="E9" s="59">
        <v>11</v>
      </c>
      <c r="F9" s="56">
        <v>310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1.7857142857142856E-2</v>
      </c>
      <c r="Q9" s="34">
        <f>IF(P9=0,0,(P9*((LOG(P9))/LOG(2))))</f>
        <v>-0.10370276646531436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COUNTIF(L26:L34,AD9)</f>
        <v>0</v>
      </c>
      <c r="AF9" s="34" t="e">
        <f>AE9/(AG4-AE11)</f>
        <v>#DIV/0!</v>
      </c>
      <c r="AG9" s="34" t="e">
        <f>IF(AF9=0,0,(AF9*((LOG(AF9))/LOG(2))))</f>
        <v>#DIV/0!</v>
      </c>
      <c r="AI9" s="34">
        <f>N9</f>
        <v>121</v>
      </c>
      <c r="AJ9" s="34">
        <f>COUNTIF(L35:L43,AI9)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COUNTIF(L44:L53,AN9)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COUNTIF(L54:L62,AS9)</f>
        <v>1</v>
      </c>
      <c r="AU9" s="34">
        <f>AT9/(AV4-AT11)</f>
        <v>0.33333333333333331</v>
      </c>
      <c r="AV9" s="34">
        <f>IF(AU9=0,0,(AU9*((LOG(AU9))/LOG(2))))</f>
        <v>-0.52832083357371862</v>
      </c>
    </row>
    <row r="10" spans="1:48" x14ac:dyDescent="0.3">
      <c r="A10" s="56">
        <v>21</v>
      </c>
      <c r="B10" s="56">
        <v>406</v>
      </c>
      <c r="C10" s="59">
        <v>11</v>
      </c>
      <c r="D10" s="56">
        <v>420</v>
      </c>
      <c r="E10" s="59">
        <v>11</v>
      </c>
      <c r="F10" s="56">
        <v>427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COUNTIF(L26:L34,AD10)</f>
        <v>0</v>
      </c>
      <c r="AF10" s="34" t="e">
        <f>AE10/(AG4-AE11)</f>
        <v>#DIV/0!</v>
      </c>
      <c r="AG10" s="34" t="e">
        <f>IF(AF10=0,0,(AF10*((LOG(AF10))/LOG(2))))</f>
        <v>#DIV/0!</v>
      </c>
      <c r="AI10" s="34">
        <f>N10</f>
        <v>122</v>
      </c>
      <c r="AJ10" s="34">
        <f>COUNTIF(L35:L43,AI10)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COUNTIF(L44:L53,AN10)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COUNTIF(L54:L62,AS10)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520</v>
      </c>
      <c r="C11" s="59">
        <v>11</v>
      </c>
      <c r="D11" s="56">
        <v>527</v>
      </c>
      <c r="E11" s="59">
        <v>11</v>
      </c>
      <c r="F11" s="56">
        <v>534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0.7142857142857143</v>
      </c>
      <c r="Q11" s="34">
        <f>IF(P11=0,0,(P11*((LOG(P11))/LOG(2))))</f>
        <v>-0.34673344797874411</v>
      </c>
      <c r="T11" s="34">
        <f>N11</f>
        <v>211</v>
      </c>
      <c r="U11" s="34">
        <f>COUNTIF(L7:L15,T11)</f>
        <v>5</v>
      </c>
      <c r="V11" s="53"/>
      <c r="W11" s="54"/>
      <c r="Y11" s="34">
        <f>N11</f>
        <v>211</v>
      </c>
      <c r="Z11" s="34">
        <f>COUNTIF(L16:L25,Y11)</f>
        <v>7</v>
      </c>
      <c r="AA11" s="53"/>
      <c r="AB11" s="54"/>
      <c r="AD11" s="34">
        <f>N11</f>
        <v>211</v>
      </c>
      <c r="AE11" s="34">
        <f>COUNTIF(L26:L34,AD11)</f>
        <v>9</v>
      </c>
      <c r="AF11" s="53"/>
      <c r="AG11" s="54"/>
      <c r="AI11" s="34">
        <f>N11</f>
        <v>211</v>
      </c>
      <c r="AJ11" s="34">
        <f>COUNTIF(L35:L43,AI11)</f>
        <v>8</v>
      </c>
      <c r="AK11" s="53"/>
      <c r="AL11" s="54"/>
      <c r="AN11" s="34">
        <f>N11</f>
        <v>211</v>
      </c>
      <c r="AO11" s="34">
        <f>COUNTIF(L44:L53,AN11)</f>
        <v>5</v>
      </c>
      <c r="AP11" s="53"/>
      <c r="AQ11" s="54"/>
      <c r="AS11" s="34">
        <f>N11</f>
        <v>211</v>
      </c>
      <c r="AT11" s="34">
        <f>COUNTIF(L54:L62,AS11)</f>
        <v>6</v>
      </c>
      <c r="AU11" s="53"/>
      <c r="AV11" s="54"/>
    </row>
    <row r="12" spans="1:48" x14ac:dyDescent="0.3">
      <c r="A12" s="56">
        <v>21</v>
      </c>
      <c r="B12" s="56">
        <v>628</v>
      </c>
      <c r="C12" s="59">
        <v>11</v>
      </c>
      <c r="D12" s="56">
        <v>644</v>
      </c>
      <c r="E12" s="59">
        <v>11</v>
      </c>
      <c r="F12" s="56">
        <v>651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COUNTIF(L26:L34,AD12)</f>
        <v>0</v>
      </c>
      <c r="AF12" s="34" t="e">
        <f>AE12/(AG4-AE11)</f>
        <v>#DIV/0!</v>
      </c>
      <c r="AG12" s="34" t="e">
        <f>IF(AF12=0,0,(AF12*((LOG(AF12))/LOG(2))))</f>
        <v>#DIV/0!</v>
      </c>
      <c r="AI12" s="34">
        <f>N12</f>
        <v>212</v>
      </c>
      <c r="AJ12" s="34">
        <f>COUNTIF(L35:L43,AI12)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COUNTIF(L44:L53,AN12)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COUNTIF(L54:L62,AS12)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738</v>
      </c>
      <c r="C13" s="59">
        <v>22</v>
      </c>
      <c r="D13" s="56">
        <v>747</v>
      </c>
      <c r="E13" s="59">
        <v>13</v>
      </c>
      <c r="F13" s="56">
        <v>758</v>
      </c>
      <c r="G13" s="62"/>
      <c r="H13" s="62"/>
      <c r="I13" s="40"/>
      <c r="J13" s="40"/>
      <c r="K13" s="41">
        <v>0</v>
      </c>
      <c r="L13">
        <v>221</v>
      </c>
      <c r="N13" s="34">
        <v>221</v>
      </c>
      <c r="O13" s="34">
        <f>COUNTIF($L$7:$L$500,N13)</f>
        <v>9</v>
      </c>
      <c r="P13" s="34">
        <f>O13/$Q$4</f>
        <v>0.16071428571428573</v>
      </c>
      <c r="Q13" s="34">
        <f>IF(P13=0,0,(P13*((LOG(P13))/LOG(2))))</f>
        <v>-0.4238726658131719</v>
      </c>
      <c r="T13" s="34">
        <f>N13</f>
        <v>221</v>
      </c>
      <c r="U13" s="34">
        <f>COUNTIF(L7:L15,T13)</f>
        <v>1</v>
      </c>
      <c r="V13" s="34">
        <f>U13/(W4-U11)</f>
        <v>0.25</v>
      </c>
      <c r="W13" s="34">
        <f>IF(V13=0,0,(V13*((LOG(V13))/LOG(2))))</f>
        <v>-0.5</v>
      </c>
      <c r="Y13" s="34">
        <f>N13</f>
        <v>221</v>
      </c>
      <c r="Z13" s="34">
        <f>COUNTIF(L16:L25,Y13)</f>
        <v>3</v>
      </c>
      <c r="AA13" s="34">
        <f>Z13/(AB4-Z11)</f>
        <v>1</v>
      </c>
      <c r="AB13" s="34">
        <f>IF(AA13=0,0,(AA13*((LOG(AA13))/LOG(2))))</f>
        <v>0</v>
      </c>
      <c r="AD13" s="34">
        <f>N13</f>
        <v>221</v>
      </c>
      <c r="AE13" s="34">
        <f>COUNTIF(L26:L34,AD13)</f>
        <v>0</v>
      </c>
      <c r="AF13" s="34" t="e">
        <f>AE13/(AG4-AE11)</f>
        <v>#DIV/0!</v>
      </c>
      <c r="AG13" s="34" t="e">
        <f>IF(AF13=0,0,(AF13*((LOG(AF13))/LOG(2))))</f>
        <v>#DIV/0!</v>
      </c>
      <c r="AI13" s="34">
        <f>N13</f>
        <v>221</v>
      </c>
      <c r="AJ13" s="34">
        <f>COUNTIF(L35:L43,AI13)</f>
        <v>1</v>
      </c>
      <c r="AK13" s="34">
        <f>AJ13/(AL4-AJ11)</f>
        <v>1</v>
      </c>
      <c r="AL13" s="34">
        <f>IF(AK13=0,0,(AK13*((LOG(AK13))/LOG(2))))</f>
        <v>0</v>
      </c>
      <c r="AN13" s="34">
        <f>N13</f>
        <v>221</v>
      </c>
      <c r="AO13" s="34">
        <f>COUNTIF(L44:L53,AN13)</f>
        <v>2</v>
      </c>
      <c r="AP13" s="34">
        <f>AO13/(AQ4-AO11)</f>
        <v>0.4</v>
      </c>
      <c r="AQ13" s="34">
        <f>IF(AP13=0,0,(AP13*((LOG(AP13))/LOG(2))))</f>
        <v>-0.52877123795494496</v>
      </c>
      <c r="AS13" s="34">
        <f>N13</f>
        <v>221</v>
      </c>
      <c r="AT13" s="34">
        <f>COUNTIF(L54:L62,AS13)</f>
        <v>2</v>
      </c>
      <c r="AU13" s="34">
        <f>AT13/(AV4-AT11)</f>
        <v>0.66666666666666663</v>
      </c>
      <c r="AV13" s="34">
        <f>IF(AU13=0,0,(AU13*((LOG(AU13))/LOG(2))))</f>
        <v>-0.38997500048077083</v>
      </c>
    </row>
    <row r="14" spans="1:48" x14ac:dyDescent="0.3">
      <c r="A14" s="56">
        <v>21</v>
      </c>
      <c r="B14" s="56">
        <v>851</v>
      </c>
      <c r="C14" s="59">
        <v>11</v>
      </c>
      <c r="D14" s="56">
        <v>858</v>
      </c>
      <c r="E14" s="59">
        <v>11</v>
      </c>
      <c r="F14" s="56">
        <v>865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COUNTIF(L26:L34,AD14)</f>
        <v>0</v>
      </c>
      <c r="AF14" s="34" t="e">
        <f>AE14/(AG4-AE11)</f>
        <v>#DIV/0!</v>
      </c>
      <c r="AG14" s="34" t="e">
        <f>IF(AF14=0,0,(AF14*((LOG(AF14))/LOG(2))))</f>
        <v>#DIV/0!</v>
      </c>
      <c r="AI14" s="34">
        <f>N14</f>
        <v>222</v>
      </c>
      <c r="AJ14" s="34">
        <f>COUNTIF(L35:L43,AI14)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COUNTIF(L44:L53,AN14)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COUNTIF(L54:L62,AS14)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974</v>
      </c>
      <c r="C15" s="59">
        <v>13</v>
      </c>
      <c r="D15" s="56">
        <v>980</v>
      </c>
      <c r="E15" s="59">
        <v>24</v>
      </c>
      <c r="F15" s="56">
        <v>1018</v>
      </c>
      <c r="G15" s="62"/>
      <c r="H15" s="62"/>
      <c r="I15" s="40"/>
      <c r="J15" s="40"/>
      <c r="K15" s="41">
        <v>0</v>
      </c>
      <c r="L15">
        <v>112</v>
      </c>
      <c r="P15">
        <f>SUM(P7:P14)</f>
        <v>1</v>
      </c>
      <c r="Q15">
        <f>-SUM(Q7:Q14)</f>
        <v>1.2892104705770306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0.97095059445466869</v>
      </c>
      <c r="AU15">
        <f>SUM(AU7:AU14)</f>
        <v>1</v>
      </c>
      <c r="AV15">
        <f>-SUM(AV7:AV14)</f>
        <v>0.91829583405448945</v>
      </c>
    </row>
    <row r="16" spans="1:48" x14ac:dyDescent="0.3">
      <c r="A16" s="57">
        <v>21</v>
      </c>
      <c r="B16" s="57">
        <v>1122</v>
      </c>
      <c r="C16" s="60">
        <v>11</v>
      </c>
      <c r="D16" s="57">
        <v>1130</v>
      </c>
      <c r="E16" s="60">
        <v>11</v>
      </c>
      <c r="F16" s="57">
        <v>1139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0.22199615623290514</v>
      </c>
      <c r="V16" s="27" t="s">
        <v>116</v>
      </c>
      <c r="W16" s="27">
        <f>W15/(LOG(W4)/LOG(2))</f>
        <v>0.47319731517859309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0.29228525323862892</v>
      </c>
      <c r="AU16" s="27" t="s">
        <v>123</v>
      </c>
      <c r="AV16" s="27">
        <f>AV15/(LOG(AV4)/LOG(2))</f>
        <v>0.28969008214284753</v>
      </c>
    </row>
    <row r="17" spans="1:22" x14ac:dyDescent="0.3">
      <c r="A17" s="57">
        <v>21</v>
      </c>
      <c r="B17" s="57">
        <v>1229</v>
      </c>
      <c r="C17" s="60">
        <v>22</v>
      </c>
      <c r="D17" s="57">
        <v>1233</v>
      </c>
      <c r="E17" s="60">
        <v>13</v>
      </c>
      <c r="F17" s="57">
        <v>1249</v>
      </c>
      <c r="G17" s="63"/>
      <c r="H17" s="63"/>
      <c r="I17" s="39"/>
      <c r="J17" s="39"/>
      <c r="K17" s="49">
        <v>0</v>
      </c>
      <c r="L17">
        <v>221</v>
      </c>
    </row>
    <row r="18" spans="1:22" x14ac:dyDescent="0.3">
      <c r="A18" s="57">
        <v>21</v>
      </c>
      <c r="B18" s="57">
        <v>1356</v>
      </c>
      <c r="C18" s="60">
        <v>11</v>
      </c>
      <c r="D18" s="57">
        <v>1368</v>
      </c>
      <c r="E18" s="60">
        <v>11</v>
      </c>
      <c r="F18" s="57">
        <v>1375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1464</v>
      </c>
      <c r="C19" s="60">
        <v>22</v>
      </c>
      <c r="D19" s="57">
        <v>1468</v>
      </c>
      <c r="E19" s="60">
        <v>13</v>
      </c>
      <c r="F19" s="57">
        <v>1481</v>
      </c>
      <c r="G19" s="63"/>
      <c r="H19" s="63"/>
      <c r="I19" s="39"/>
      <c r="J19" s="39"/>
      <c r="K19" s="49">
        <v>0</v>
      </c>
      <c r="L19">
        <v>221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1587</v>
      </c>
      <c r="C20" s="60">
        <v>11</v>
      </c>
      <c r="D20" s="57">
        <v>1607</v>
      </c>
      <c r="E20" s="60">
        <v>11</v>
      </c>
      <c r="F20" s="57">
        <v>1621</v>
      </c>
      <c r="G20" s="63"/>
      <c r="H20" s="63"/>
      <c r="I20" s="39"/>
      <c r="J20" s="39"/>
      <c r="K20" s="49">
        <v>0</v>
      </c>
      <c r="L20">
        <v>211</v>
      </c>
      <c r="N20" s="38">
        <f>COUNTIF(L7:L62,G3)</f>
        <v>40</v>
      </c>
      <c r="O20" s="38"/>
      <c r="P20" s="45">
        <v>9</v>
      </c>
      <c r="Q20" s="45">
        <v>10</v>
      </c>
      <c r="R20" s="45">
        <v>9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21</v>
      </c>
      <c r="B21" s="57">
        <v>1714</v>
      </c>
      <c r="C21" s="60">
        <v>11</v>
      </c>
      <c r="D21" s="57">
        <v>1730</v>
      </c>
      <c r="E21" s="60">
        <v>11</v>
      </c>
      <c r="F21" s="57">
        <v>1736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1824</v>
      </c>
      <c r="C22" s="60">
        <v>22</v>
      </c>
      <c r="D22" s="57">
        <v>1832</v>
      </c>
      <c r="E22" s="60">
        <v>13</v>
      </c>
      <c r="F22" s="57">
        <v>1844</v>
      </c>
      <c r="G22" s="63"/>
      <c r="H22" s="63"/>
      <c r="I22" s="39"/>
      <c r="J22" s="39"/>
      <c r="K22" s="49">
        <v>0</v>
      </c>
      <c r="L22">
        <v>221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1949</v>
      </c>
      <c r="C23" s="60">
        <v>11</v>
      </c>
      <c r="D23" s="57">
        <v>1960</v>
      </c>
      <c r="E23" s="60">
        <v>11</v>
      </c>
      <c r="F23" s="57">
        <v>1966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2057</v>
      </c>
      <c r="C24" s="60">
        <v>11</v>
      </c>
      <c r="D24" s="57">
        <v>2065</v>
      </c>
      <c r="E24" s="60">
        <v>11</v>
      </c>
      <c r="F24" s="57">
        <v>2075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5</v>
      </c>
      <c r="Q24" s="45">
        <f>Z11</f>
        <v>7</v>
      </c>
      <c r="R24" s="45">
        <f>AE11</f>
        <v>9</v>
      </c>
      <c r="S24" s="45">
        <f>AJ11</f>
        <v>8</v>
      </c>
      <c r="T24" s="45">
        <f>AO11</f>
        <v>5</v>
      </c>
      <c r="U24" s="45">
        <f>AT11</f>
        <v>6</v>
      </c>
      <c r="V24" s="43"/>
    </row>
    <row r="25" spans="1:22" x14ac:dyDescent="0.3">
      <c r="A25" s="57">
        <v>21</v>
      </c>
      <c r="B25" s="57">
        <v>2168</v>
      </c>
      <c r="C25" s="60">
        <v>11</v>
      </c>
      <c r="D25" s="57">
        <v>2175</v>
      </c>
      <c r="E25" s="60">
        <v>11</v>
      </c>
      <c r="F25" s="57">
        <v>2185</v>
      </c>
      <c r="G25" s="63"/>
      <c r="H25" s="63"/>
      <c r="I25" s="39"/>
      <c r="J25" s="39"/>
      <c r="K25" s="49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2276</v>
      </c>
      <c r="C26" s="59">
        <v>11</v>
      </c>
      <c r="D26" s="56">
        <v>2293</v>
      </c>
      <c r="E26" s="59">
        <v>11</v>
      </c>
      <c r="F26" s="56">
        <v>2302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2393</v>
      </c>
      <c r="C27" s="59">
        <v>11</v>
      </c>
      <c r="D27" s="56">
        <v>2409</v>
      </c>
      <c r="E27" s="59">
        <v>11</v>
      </c>
      <c r="F27" s="56">
        <v>2416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2509</v>
      </c>
      <c r="C28" s="59">
        <v>11</v>
      </c>
      <c r="D28" s="56">
        <v>2519</v>
      </c>
      <c r="E28" s="59">
        <v>11</v>
      </c>
      <c r="F28" s="56">
        <v>2526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F15/P20</f>
        <v>113.11111111111111</v>
      </c>
      <c r="Q28">
        <f>(F25-F15)/Q20</f>
        <v>116.7</v>
      </c>
      <c r="R28">
        <f>(F34-F25)/R20</f>
        <v>114.66666666666667</v>
      </c>
      <c r="S28">
        <f>(F43-F34)/S20</f>
        <v>114.33333333333333</v>
      </c>
      <c r="T28">
        <f>(F53-F43)/T20</f>
        <v>118.7</v>
      </c>
      <c r="U28">
        <f>(F62-F53)/U20</f>
        <v>118.22222222222223</v>
      </c>
    </row>
    <row r="29" spans="1:22" x14ac:dyDescent="0.3">
      <c r="A29" s="56">
        <v>21</v>
      </c>
      <c r="B29" s="56">
        <v>2617</v>
      </c>
      <c r="C29" s="59">
        <v>11</v>
      </c>
      <c r="D29" s="56">
        <v>2635</v>
      </c>
      <c r="E29" s="59">
        <v>11</v>
      </c>
      <c r="F29" s="56">
        <v>2642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2736</v>
      </c>
      <c r="C30" s="59">
        <v>11</v>
      </c>
      <c r="D30" s="56">
        <v>2754</v>
      </c>
      <c r="E30" s="59">
        <v>11</v>
      </c>
      <c r="F30" s="56">
        <v>2760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2850</v>
      </c>
      <c r="C31" s="59">
        <v>11</v>
      </c>
      <c r="D31" s="56">
        <v>2869</v>
      </c>
      <c r="E31" s="59">
        <v>11</v>
      </c>
      <c r="F31" s="56">
        <v>2879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2972</v>
      </c>
      <c r="C32" s="59">
        <v>11</v>
      </c>
      <c r="D32" s="56">
        <v>2984</v>
      </c>
      <c r="E32" s="59">
        <v>11</v>
      </c>
      <c r="F32" s="56">
        <v>2991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3083</v>
      </c>
      <c r="C33" s="59">
        <v>11</v>
      </c>
      <c r="D33" s="56">
        <v>3090</v>
      </c>
      <c r="E33" s="59">
        <v>11</v>
      </c>
      <c r="F33" s="56">
        <v>3100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3192</v>
      </c>
      <c r="C34" s="59">
        <v>11</v>
      </c>
      <c r="D34" s="56">
        <v>3211</v>
      </c>
      <c r="E34" s="59">
        <v>11</v>
      </c>
      <c r="F34" s="56">
        <v>3217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7">
        <v>21</v>
      </c>
      <c r="B35" s="57">
        <v>3308</v>
      </c>
      <c r="C35" s="60">
        <v>11</v>
      </c>
      <c r="D35" s="57">
        <v>3324</v>
      </c>
      <c r="E35" s="60">
        <v>11</v>
      </c>
      <c r="F35" s="57">
        <v>3331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3426</v>
      </c>
      <c r="C36" s="60">
        <v>11</v>
      </c>
      <c r="D36" s="57">
        <v>3447</v>
      </c>
      <c r="E36" s="60">
        <v>11</v>
      </c>
      <c r="F36" s="57">
        <v>3453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3546</v>
      </c>
      <c r="C37" s="60">
        <v>11</v>
      </c>
      <c r="D37" s="57">
        <v>3565</v>
      </c>
      <c r="E37" s="60">
        <v>11</v>
      </c>
      <c r="F37" s="57">
        <v>3572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3664</v>
      </c>
      <c r="C38" s="60">
        <v>11</v>
      </c>
      <c r="D38" s="57">
        <v>3680</v>
      </c>
      <c r="E38" s="60">
        <v>11</v>
      </c>
      <c r="F38" s="57">
        <v>3686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3775</v>
      </c>
      <c r="C39" s="60">
        <v>11</v>
      </c>
      <c r="D39" s="57">
        <v>3790</v>
      </c>
      <c r="E39" s="60">
        <v>11</v>
      </c>
      <c r="F39" s="57">
        <v>3796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3887</v>
      </c>
      <c r="C40" s="60">
        <v>11</v>
      </c>
      <c r="D40" s="57">
        <v>3903</v>
      </c>
      <c r="E40" s="60">
        <v>11</v>
      </c>
      <c r="F40" s="57">
        <v>3909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4001</v>
      </c>
      <c r="C41" s="60">
        <v>11</v>
      </c>
      <c r="D41" s="57">
        <v>4019</v>
      </c>
      <c r="E41" s="60">
        <v>11</v>
      </c>
      <c r="F41" s="57">
        <v>4025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4113</v>
      </c>
      <c r="C42" s="60">
        <v>22</v>
      </c>
      <c r="D42" s="57">
        <v>4120</v>
      </c>
      <c r="E42" s="60">
        <v>13</v>
      </c>
      <c r="F42" s="57">
        <v>4130</v>
      </c>
      <c r="G42" s="63"/>
      <c r="H42" s="63"/>
      <c r="I42" s="39"/>
      <c r="J42" s="39"/>
      <c r="K42" s="49">
        <v>0</v>
      </c>
      <c r="L42">
        <v>221</v>
      </c>
    </row>
    <row r="43" spans="1:12" x14ac:dyDescent="0.3">
      <c r="A43" s="57">
        <v>21</v>
      </c>
      <c r="B43" s="57">
        <v>4232</v>
      </c>
      <c r="C43" s="60">
        <v>11</v>
      </c>
      <c r="D43" s="57">
        <v>4240</v>
      </c>
      <c r="E43" s="60">
        <v>11</v>
      </c>
      <c r="F43" s="57">
        <v>4246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6">
        <v>21</v>
      </c>
      <c r="B44" s="56">
        <v>4335</v>
      </c>
      <c r="C44" s="59">
        <v>11</v>
      </c>
      <c r="D44" s="56">
        <v>4345</v>
      </c>
      <c r="E44" s="59">
        <v>11</v>
      </c>
      <c r="F44" s="56">
        <v>4351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12</v>
      </c>
      <c r="B45" s="56">
        <v>4449</v>
      </c>
      <c r="C45" s="59">
        <v>13</v>
      </c>
      <c r="D45" s="56">
        <v>4459</v>
      </c>
      <c r="E45" s="59">
        <v>13</v>
      </c>
      <c r="F45" s="56">
        <v>4466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3">
      <c r="A46" s="56">
        <v>21</v>
      </c>
      <c r="B46" s="56">
        <v>4570</v>
      </c>
      <c r="C46" s="59">
        <v>11</v>
      </c>
      <c r="D46" s="56">
        <v>4583</v>
      </c>
      <c r="E46" s="59">
        <v>11</v>
      </c>
      <c r="F46" s="56">
        <v>4593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12</v>
      </c>
      <c r="B47" s="56">
        <v>4694</v>
      </c>
      <c r="C47" s="59">
        <v>13</v>
      </c>
      <c r="D47" s="56">
        <v>4704</v>
      </c>
      <c r="E47" s="59">
        <v>13</v>
      </c>
      <c r="F47" s="56">
        <v>4713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12</v>
      </c>
      <c r="B48" s="56">
        <v>4814</v>
      </c>
      <c r="C48" s="59">
        <v>13</v>
      </c>
      <c r="D48" s="56">
        <v>4818</v>
      </c>
      <c r="E48" s="59">
        <v>13</v>
      </c>
      <c r="F48" s="56">
        <v>4824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3">
      <c r="A49" s="56">
        <v>21</v>
      </c>
      <c r="B49" s="56">
        <v>4926</v>
      </c>
      <c r="C49" s="59">
        <v>11</v>
      </c>
      <c r="D49" s="56">
        <v>4946</v>
      </c>
      <c r="E49" s="59">
        <v>11</v>
      </c>
      <c r="F49" s="56">
        <v>4952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5041</v>
      </c>
      <c r="C50" s="59">
        <v>22</v>
      </c>
      <c r="D50" s="56">
        <v>5047</v>
      </c>
      <c r="E50" s="59">
        <v>13</v>
      </c>
      <c r="F50" s="56">
        <v>5065</v>
      </c>
      <c r="G50" s="62"/>
      <c r="H50" s="62"/>
      <c r="I50" s="40"/>
      <c r="J50" s="40"/>
      <c r="K50" s="41">
        <v>0</v>
      </c>
      <c r="L50">
        <v>221</v>
      </c>
    </row>
    <row r="51" spans="1:12" x14ac:dyDescent="0.3">
      <c r="A51" s="56">
        <v>21</v>
      </c>
      <c r="B51" s="56">
        <v>5164</v>
      </c>
      <c r="C51" s="59">
        <v>22</v>
      </c>
      <c r="D51" s="56">
        <v>5171</v>
      </c>
      <c r="E51" s="59">
        <v>13</v>
      </c>
      <c r="F51" s="56">
        <v>5185</v>
      </c>
      <c r="G51" s="62"/>
      <c r="H51" s="62"/>
      <c r="I51" s="40"/>
      <c r="J51" s="40"/>
      <c r="K51" s="41">
        <v>0</v>
      </c>
      <c r="L51">
        <v>221</v>
      </c>
    </row>
    <row r="52" spans="1:12" x14ac:dyDescent="0.3">
      <c r="A52" s="56">
        <v>21</v>
      </c>
      <c r="B52" s="56">
        <v>5286</v>
      </c>
      <c r="C52" s="59">
        <v>11</v>
      </c>
      <c r="D52" s="56">
        <v>5303</v>
      </c>
      <c r="E52" s="59">
        <v>11</v>
      </c>
      <c r="F52" s="56">
        <v>5313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5405</v>
      </c>
      <c r="C53" s="59">
        <v>11</v>
      </c>
      <c r="D53" s="56">
        <v>5426</v>
      </c>
      <c r="E53" s="59">
        <v>11</v>
      </c>
      <c r="F53" s="56">
        <v>5433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7">
        <v>21</v>
      </c>
      <c r="B54" s="57">
        <v>5527</v>
      </c>
      <c r="C54" s="60">
        <v>11</v>
      </c>
      <c r="D54" s="57">
        <v>5545</v>
      </c>
      <c r="E54" s="60">
        <v>11</v>
      </c>
      <c r="F54" s="57">
        <v>5550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12</v>
      </c>
      <c r="B55" s="57">
        <v>5637</v>
      </c>
      <c r="C55" s="60">
        <v>24</v>
      </c>
      <c r="D55" s="57">
        <v>5647</v>
      </c>
      <c r="E55" s="60">
        <v>13</v>
      </c>
      <c r="F55" s="57">
        <v>5660</v>
      </c>
      <c r="G55" s="63"/>
      <c r="H55" s="63"/>
      <c r="I55" s="39"/>
      <c r="J55" s="39"/>
      <c r="K55" s="49">
        <v>0</v>
      </c>
      <c r="L55">
        <v>121</v>
      </c>
    </row>
    <row r="56" spans="1:12" x14ac:dyDescent="0.3">
      <c r="A56" s="57">
        <v>21</v>
      </c>
      <c r="B56" s="57">
        <v>5754</v>
      </c>
      <c r="C56" s="60">
        <v>11</v>
      </c>
      <c r="D56" s="57">
        <v>5772</v>
      </c>
      <c r="E56" s="60">
        <v>11</v>
      </c>
      <c r="F56" s="57">
        <v>5778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5866</v>
      </c>
      <c r="C57" s="60">
        <v>22</v>
      </c>
      <c r="D57" s="57">
        <v>5871</v>
      </c>
      <c r="E57" s="60">
        <v>13</v>
      </c>
      <c r="F57" s="57">
        <v>5886</v>
      </c>
      <c r="G57" s="63"/>
      <c r="H57" s="63"/>
      <c r="I57" s="39"/>
      <c r="J57" s="39"/>
      <c r="K57" s="49">
        <v>0</v>
      </c>
      <c r="L57">
        <v>221</v>
      </c>
    </row>
    <row r="58" spans="1:12" x14ac:dyDescent="0.3">
      <c r="A58" s="57">
        <v>21</v>
      </c>
      <c r="B58" s="57">
        <v>5998</v>
      </c>
      <c r="C58" s="60">
        <v>11</v>
      </c>
      <c r="D58" s="57">
        <v>6008</v>
      </c>
      <c r="E58" s="60">
        <v>11</v>
      </c>
      <c r="F58" s="57">
        <v>6017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6104</v>
      </c>
      <c r="C59" s="60">
        <v>22</v>
      </c>
      <c r="D59" s="57">
        <v>6111</v>
      </c>
      <c r="E59" s="60">
        <v>13</v>
      </c>
      <c r="F59" s="57">
        <v>6132</v>
      </c>
      <c r="G59" s="63"/>
      <c r="H59" s="63"/>
      <c r="I59" s="39"/>
      <c r="J59" s="39"/>
      <c r="K59" s="49">
        <v>0</v>
      </c>
      <c r="L59">
        <v>221</v>
      </c>
    </row>
    <row r="60" spans="1:12" x14ac:dyDescent="0.3">
      <c r="A60" s="57">
        <v>21</v>
      </c>
      <c r="B60" s="57">
        <v>6235</v>
      </c>
      <c r="C60" s="60">
        <v>11</v>
      </c>
      <c r="D60" s="57">
        <v>6256</v>
      </c>
      <c r="E60" s="60">
        <v>11</v>
      </c>
      <c r="F60" s="57">
        <v>6263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6357</v>
      </c>
      <c r="C61" s="60">
        <v>11</v>
      </c>
      <c r="D61" s="57">
        <v>6370</v>
      </c>
      <c r="E61" s="60">
        <v>11</v>
      </c>
      <c r="F61" s="57">
        <v>6377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6473</v>
      </c>
      <c r="C62" s="60">
        <v>11</v>
      </c>
      <c r="D62" s="57">
        <v>6488</v>
      </c>
      <c r="E62" s="60">
        <v>11</v>
      </c>
      <c r="F62" s="57">
        <v>6497</v>
      </c>
      <c r="G62" s="63"/>
      <c r="H62" s="63"/>
      <c r="I62" s="39"/>
      <c r="J62" s="39"/>
      <c r="K62" s="49">
        <v>1</v>
      </c>
      <c r="L62">
        <v>211</v>
      </c>
    </row>
    <row r="63" spans="1:12" x14ac:dyDescent="0.3">
      <c r="A63" s="17"/>
      <c r="B63" s="17"/>
      <c r="C63" s="17"/>
      <c r="D63" s="17"/>
      <c r="E63" s="17"/>
      <c r="F63" s="17"/>
      <c r="G63" s="17"/>
      <c r="H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57</v>
      </c>
      <c r="V3" s="25" t="s">
        <v>117</v>
      </c>
      <c r="W3">
        <f>COUNTA(L7:L16)</f>
        <v>10</v>
      </c>
      <c r="AA3" s="25" t="s">
        <v>117</v>
      </c>
      <c r="AB3">
        <f>COUNTA(L17:L25)</f>
        <v>9</v>
      </c>
      <c r="AF3" s="25" t="s">
        <v>117</v>
      </c>
      <c r="AG3">
        <f>COUNTA(L26:L35)</f>
        <v>10</v>
      </c>
      <c r="AK3" s="25" t="s">
        <v>117</v>
      </c>
      <c r="AL3">
        <f>COUNTA(L36:L44)</f>
        <v>9</v>
      </c>
      <c r="AP3" s="25" t="s">
        <v>117</v>
      </c>
      <c r="AQ3">
        <f>COUNTA(L45:L54)</f>
        <v>10</v>
      </c>
      <c r="AU3" s="25" t="s">
        <v>117</v>
      </c>
      <c r="AV3">
        <f>COUNTA(L55:L63)</f>
        <v>9</v>
      </c>
    </row>
    <row r="4" spans="1:48" x14ac:dyDescent="0.3">
      <c r="P4" s="25" t="s">
        <v>85</v>
      </c>
      <c r="Q4" s="26">
        <f>SUM(O7:O14)</f>
        <v>57</v>
      </c>
      <c r="V4" s="25" t="s">
        <v>118</v>
      </c>
      <c r="W4">
        <f>SUM(U7:U14)</f>
        <v>10</v>
      </c>
      <c r="AA4" s="25" t="s">
        <v>118</v>
      </c>
      <c r="AB4">
        <f>SUM(Z7:Z14)</f>
        <v>9</v>
      </c>
      <c r="AF4" s="25" t="s">
        <v>118</v>
      </c>
      <c r="AG4">
        <f>SUM(AE7:AE14)</f>
        <v>10</v>
      </c>
      <c r="AK4" s="25" t="s">
        <v>118</v>
      </c>
      <c r="AL4">
        <f>SUM(AJ7:AJ14)</f>
        <v>9</v>
      </c>
      <c r="AP4" s="25" t="s">
        <v>118</v>
      </c>
      <c r="AQ4">
        <f>SUM(AO7:AO14)</f>
        <v>10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9</v>
      </c>
      <c r="C7" s="58">
        <v>11</v>
      </c>
      <c r="D7" s="55">
        <v>25</v>
      </c>
      <c r="E7" s="58">
        <v>11</v>
      </c>
      <c r="F7" s="55">
        <v>30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7</v>
      </c>
      <c r="P7" s="34">
        <f>O7/$Q$4</f>
        <v>0.12280701754385964</v>
      </c>
      <c r="Q7" s="34">
        <f>IF(P7=0,0,(P7*((LOG(P7))/LOG(2))))</f>
        <v>-0.37155694113596421</v>
      </c>
      <c r="T7" s="34">
        <f>N7</f>
        <v>111</v>
      </c>
      <c r="U7" s="34">
        <f>COUNTIF(L7:L16,T7)</f>
        <v>3</v>
      </c>
      <c r="V7" s="34">
        <f>U7/(W4-U11)</f>
        <v>0.75</v>
      </c>
      <c r="W7" s="34">
        <f>IF(V7=0,0,(V7*((LOG(V7))/LOG(2))))</f>
        <v>-0.31127812445913283</v>
      </c>
      <c r="Y7" s="34">
        <f>N7</f>
        <v>111</v>
      </c>
      <c r="Z7" s="34">
        <f>COUNTIF(L17:L25,Y7)</f>
        <v>1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COUNTIF(L26:L35,AD7)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COUNTIF(L36:L44,AI7)</f>
        <v>2</v>
      </c>
      <c r="AK7" s="34">
        <f>AJ7/(AL4-AJ11)</f>
        <v>0.5</v>
      </c>
      <c r="AL7" s="34">
        <f>IF(AK7=0,0,(AK7*((LOG(AK7))/LOG(2))))</f>
        <v>-0.5</v>
      </c>
      <c r="AN7" s="34">
        <f>N7</f>
        <v>111</v>
      </c>
      <c r="AO7" s="34">
        <f>COUNTIF(L45:L54,AN7)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COUNTIF(L55:L63,AS7)</f>
        <v>1</v>
      </c>
      <c r="AU7" s="34">
        <f>AT7/(AV4-AT11)</f>
        <v>0.33333333333333331</v>
      </c>
      <c r="AV7" s="34">
        <f>IF(AU7=0,0,(AU7*((LOG(AU7))/LOG(2))))</f>
        <v>-0.52832083357371862</v>
      </c>
    </row>
    <row r="8" spans="1:48" x14ac:dyDescent="0.3">
      <c r="A8" s="56">
        <v>21</v>
      </c>
      <c r="B8" s="56">
        <v>122</v>
      </c>
      <c r="C8" s="59">
        <v>11</v>
      </c>
      <c r="D8" s="56">
        <v>132</v>
      </c>
      <c r="E8" s="59">
        <v>11</v>
      </c>
      <c r="F8" s="56">
        <v>139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</v>
      </c>
      <c r="P8" s="34">
        <f>O8/$Q$4</f>
        <v>1.7543859649122806E-2</v>
      </c>
      <c r="Q8" s="34">
        <f>IF(P8=0,0,(P8*((LOG(P8))/LOG(2))))</f>
        <v>-0.10233140375727617</v>
      </c>
      <c r="T8" s="34">
        <f>N8</f>
        <v>112</v>
      </c>
      <c r="U8" s="34">
        <f>COUNTIF(L7:L16,T8)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COUNTIF(L17:L25,Y8)</f>
        <v>1</v>
      </c>
      <c r="AA8" s="34">
        <f>Z8/(AB4-Z11)</f>
        <v>0.33333333333333331</v>
      </c>
      <c r="AB8" s="34">
        <f>IF(AA8=0,0,(AA8*((LOG(AA8))/LOG(2))))</f>
        <v>-0.52832083357371862</v>
      </c>
      <c r="AD8" s="34">
        <f>N8</f>
        <v>112</v>
      </c>
      <c r="AE8" s="34">
        <f>COUNTIF(L26:L35,AD8)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COUNTIF(L36:L44,AI8)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COUNTIF(L45:L54,AN8)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COUNTIF(L55:L63,AS8)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226</v>
      </c>
      <c r="C9" s="59">
        <v>22</v>
      </c>
      <c r="D9" s="56">
        <v>234</v>
      </c>
      <c r="E9" s="59">
        <v>13</v>
      </c>
      <c r="F9" s="56">
        <v>241</v>
      </c>
      <c r="G9" s="62"/>
      <c r="H9" s="62"/>
      <c r="I9" s="40"/>
      <c r="J9" s="40"/>
      <c r="K9" s="41">
        <v>0</v>
      </c>
      <c r="L9">
        <v>221</v>
      </c>
      <c r="N9" s="34">
        <v>121</v>
      </c>
      <c r="O9" s="34">
        <f>COUNTIF($L$7:$L$500,N9)</f>
        <v>1</v>
      </c>
      <c r="P9" s="34">
        <f>O9/$Q$4</f>
        <v>1.7543859649122806E-2</v>
      </c>
      <c r="Q9" s="34">
        <f>IF(P9=0,0,(P9*((LOG(P9))/LOG(2))))</f>
        <v>-0.10233140375727617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COUNTIF(L26:L35,AD9)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COUNTIF(L36:L44,AI9)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COUNTIF(L45:L54,AN9)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COUNTIF(L55:L63,AS9)</f>
        <v>1</v>
      </c>
      <c r="AU9" s="34">
        <f>AT9/(AV4-AT11)</f>
        <v>0.33333333333333331</v>
      </c>
      <c r="AV9" s="34">
        <f>IF(AU9=0,0,(AU9*((LOG(AU9))/LOG(2))))</f>
        <v>-0.52832083357371862</v>
      </c>
    </row>
    <row r="10" spans="1:48" x14ac:dyDescent="0.3">
      <c r="A10" s="56">
        <v>21</v>
      </c>
      <c r="B10" s="56">
        <v>347</v>
      </c>
      <c r="C10" s="59">
        <v>11</v>
      </c>
      <c r="D10" s="56">
        <v>357</v>
      </c>
      <c r="E10" s="59">
        <v>11</v>
      </c>
      <c r="F10" s="56">
        <v>364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COUNTIF(L26:L35,AD10)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COUNTIF(L36:L44,AI10)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COUNTIF(L45:L54,AN10)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COUNTIF(L55:L63,AS10)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460</v>
      </c>
      <c r="C11" s="59">
        <v>13</v>
      </c>
      <c r="D11" s="56">
        <v>467</v>
      </c>
      <c r="E11" s="59">
        <v>13</v>
      </c>
      <c r="F11" s="56">
        <v>475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0.70175438596491224</v>
      </c>
      <c r="Q11" s="34">
        <f>IF(P11=0,0,(P11*((LOG(P11))/LOG(2))))</f>
        <v>-0.35856976791395045</v>
      </c>
      <c r="T11" s="34">
        <f>N11</f>
        <v>211</v>
      </c>
      <c r="U11" s="34">
        <f>COUNTIF(L7:L16,T11)</f>
        <v>6</v>
      </c>
      <c r="V11" s="53"/>
      <c r="W11" s="54"/>
      <c r="Y11" s="34">
        <f>N11</f>
        <v>211</v>
      </c>
      <c r="Z11" s="34">
        <f>COUNTIF(L17:L25,Y11)</f>
        <v>6</v>
      </c>
      <c r="AA11" s="53"/>
      <c r="AB11" s="54"/>
      <c r="AD11" s="34">
        <f>N11</f>
        <v>211</v>
      </c>
      <c r="AE11" s="34">
        <f>COUNTIF(L26:L35,AD11)</f>
        <v>8</v>
      </c>
      <c r="AF11" s="53"/>
      <c r="AG11" s="54"/>
      <c r="AI11" s="34">
        <f>N11</f>
        <v>211</v>
      </c>
      <c r="AJ11" s="34">
        <f>COUNTIF(L36:L44,AI11)</f>
        <v>5</v>
      </c>
      <c r="AK11" s="53"/>
      <c r="AL11" s="54"/>
      <c r="AN11" s="34">
        <f>N11</f>
        <v>211</v>
      </c>
      <c r="AO11" s="34">
        <f>COUNTIF(L45:L54,AN11)</f>
        <v>9</v>
      </c>
      <c r="AP11" s="53"/>
      <c r="AQ11" s="54"/>
      <c r="AS11" s="34">
        <f>N11</f>
        <v>211</v>
      </c>
      <c r="AT11" s="34">
        <f>COUNTIF(L55:L63,AS11)</f>
        <v>6</v>
      </c>
      <c r="AU11" s="53"/>
      <c r="AV11" s="54"/>
    </row>
    <row r="12" spans="1:48" x14ac:dyDescent="0.3">
      <c r="A12" s="56">
        <v>12</v>
      </c>
      <c r="B12" s="56">
        <v>571</v>
      </c>
      <c r="C12" s="59">
        <v>13</v>
      </c>
      <c r="D12" s="56">
        <v>579</v>
      </c>
      <c r="E12" s="59">
        <v>13</v>
      </c>
      <c r="F12" s="56">
        <v>589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COUNTIF(L26:L35,AD12)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COUNTIF(L36:L44,AI12)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COUNTIF(L45:L54,AN12)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COUNTIF(L55:L63,AS12)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710</v>
      </c>
      <c r="C13" s="59">
        <v>13</v>
      </c>
      <c r="D13" s="56">
        <v>714</v>
      </c>
      <c r="E13" s="59">
        <v>13</v>
      </c>
      <c r="F13" s="56">
        <v>721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8</v>
      </c>
      <c r="P13" s="34">
        <f>O13/$Q$4</f>
        <v>0.14035087719298245</v>
      </c>
      <c r="Q13" s="34">
        <f>IF(P13=0,0,(P13*((LOG(P13))/LOG(2))))</f>
        <v>-0.39759859847926199</v>
      </c>
      <c r="T13" s="34">
        <f>N13</f>
        <v>221</v>
      </c>
      <c r="U13" s="34">
        <f>COUNTIF(L7:L16,T13)</f>
        <v>1</v>
      </c>
      <c r="V13" s="34">
        <f>U13/(W4-U11)</f>
        <v>0.25</v>
      </c>
      <c r="W13" s="34">
        <f>IF(V13=0,0,(V13*((LOG(V13))/LOG(2))))</f>
        <v>-0.5</v>
      </c>
      <c r="Y13" s="34">
        <f>N13</f>
        <v>221</v>
      </c>
      <c r="Z13" s="34">
        <f>COUNTIF(L17:L25,Y13)</f>
        <v>1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COUNTIF(L26:L35,AD13)</f>
        <v>2</v>
      </c>
      <c r="AF13" s="34">
        <f>AE13/(AG4-AE11)</f>
        <v>1</v>
      </c>
      <c r="AG13" s="34">
        <f>IF(AF13=0,0,(AF13*((LOG(AF13))/LOG(2))))</f>
        <v>0</v>
      </c>
      <c r="AI13" s="34">
        <f>N13</f>
        <v>221</v>
      </c>
      <c r="AJ13" s="34">
        <f>COUNTIF(L36:L44,AI13)</f>
        <v>2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COUNTIF(L45:L54,AN13)</f>
        <v>1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COUNTIF(L55:L63,AS13)</f>
        <v>1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3">
      <c r="A14" s="56">
        <v>21</v>
      </c>
      <c r="B14" s="56">
        <v>822</v>
      </c>
      <c r="C14" s="59">
        <v>11</v>
      </c>
      <c r="D14" s="56">
        <v>836</v>
      </c>
      <c r="E14" s="59">
        <v>11</v>
      </c>
      <c r="F14" s="56">
        <v>842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COUNTIF(L26:L35,AD14)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COUNTIF(L36:L44,AI14)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COUNTIF(L45:L54,AN14)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COUNTIF(L55:L63,AS14)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940</v>
      </c>
      <c r="C15" s="59">
        <v>11</v>
      </c>
      <c r="D15" s="56">
        <v>951</v>
      </c>
      <c r="E15" s="59">
        <v>11</v>
      </c>
      <c r="F15" s="56">
        <v>956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1.3323881150437289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1.5849625007211559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1.5849625007211559</v>
      </c>
    </row>
    <row r="16" spans="1:48" x14ac:dyDescent="0.3">
      <c r="A16" s="56">
        <v>21</v>
      </c>
      <c r="B16" s="56">
        <v>1047</v>
      </c>
      <c r="C16" s="59">
        <v>11</v>
      </c>
      <c r="D16" s="56">
        <v>1060</v>
      </c>
      <c r="E16" s="59">
        <v>11</v>
      </c>
      <c r="F16" s="56">
        <v>1067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0.2284267510287564</v>
      </c>
      <c r="V16" s="27" t="s">
        <v>116</v>
      </c>
      <c r="W16" s="27">
        <f>W15/(LOG(W4)/LOG(2))</f>
        <v>0.24421905028821556</v>
      </c>
      <c r="AA16" s="27" t="s">
        <v>119</v>
      </c>
      <c r="AB16" s="27">
        <f>AB15/(LOG(AB4)/LOG(2))</f>
        <v>0.49999999999999994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0.31546487678572877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0.49999999999999994</v>
      </c>
    </row>
    <row r="17" spans="1:22" x14ac:dyDescent="0.3">
      <c r="A17" s="57">
        <v>21</v>
      </c>
      <c r="B17" s="57">
        <v>1160</v>
      </c>
      <c r="C17" s="60">
        <v>11</v>
      </c>
      <c r="D17" s="57">
        <v>1176</v>
      </c>
      <c r="E17" s="60">
        <v>11</v>
      </c>
      <c r="F17" s="57">
        <v>1182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1278</v>
      </c>
      <c r="C18" s="60">
        <v>11</v>
      </c>
      <c r="D18" s="57">
        <v>1288</v>
      </c>
      <c r="E18" s="60">
        <v>11</v>
      </c>
      <c r="F18" s="57">
        <v>1294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1384</v>
      </c>
      <c r="C19" s="60">
        <v>22</v>
      </c>
      <c r="D19" s="57">
        <v>1391</v>
      </c>
      <c r="E19" s="60">
        <v>13</v>
      </c>
      <c r="F19" s="57">
        <v>1401</v>
      </c>
      <c r="G19" s="63"/>
      <c r="H19" s="63"/>
      <c r="I19" s="39"/>
      <c r="J19" s="39"/>
      <c r="K19" s="49">
        <v>0</v>
      </c>
      <c r="L19">
        <v>221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1504</v>
      </c>
      <c r="C20" s="60">
        <v>11</v>
      </c>
      <c r="D20" s="57">
        <v>1512</v>
      </c>
      <c r="E20" s="60">
        <v>11</v>
      </c>
      <c r="F20" s="57">
        <v>1519</v>
      </c>
      <c r="G20" s="63"/>
      <c r="H20" s="63"/>
      <c r="I20" s="39"/>
      <c r="J20" s="39"/>
      <c r="K20" s="49">
        <v>0</v>
      </c>
      <c r="L20">
        <v>211</v>
      </c>
      <c r="N20" s="38">
        <f>COUNTIF(L7:L63,G3)</f>
        <v>40</v>
      </c>
      <c r="O20" s="38"/>
      <c r="P20" s="45">
        <v>10</v>
      </c>
      <c r="Q20" s="45">
        <v>9</v>
      </c>
      <c r="R20" s="45">
        <v>10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12</v>
      </c>
      <c r="B21" s="57">
        <v>1616</v>
      </c>
      <c r="C21" s="60">
        <v>13</v>
      </c>
      <c r="D21" s="57">
        <v>1619</v>
      </c>
      <c r="E21" s="60">
        <v>13</v>
      </c>
      <c r="F21" s="57">
        <v>1625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1728</v>
      </c>
      <c r="C22" s="60">
        <v>11</v>
      </c>
      <c r="D22" s="57">
        <v>1737</v>
      </c>
      <c r="E22" s="60">
        <v>11</v>
      </c>
      <c r="F22" s="57">
        <v>1744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1842</v>
      </c>
      <c r="C23" s="60">
        <v>11</v>
      </c>
      <c r="D23" s="57">
        <v>1849</v>
      </c>
      <c r="E23" s="60">
        <v>11</v>
      </c>
      <c r="F23" s="57">
        <v>1856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1950</v>
      </c>
      <c r="C24" s="60">
        <v>11</v>
      </c>
      <c r="D24" s="57">
        <v>1958</v>
      </c>
      <c r="E24" s="60">
        <v>11</v>
      </c>
      <c r="F24" s="57">
        <v>1964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6</v>
      </c>
      <c r="Q24" s="45">
        <f>Z11</f>
        <v>6</v>
      </c>
      <c r="R24" s="45">
        <f>AE11</f>
        <v>8</v>
      </c>
      <c r="S24" s="45">
        <f>AJ11</f>
        <v>5</v>
      </c>
      <c r="T24" s="45">
        <f>AO11</f>
        <v>9</v>
      </c>
      <c r="U24" s="45">
        <f>AT11</f>
        <v>6</v>
      </c>
      <c r="V24" s="43"/>
    </row>
    <row r="25" spans="1:22" x14ac:dyDescent="0.3">
      <c r="A25" s="57">
        <v>12</v>
      </c>
      <c r="B25" s="57">
        <v>2067</v>
      </c>
      <c r="C25" s="60">
        <v>13</v>
      </c>
      <c r="D25" s="57">
        <v>2074</v>
      </c>
      <c r="E25" s="60">
        <v>24</v>
      </c>
      <c r="F25" s="57">
        <v>2107</v>
      </c>
      <c r="G25" s="63"/>
      <c r="H25" s="63"/>
      <c r="I25" s="39"/>
      <c r="J25" s="39"/>
      <c r="K25" s="49">
        <v>0</v>
      </c>
      <c r="L25">
        <v>112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2197</v>
      </c>
      <c r="C26" s="59">
        <v>11</v>
      </c>
      <c r="D26" s="56">
        <v>2212</v>
      </c>
      <c r="E26" s="59">
        <v>11</v>
      </c>
      <c r="F26" s="56">
        <v>2218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2308</v>
      </c>
      <c r="C27" s="59">
        <v>22</v>
      </c>
      <c r="D27" s="56">
        <v>2316</v>
      </c>
      <c r="E27" s="59">
        <v>13</v>
      </c>
      <c r="F27" s="56">
        <v>2325</v>
      </c>
      <c r="G27" s="62"/>
      <c r="H27" s="62"/>
      <c r="I27" s="40"/>
      <c r="J27" s="40"/>
      <c r="K27" s="41">
        <v>0</v>
      </c>
      <c r="L27">
        <v>221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2429</v>
      </c>
      <c r="C28" s="59">
        <v>11</v>
      </c>
      <c r="D28" s="56">
        <v>2442</v>
      </c>
      <c r="E28" s="59">
        <v>11</v>
      </c>
      <c r="F28" s="56">
        <v>2448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F16/P20</f>
        <v>106.7</v>
      </c>
      <c r="Q28">
        <f>(F25-F16)/Q20</f>
        <v>115.55555555555556</v>
      </c>
      <c r="R28">
        <f>(F35-F25)/R20</f>
        <v>113.3</v>
      </c>
      <c r="S28">
        <f>(F44-F35)/S20</f>
        <v>119.88888888888889</v>
      </c>
      <c r="T28">
        <f>(F54-F44)/T20</f>
        <v>111.8</v>
      </c>
      <c r="U28">
        <f>(F63-F54)/U20</f>
        <v>115.66666666666667</v>
      </c>
    </row>
    <row r="29" spans="1:22" x14ac:dyDescent="0.3">
      <c r="A29" s="56">
        <v>21</v>
      </c>
      <c r="B29" s="56">
        <v>2539</v>
      </c>
      <c r="C29" s="59">
        <v>11</v>
      </c>
      <c r="D29" s="56">
        <v>2551</v>
      </c>
      <c r="E29" s="59">
        <v>11</v>
      </c>
      <c r="F29" s="56">
        <v>2558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2650</v>
      </c>
      <c r="C30" s="59">
        <v>11</v>
      </c>
      <c r="D30" s="56">
        <v>2663</v>
      </c>
      <c r="E30" s="59">
        <v>11</v>
      </c>
      <c r="F30" s="56">
        <v>2669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2760</v>
      </c>
      <c r="C31" s="59">
        <v>22</v>
      </c>
      <c r="D31" s="56">
        <v>2765</v>
      </c>
      <c r="E31" s="59">
        <v>13</v>
      </c>
      <c r="F31" s="56">
        <v>2776</v>
      </c>
      <c r="G31" s="62"/>
      <c r="H31" s="62"/>
      <c r="I31" s="40"/>
      <c r="J31" s="40"/>
      <c r="K31" s="41">
        <v>0</v>
      </c>
      <c r="L31">
        <v>221</v>
      </c>
    </row>
    <row r="32" spans="1:22" x14ac:dyDescent="0.3">
      <c r="A32" s="56">
        <v>21</v>
      </c>
      <c r="B32" s="56">
        <v>2880</v>
      </c>
      <c r="C32" s="59">
        <v>11</v>
      </c>
      <c r="D32" s="56">
        <v>2896</v>
      </c>
      <c r="E32" s="59">
        <v>11</v>
      </c>
      <c r="F32" s="56">
        <v>2903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2998</v>
      </c>
      <c r="C33" s="59">
        <v>11</v>
      </c>
      <c r="D33" s="56">
        <v>3010</v>
      </c>
      <c r="E33" s="59">
        <v>11</v>
      </c>
      <c r="F33" s="56">
        <v>3017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3104</v>
      </c>
      <c r="C34" s="59">
        <v>11</v>
      </c>
      <c r="D34" s="56">
        <v>3118</v>
      </c>
      <c r="E34" s="59">
        <v>11</v>
      </c>
      <c r="F34" s="56">
        <v>3124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3222</v>
      </c>
      <c r="C35" s="59">
        <v>11</v>
      </c>
      <c r="D35" s="56">
        <v>3234</v>
      </c>
      <c r="E35" s="59">
        <v>11</v>
      </c>
      <c r="F35" s="56">
        <v>3240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7">
        <v>21</v>
      </c>
      <c r="B36" s="57">
        <v>3331</v>
      </c>
      <c r="C36" s="60">
        <v>11</v>
      </c>
      <c r="D36" s="57">
        <v>3345</v>
      </c>
      <c r="E36" s="60">
        <v>11</v>
      </c>
      <c r="F36" s="57">
        <v>3351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3444</v>
      </c>
      <c r="C37" s="60">
        <v>11</v>
      </c>
      <c r="D37" s="57">
        <v>3456</v>
      </c>
      <c r="E37" s="60">
        <v>11</v>
      </c>
      <c r="F37" s="57">
        <v>3460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3548</v>
      </c>
      <c r="C38" s="60">
        <v>22</v>
      </c>
      <c r="D38" s="57">
        <v>3553</v>
      </c>
      <c r="E38" s="60">
        <v>13</v>
      </c>
      <c r="F38" s="57">
        <v>3563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3">
      <c r="A39" s="57">
        <v>21</v>
      </c>
      <c r="B39" s="57">
        <v>3668</v>
      </c>
      <c r="C39" s="60">
        <v>11</v>
      </c>
      <c r="D39" s="57">
        <v>3680</v>
      </c>
      <c r="E39" s="60">
        <v>11</v>
      </c>
      <c r="F39" s="57">
        <v>3692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3782</v>
      </c>
      <c r="C40" s="60">
        <v>22</v>
      </c>
      <c r="D40" s="57">
        <v>3786</v>
      </c>
      <c r="E40" s="60">
        <v>13</v>
      </c>
      <c r="F40" s="57">
        <v>3799</v>
      </c>
      <c r="G40" s="63"/>
      <c r="H40" s="63"/>
      <c r="I40" s="39"/>
      <c r="J40" s="39"/>
      <c r="K40" s="49">
        <v>0</v>
      </c>
      <c r="L40">
        <v>221</v>
      </c>
    </row>
    <row r="41" spans="1:12" x14ac:dyDescent="0.3">
      <c r="A41" s="57">
        <v>12</v>
      </c>
      <c r="B41" s="57">
        <v>3910</v>
      </c>
      <c r="C41" s="60">
        <v>13</v>
      </c>
      <c r="D41" s="57">
        <v>3916</v>
      </c>
      <c r="E41" s="60">
        <v>13</v>
      </c>
      <c r="F41" s="57">
        <v>3924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3">
      <c r="A42" s="57">
        <v>21</v>
      </c>
      <c r="B42" s="57">
        <v>4028</v>
      </c>
      <c r="C42" s="60">
        <v>11</v>
      </c>
      <c r="D42" s="57">
        <v>4048</v>
      </c>
      <c r="E42" s="60">
        <v>11</v>
      </c>
      <c r="F42" s="57">
        <v>4057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12</v>
      </c>
      <c r="B43" s="57">
        <v>4165</v>
      </c>
      <c r="C43" s="60">
        <v>13</v>
      </c>
      <c r="D43" s="57">
        <v>4171</v>
      </c>
      <c r="E43" s="60">
        <v>13</v>
      </c>
      <c r="F43" s="57">
        <v>4199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21</v>
      </c>
      <c r="B44" s="57">
        <v>4301</v>
      </c>
      <c r="C44" s="60">
        <v>11</v>
      </c>
      <c r="D44" s="57">
        <v>4313</v>
      </c>
      <c r="E44" s="60">
        <v>11</v>
      </c>
      <c r="F44" s="57">
        <v>4319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6">
        <v>21</v>
      </c>
      <c r="B45" s="56">
        <v>4411</v>
      </c>
      <c r="C45" s="59">
        <v>22</v>
      </c>
      <c r="D45" s="56">
        <v>4415</v>
      </c>
      <c r="E45" s="59">
        <v>13</v>
      </c>
      <c r="F45" s="56">
        <v>4425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3">
      <c r="A46" s="56">
        <v>21</v>
      </c>
      <c r="B46" s="56">
        <v>4529</v>
      </c>
      <c r="C46" s="59">
        <v>11</v>
      </c>
      <c r="D46" s="56">
        <v>4539</v>
      </c>
      <c r="E46" s="59">
        <v>11</v>
      </c>
      <c r="F46" s="56">
        <v>4545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4636</v>
      </c>
      <c r="C47" s="59">
        <v>11</v>
      </c>
      <c r="D47" s="56">
        <v>4646</v>
      </c>
      <c r="E47" s="59">
        <v>11</v>
      </c>
      <c r="F47" s="56">
        <v>4652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4745</v>
      </c>
      <c r="C48" s="59">
        <v>11</v>
      </c>
      <c r="D48" s="56">
        <v>4752</v>
      </c>
      <c r="E48" s="59">
        <v>11</v>
      </c>
      <c r="F48" s="56">
        <v>4759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4857</v>
      </c>
      <c r="C49" s="59">
        <v>11</v>
      </c>
      <c r="D49" s="56">
        <v>4869</v>
      </c>
      <c r="E49" s="59">
        <v>11</v>
      </c>
      <c r="F49" s="56">
        <v>4884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4974</v>
      </c>
      <c r="C50" s="59">
        <v>11</v>
      </c>
      <c r="D50" s="56">
        <v>4985</v>
      </c>
      <c r="E50" s="59">
        <v>11</v>
      </c>
      <c r="F50" s="56">
        <v>4994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5091</v>
      </c>
      <c r="C51" s="59">
        <v>11</v>
      </c>
      <c r="D51" s="56">
        <v>5098</v>
      </c>
      <c r="E51" s="59">
        <v>11</v>
      </c>
      <c r="F51" s="56">
        <v>5108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5196</v>
      </c>
      <c r="C52" s="59">
        <v>11</v>
      </c>
      <c r="D52" s="56">
        <v>5208</v>
      </c>
      <c r="E52" s="59">
        <v>11</v>
      </c>
      <c r="F52" s="56">
        <v>5215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5308</v>
      </c>
      <c r="C53" s="59">
        <v>11</v>
      </c>
      <c r="D53" s="56">
        <v>5318</v>
      </c>
      <c r="E53" s="59">
        <v>11</v>
      </c>
      <c r="F53" s="56">
        <v>5324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5421</v>
      </c>
      <c r="C54" s="59">
        <v>11</v>
      </c>
      <c r="D54" s="56">
        <v>5431</v>
      </c>
      <c r="E54" s="59">
        <v>11</v>
      </c>
      <c r="F54" s="56">
        <v>5437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7">
        <v>21</v>
      </c>
      <c r="B55" s="57">
        <v>5524</v>
      </c>
      <c r="C55" s="60">
        <v>22</v>
      </c>
      <c r="D55" s="57">
        <v>5531</v>
      </c>
      <c r="E55" s="60">
        <v>13</v>
      </c>
      <c r="F55" s="57">
        <v>5544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3">
      <c r="A56" s="57">
        <v>12</v>
      </c>
      <c r="B56" s="57">
        <v>5653</v>
      </c>
      <c r="C56" s="60">
        <v>13</v>
      </c>
      <c r="D56" s="57">
        <v>5660</v>
      </c>
      <c r="E56" s="60">
        <v>13</v>
      </c>
      <c r="F56" s="57">
        <v>5672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3">
      <c r="A57" s="57">
        <v>21</v>
      </c>
      <c r="B57" s="57">
        <v>5774</v>
      </c>
      <c r="C57" s="60">
        <v>11</v>
      </c>
      <c r="D57" s="57">
        <v>5785</v>
      </c>
      <c r="E57" s="60">
        <v>11</v>
      </c>
      <c r="F57" s="57">
        <v>5792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12</v>
      </c>
      <c r="B58" s="57">
        <v>5874</v>
      </c>
      <c r="C58" s="60">
        <v>24</v>
      </c>
      <c r="D58" s="57">
        <v>5891</v>
      </c>
      <c r="E58" s="60">
        <v>13</v>
      </c>
      <c r="F58" s="57">
        <v>5904</v>
      </c>
      <c r="G58" s="63"/>
      <c r="H58" s="63"/>
      <c r="I58" s="39"/>
      <c r="J58" s="39"/>
      <c r="K58" s="49">
        <v>0</v>
      </c>
      <c r="L58">
        <v>121</v>
      </c>
    </row>
    <row r="59" spans="1:12" x14ac:dyDescent="0.3">
      <c r="A59" s="57">
        <v>21</v>
      </c>
      <c r="B59" s="57">
        <v>6000</v>
      </c>
      <c r="C59" s="60">
        <v>11</v>
      </c>
      <c r="D59" s="57">
        <v>6014</v>
      </c>
      <c r="E59" s="60">
        <v>11</v>
      </c>
      <c r="F59" s="57">
        <v>6020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6116</v>
      </c>
      <c r="C60" s="60">
        <v>11</v>
      </c>
      <c r="D60" s="57">
        <v>6126</v>
      </c>
      <c r="E60" s="60">
        <v>11</v>
      </c>
      <c r="F60" s="57">
        <v>6133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6221</v>
      </c>
      <c r="C61" s="60">
        <v>11</v>
      </c>
      <c r="D61" s="57">
        <v>6237</v>
      </c>
      <c r="E61" s="60">
        <v>11</v>
      </c>
      <c r="F61" s="57">
        <v>6243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6338</v>
      </c>
      <c r="C62" s="60">
        <v>11</v>
      </c>
      <c r="D62" s="57">
        <v>6354</v>
      </c>
      <c r="E62" s="60">
        <v>11</v>
      </c>
      <c r="F62" s="57">
        <v>6361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6458</v>
      </c>
      <c r="C63" s="60">
        <v>11</v>
      </c>
      <c r="D63" s="57">
        <v>6471</v>
      </c>
      <c r="E63" s="60">
        <v>11</v>
      </c>
      <c r="F63" s="57">
        <v>6478</v>
      </c>
      <c r="G63" s="63"/>
      <c r="H63" s="63"/>
      <c r="I63" s="39"/>
      <c r="J63" s="39"/>
      <c r="K63" s="49">
        <v>1</v>
      </c>
      <c r="L63">
        <v>211</v>
      </c>
    </row>
    <row r="64" spans="1:12" x14ac:dyDescent="0.3">
      <c r="A64" s="17"/>
      <c r="B64" s="17"/>
      <c r="C64" s="17"/>
      <c r="D64" s="17"/>
      <c r="E64" s="17"/>
      <c r="F64" s="17"/>
      <c r="G64" s="17"/>
      <c r="H6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47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COUNTA(L23:L29)</f>
        <v>7</v>
      </c>
      <c r="AK3" s="25" t="s">
        <v>117</v>
      </c>
      <c r="AL3">
        <f>COUNTA(L30:L37)</f>
        <v>8</v>
      </c>
      <c r="AP3" s="25" t="s">
        <v>117</v>
      </c>
      <c r="AQ3">
        <f>COUNTA(L38:L45)</f>
        <v>8</v>
      </c>
      <c r="AU3" s="25" t="s">
        <v>117</v>
      </c>
      <c r="AV3">
        <f>COUNTA(L46:L53)</f>
        <v>8</v>
      </c>
    </row>
    <row r="4" spans="1:48" x14ac:dyDescent="0.3">
      <c r="P4" s="25" t="s">
        <v>85</v>
      </c>
      <c r="Q4" s="26">
        <f>SUM(O7:O14)</f>
        <v>47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16</v>
      </c>
      <c r="C7" s="58">
        <v>11</v>
      </c>
      <c r="D7" s="55">
        <v>28</v>
      </c>
      <c r="E7" s="58">
        <v>11</v>
      </c>
      <c r="F7" s="55">
        <v>32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3</v>
      </c>
      <c r="P7" s="34">
        <f>O7/$Q$4</f>
        <v>6.3829787234042548E-2</v>
      </c>
      <c r="Q7" s="34">
        <f>IF(P7=0,0,(P7*((LOG(P7))/LOG(2))))</f>
        <v>-0.2533804053802009</v>
      </c>
      <c r="T7" s="34">
        <f>N7</f>
        <v>111</v>
      </c>
      <c r="U7" s="34">
        <f>COUNTIF(L7:L14,T7)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COUNTIF(L15:L22,Y7)</f>
        <v>1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COUNTIF(L23:L29,AD7)</f>
        <v>1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COUNTIF(L30:L37,AI7)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COUNTIF(L38:L45,AN7)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COUNTIF(L46:L53,AS7)</f>
        <v>1</v>
      </c>
      <c r="AU7" s="34">
        <f>AT7/(AV4-AT11)</f>
        <v>0.5</v>
      </c>
      <c r="AV7" s="34">
        <f>IF(AU7=0,0,(AU7*((LOG(AU7))/LOG(2))))</f>
        <v>-0.5</v>
      </c>
    </row>
    <row r="8" spans="1:48" x14ac:dyDescent="0.3">
      <c r="A8" s="56">
        <v>21</v>
      </c>
      <c r="B8" s="56">
        <v>125</v>
      </c>
      <c r="C8" s="59">
        <v>11</v>
      </c>
      <c r="D8" s="56">
        <v>135</v>
      </c>
      <c r="E8" s="59">
        <v>11</v>
      </c>
      <c r="F8" s="56">
        <v>141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</v>
      </c>
      <c r="P8" s="34">
        <f>O8/$Q$4</f>
        <v>2.1276595744680851E-2</v>
      </c>
      <c r="Q8" s="34">
        <f>IF(P8=0,0,(P8*((LOG(P8))/LOG(2))))</f>
        <v>-0.11818274152505612</v>
      </c>
      <c r="T8" s="34">
        <f>N8</f>
        <v>112</v>
      </c>
      <c r="U8" s="34">
        <f>COUNTIF(L7:L14,T8)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COUNTIF(L15:L22,Y8)</f>
        <v>1</v>
      </c>
      <c r="AA8" s="34">
        <f>Z8/(AB4-Z11)</f>
        <v>0.5</v>
      </c>
      <c r="AB8" s="34">
        <f>IF(AA8=0,0,(AA8*((LOG(AA8))/LOG(2))))</f>
        <v>-0.5</v>
      </c>
      <c r="AD8" s="34">
        <f>N8</f>
        <v>112</v>
      </c>
      <c r="AE8" s="34">
        <f>COUNTIF(L23:L29,AD8)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COUNTIF(L30:L37,AI8)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COUNTIF(L38:L45,AN8)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COUNTIF(L46:L53,AS8)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235</v>
      </c>
      <c r="C9" s="59">
        <v>11</v>
      </c>
      <c r="D9" s="56">
        <v>246</v>
      </c>
      <c r="E9" s="59">
        <v>11</v>
      </c>
      <c r="F9" s="56">
        <v>251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2.1276595744680851E-2</v>
      </c>
      <c r="Q9" s="34">
        <f>IF(P9=0,0,(P9*((LOG(P9))/LOG(2))))</f>
        <v>-0.11818274152505612</v>
      </c>
      <c r="T9" s="34">
        <f>N9</f>
        <v>121</v>
      </c>
      <c r="U9" s="34">
        <f>COUNTIF(L7:L14,T9)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COUNTIF(L15:L22,Y9)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COUNTIF(L23:L29,AD9)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COUNTIF(L30:L37,AI9)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COUNTIF(L38:L45,AN9)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COUNTIF(L46:L53,AS9)</f>
        <v>1</v>
      </c>
      <c r="AU9" s="34">
        <f>AT9/(AV4-AT11)</f>
        <v>0.5</v>
      </c>
      <c r="AV9" s="34">
        <f>IF(AU9=0,0,(AU9*((LOG(AU9))/LOG(2))))</f>
        <v>-0.5</v>
      </c>
    </row>
    <row r="10" spans="1:48" x14ac:dyDescent="0.3">
      <c r="A10" s="56">
        <v>21</v>
      </c>
      <c r="B10" s="56">
        <v>341</v>
      </c>
      <c r="C10" s="59">
        <v>11</v>
      </c>
      <c r="D10" s="56">
        <v>351</v>
      </c>
      <c r="E10" s="59">
        <v>11</v>
      </c>
      <c r="F10" s="56">
        <v>358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COUNTIF(L15:L22,Y10)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COUNTIF(L23:L29,AD10)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COUNTIF(L30:L37,AI10)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COUNTIF(L38:L45,AN10)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COUNTIF(L46:L53,AS10)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448</v>
      </c>
      <c r="C11" s="59">
        <v>22</v>
      </c>
      <c r="D11" s="56">
        <v>457</v>
      </c>
      <c r="E11" s="59">
        <v>13</v>
      </c>
      <c r="F11" s="56">
        <v>469</v>
      </c>
      <c r="G11" s="62"/>
      <c r="H11" s="62"/>
      <c r="I11" s="40"/>
      <c r="J11" s="40"/>
      <c r="K11" s="41">
        <v>0</v>
      </c>
      <c r="L11">
        <v>221</v>
      </c>
      <c r="N11" s="34">
        <v>211</v>
      </c>
      <c r="O11" s="34">
        <f>COUNTIF($L$7:$L$500,N11)</f>
        <v>40</v>
      </c>
      <c r="P11" s="34">
        <f>O11/$Q$4</f>
        <v>0.85106382978723405</v>
      </c>
      <c r="Q11" s="34">
        <f>IF(P11=0,0,(P11*((LOG(P11))/LOG(2))))</f>
        <v>-0.19800915471512767</v>
      </c>
      <c r="T11" s="34">
        <f>N11</f>
        <v>211</v>
      </c>
      <c r="U11" s="34">
        <f>COUNTIF(L7:L14,T11)</f>
        <v>7</v>
      </c>
      <c r="V11" s="53"/>
      <c r="W11" s="54"/>
      <c r="Y11" s="34">
        <f>N11</f>
        <v>211</v>
      </c>
      <c r="Z11" s="34">
        <f>COUNTIF(L15:L22,Y11)</f>
        <v>6</v>
      </c>
      <c r="AA11" s="53"/>
      <c r="AB11" s="54"/>
      <c r="AD11" s="34">
        <f>N11</f>
        <v>211</v>
      </c>
      <c r="AE11" s="34">
        <f>COUNTIF(L23:L29,AD11)</f>
        <v>6</v>
      </c>
      <c r="AF11" s="53"/>
      <c r="AG11" s="54"/>
      <c r="AI11" s="34">
        <f>N11</f>
        <v>211</v>
      </c>
      <c r="AJ11" s="34">
        <f>COUNTIF(L30:L37,AI11)</f>
        <v>8</v>
      </c>
      <c r="AK11" s="53"/>
      <c r="AL11" s="54"/>
      <c r="AN11" s="34">
        <f>N11</f>
        <v>211</v>
      </c>
      <c r="AO11" s="34">
        <f>COUNTIF(L38:L45,AN11)</f>
        <v>7</v>
      </c>
      <c r="AP11" s="53"/>
      <c r="AQ11" s="54"/>
      <c r="AS11" s="34">
        <f>N11</f>
        <v>211</v>
      </c>
      <c r="AT11" s="34">
        <f>COUNTIF(L46:L53,AS11)</f>
        <v>6</v>
      </c>
      <c r="AU11" s="53"/>
      <c r="AV11" s="54"/>
    </row>
    <row r="12" spans="1:48" x14ac:dyDescent="0.3">
      <c r="A12" s="56">
        <v>21</v>
      </c>
      <c r="B12" s="56">
        <v>576</v>
      </c>
      <c r="C12" s="59">
        <v>11</v>
      </c>
      <c r="D12" s="56">
        <v>586</v>
      </c>
      <c r="E12" s="59">
        <v>11</v>
      </c>
      <c r="F12" s="56">
        <v>593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COUNTIF(L15:L22,Y12)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COUNTIF(L23:L29,AD12)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COUNTIF(L30:L37,AI12)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COUNTIF(L38:L45,AN12)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COUNTIF(L46:L53,AS12)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687</v>
      </c>
      <c r="C13" s="59">
        <v>11</v>
      </c>
      <c r="D13" s="56">
        <v>697</v>
      </c>
      <c r="E13" s="59">
        <v>11</v>
      </c>
      <c r="F13" s="56">
        <v>704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2</v>
      </c>
      <c r="P13" s="34">
        <f>O13/$Q$4</f>
        <v>4.2553191489361701E-2</v>
      </c>
      <c r="Q13" s="34">
        <f>IF(P13=0,0,(P13*((LOG(P13))/LOG(2))))</f>
        <v>-0.19381229156075053</v>
      </c>
      <c r="T13" s="34">
        <f>N13</f>
        <v>221</v>
      </c>
      <c r="U13" s="34">
        <f>COUNTIF(L7:L14,T13)</f>
        <v>1</v>
      </c>
      <c r="V13" s="34">
        <f>U13/(W4-U11)</f>
        <v>1</v>
      </c>
      <c r="W13" s="34">
        <f>IF(V13=0,0,(V13*((LOG(V13))/LOG(2))))</f>
        <v>0</v>
      </c>
      <c r="Y13" s="34">
        <f>N13</f>
        <v>221</v>
      </c>
      <c r="Z13" s="34">
        <f>COUNTIF(L15:L22,Y13)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COUNTIF(L23:L29,AD13)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COUNTIF(L30:L37,AI13)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COUNTIF(L38:L45,AN13)</f>
        <v>1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COUNTIF(L46:L53,AS13)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801</v>
      </c>
      <c r="C14" s="59">
        <v>11</v>
      </c>
      <c r="D14" s="56">
        <v>813</v>
      </c>
      <c r="E14" s="59">
        <v>11</v>
      </c>
      <c r="F14" s="56">
        <v>818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COUNTIF(L15:L22,Y14)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COUNTIF(L23:L29,AD14)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COUNTIF(L30:L37,AI14)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COUNTIF(L38:L45,AN14)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COUNTIF(L46:L53,AS14)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7">
        <v>21</v>
      </c>
      <c r="B15" s="57">
        <v>913</v>
      </c>
      <c r="C15" s="60">
        <v>11</v>
      </c>
      <c r="D15" s="57">
        <v>923</v>
      </c>
      <c r="E15" s="60">
        <v>11</v>
      </c>
      <c r="F15" s="57">
        <v>927</v>
      </c>
      <c r="G15" s="63"/>
      <c r="H15" s="63"/>
      <c r="I15" s="39"/>
      <c r="J15" s="39"/>
      <c r="K15" s="49">
        <v>0</v>
      </c>
      <c r="L15">
        <v>211</v>
      </c>
      <c r="P15">
        <f>SUM(P7:P14)</f>
        <v>1</v>
      </c>
      <c r="Q15">
        <f>-SUM(Q7:Q14)</f>
        <v>0.88156733470619142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</v>
      </c>
    </row>
    <row r="16" spans="1:48" x14ac:dyDescent="0.3">
      <c r="A16" s="57">
        <v>21</v>
      </c>
      <c r="B16" s="57">
        <v>1020</v>
      </c>
      <c r="C16" s="60">
        <v>11</v>
      </c>
      <c r="D16" s="57">
        <v>1037</v>
      </c>
      <c r="E16" s="60">
        <v>11</v>
      </c>
      <c r="F16" s="57">
        <v>1047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0.15870973680436024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0.33333333333333331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0.33333333333333331</v>
      </c>
    </row>
    <row r="17" spans="1:22" x14ac:dyDescent="0.3">
      <c r="A17" s="57">
        <v>12</v>
      </c>
      <c r="B17" s="57">
        <v>1154</v>
      </c>
      <c r="C17" s="60">
        <v>13</v>
      </c>
      <c r="D17" s="57">
        <v>1160</v>
      </c>
      <c r="E17" s="60">
        <v>24</v>
      </c>
      <c r="F17" s="57">
        <v>1179</v>
      </c>
      <c r="G17" s="63"/>
      <c r="H17" s="63"/>
      <c r="I17" s="39"/>
      <c r="J17" s="39"/>
      <c r="K17" s="49">
        <v>0</v>
      </c>
      <c r="L17">
        <v>112</v>
      </c>
    </row>
    <row r="18" spans="1:22" x14ac:dyDescent="0.3">
      <c r="A18" s="57">
        <v>21</v>
      </c>
      <c r="B18" s="57">
        <v>1282</v>
      </c>
      <c r="C18" s="60">
        <v>11</v>
      </c>
      <c r="D18" s="57">
        <v>1293</v>
      </c>
      <c r="E18" s="60">
        <v>11</v>
      </c>
      <c r="F18" s="57">
        <v>1300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1398</v>
      </c>
      <c r="C19" s="60">
        <v>11</v>
      </c>
      <c r="D19" s="57">
        <v>1406</v>
      </c>
      <c r="E19" s="60">
        <v>11</v>
      </c>
      <c r="F19" s="57">
        <v>1414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1508</v>
      </c>
      <c r="C20" s="60">
        <v>11</v>
      </c>
      <c r="D20" s="57">
        <v>1521</v>
      </c>
      <c r="E20" s="60">
        <v>11</v>
      </c>
      <c r="F20" s="57">
        <v>1527</v>
      </c>
      <c r="G20" s="63"/>
      <c r="H20" s="63"/>
      <c r="I20" s="39"/>
      <c r="J20" s="39"/>
      <c r="K20" s="49">
        <v>0</v>
      </c>
      <c r="L20">
        <v>211</v>
      </c>
      <c r="N20" s="38">
        <f>COUNTIF(L7:L53,G3)</f>
        <v>40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12</v>
      </c>
      <c r="B21" s="57">
        <v>1633</v>
      </c>
      <c r="C21" s="60">
        <v>13</v>
      </c>
      <c r="D21" s="57">
        <v>1637</v>
      </c>
      <c r="E21" s="60">
        <v>13</v>
      </c>
      <c r="F21" s="57">
        <v>1652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1755</v>
      </c>
      <c r="C22" s="60">
        <v>11</v>
      </c>
      <c r="D22" s="57">
        <v>1767</v>
      </c>
      <c r="E22" s="60">
        <v>11</v>
      </c>
      <c r="F22" s="57">
        <v>1773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12</v>
      </c>
      <c r="B23" s="56">
        <v>1896</v>
      </c>
      <c r="C23" s="59">
        <v>13</v>
      </c>
      <c r="D23" s="56">
        <v>1905</v>
      </c>
      <c r="E23" s="59">
        <v>13</v>
      </c>
      <c r="F23" s="56">
        <v>1912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2017</v>
      </c>
      <c r="C24" s="59">
        <v>11</v>
      </c>
      <c r="D24" s="56">
        <v>2030</v>
      </c>
      <c r="E24" s="59">
        <v>11</v>
      </c>
      <c r="F24" s="56">
        <v>2036</v>
      </c>
      <c r="G24" s="62"/>
      <c r="H24" s="62"/>
      <c r="I24" s="40"/>
      <c r="J24" s="40"/>
      <c r="K24" s="41">
        <v>0</v>
      </c>
      <c r="L24">
        <v>211</v>
      </c>
      <c r="O24" s="43" t="s">
        <v>105</v>
      </c>
      <c r="P24" s="45">
        <f>U11</f>
        <v>7</v>
      </c>
      <c r="Q24" s="45">
        <f>Z11</f>
        <v>6</v>
      </c>
      <c r="R24" s="45">
        <f>AE11</f>
        <v>6</v>
      </c>
      <c r="S24" s="45">
        <f>AJ11</f>
        <v>8</v>
      </c>
      <c r="T24" s="45">
        <f>AO11</f>
        <v>7</v>
      </c>
      <c r="U24" s="45">
        <f>AT11</f>
        <v>6</v>
      </c>
      <c r="V24" s="43"/>
    </row>
    <row r="25" spans="1:22" x14ac:dyDescent="0.3">
      <c r="A25" s="56">
        <v>21</v>
      </c>
      <c r="B25" s="56">
        <v>2131</v>
      </c>
      <c r="C25" s="59">
        <v>11</v>
      </c>
      <c r="D25" s="56">
        <v>2141</v>
      </c>
      <c r="E25" s="59">
        <v>11</v>
      </c>
      <c r="F25" s="56">
        <v>2148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2242</v>
      </c>
      <c r="C26" s="59">
        <v>11</v>
      </c>
      <c r="D26" s="56">
        <v>2248</v>
      </c>
      <c r="E26" s="59">
        <v>11</v>
      </c>
      <c r="F26" s="56">
        <v>2255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2351</v>
      </c>
      <c r="C27" s="59">
        <v>11</v>
      </c>
      <c r="D27" s="56">
        <v>2361</v>
      </c>
      <c r="E27" s="59">
        <v>11</v>
      </c>
      <c r="F27" s="56">
        <v>2368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2463</v>
      </c>
      <c r="C28" s="59">
        <v>11</v>
      </c>
      <c r="D28" s="56">
        <v>2476</v>
      </c>
      <c r="E28" s="59">
        <v>11</v>
      </c>
      <c r="F28" s="56">
        <v>2483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F14/P20</f>
        <v>102.25</v>
      </c>
      <c r="Q28">
        <f>(F22-F14)/Q20</f>
        <v>119.375</v>
      </c>
      <c r="R28">
        <f>(F29-F22)/R20</f>
        <v>117.85714285714286</v>
      </c>
      <c r="S28">
        <f>(F37-F29)/S20</f>
        <v>113.75</v>
      </c>
      <c r="T28">
        <f>(F45-F37)/T20</f>
        <v>112.625</v>
      </c>
      <c r="U28">
        <f>(F53-F45)/U20</f>
        <v>119.5</v>
      </c>
    </row>
    <row r="29" spans="1:22" x14ac:dyDescent="0.3">
      <c r="A29" s="56">
        <v>21</v>
      </c>
      <c r="B29" s="56">
        <v>2577</v>
      </c>
      <c r="C29" s="59">
        <v>11</v>
      </c>
      <c r="D29" s="56">
        <v>2590</v>
      </c>
      <c r="E29" s="59">
        <v>11</v>
      </c>
      <c r="F29" s="56">
        <v>2598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7">
        <v>21</v>
      </c>
      <c r="B30" s="57">
        <v>2695</v>
      </c>
      <c r="C30" s="60">
        <v>11</v>
      </c>
      <c r="D30" s="57">
        <v>2710</v>
      </c>
      <c r="E30" s="60">
        <v>11</v>
      </c>
      <c r="F30" s="57">
        <v>2716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2808</v>
      </c>
      <c r="C31" s="60">
        <v>11</v>
      </c>
      <c r="D31" s="57">
        <v>2818</v>
      </c>
      <c r="E31" s="60">
        <v>11</v>
      </c>
      <c r="F31" s="57">
        <v>2825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21</v>
      </c>
      <c r="B32" s="57">
        <v>2920</v>
      </c>
      <c r="C32" s="60">
        <v>11</v>
      </c>
      <c r="D32" s="57">
        <v>2929</v>
      </c>
      <c r="E32" s="60">
        <v>11</v>
      </c>
      <c r="F32" s="57">
        <v>2936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21</v>
      </c>
      <c r="B33" s="57">
        <v>3031</v>
      </c>
      <c r="C33" s="60">
        <v>11</v>
      </c>
      <c r="D33" s="57">
        <v>3045</v>
      </c>
      <c r="E33" s="60">
        <v>11</v>
      </c>
      <c r="F33" s="57">
        <v>3056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3149</v>
      </c>
      <c r="C34" s="60">
        <v>11</v>
      </c>
      <c r="D34" s="57">
        <v>3158</v>
      </c>
      <c r="E34" s="60">
        <v>11</v>
      </c>
      <c r="F34" s="57">
        <v>3164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3257</v>
      </c>
      <c r="C35" s="60">
        <v>11</v>
      </c>
      <c r="D35" s="57">
        <v>3276</v>
      </c>
      <c r="E35" s="60">
        <v>11</v>
      </c>
      <c r="F35" s="57">
        <v>3286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3379</v>
      </c>
      <c r="C36" s="60">
        <v>11</v>
      </c>
      <c r="D36" s="57">
        <v>3392</v>
      </c>
      <c r="E36" s="60">
        <v>11</v>
      </c>
      <c r="F36" s="57">
        <v>3399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3492</v>
      </c>
      <c r="C37" s="60">
        <v>11</v>
      </c>
      <c r="D37" s="57">
        <v>3499</v>
      </c>
      <c r="E37" s="60">
        <v>11</v>
      </c>
      <c r="F37" s="57">
        <v>3508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6">
        <v>21</v>
      </c>
      <c r="B38" s="56">
        <v>3598</v>
      </c>
      <c r="C38" s="59">
        <v>22</v>
      </c>
      <c r="D38" s="56">
        <v>3604</v>
      </c>
      <c r="E38" s="59">
        <v>13</v>
      </c>
      <c r="F38" s="56">
        <v>3617</v>
      </c>
      <c r="G38" s="62"/>
      <c r="H38" s="62"/>
      <c r="I38" s="40"/>
      <c r="J38" s="40"/>
      <c r="K38" s="41">
        <v>0</v>
      </c>
      <c r="L38">
        <v>221</v>
      </c>
    </row>
    <row r="39" spans="1:12" x14ac:dyDescent="0.3">
      <c r="A39" s="56">
        <v>21</v>
      </c>
      <c r="B39" s="56">
        <v>3721</v>
      </c>
      <c r="C39" s="59">
        <v>11</v>
      </c>
      <c r="D39" s="56">
        <v>3734</v>
      </c>
      <c r="E39" s="59">
        <v>11</v>
      </c>
      <c r="F39" s="56">
        <v>3741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3839</v>
      </c>
      <c r="C40" s="59">
        <v>11</v>
      </c>
      <c r="D40" s="56">
        <v>3849</v>
      </c>
      <c r="E40" s="59">
        <v>11</v>
      </c>
      <c r="F40" s="56">
        <v>3856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3949</v>
      </c>
      <c r="C41" s="59">
        <v>11</v>
      </c>
      <c r="D41" s="56">
        <v>3956</v>
      </c>
      <c r="E41" s="59">
        <v>11</v>
      </c>
      <c r="F41" s="56">
        <v>3963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4054</v>
      </c>
      <c r="C42" s="59">
        <v>11</v>
      </c>
      <c r="D42" s="56">
        <v>4064</v>
      </c>
      <c r="E42" s="59">
        <v>11</v>
      </c>
      <c r="F42" s="56">
        <v>4070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4161</v>
      </c>
      <c r="C43" s="59">
        <v>11</v>
      </c>
      <c r="D43" s="56">
        <v>4171</v>
      </c>
      <c r="E43" s="59">
        <v>11</v>
      </c>
      <c r="F43" s="56">
        <v>4178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4277</v>
      </c>
      <c r="C44" s="59">
        <v>11</v>
      </c>
      <c r="D44" s="56">
        <v>4286</v>
      </c>
      <c r="E44" s="59">
        <v>11</v>
      </c>
      <c r="F44" s="56">
        <v>4293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4385</v>
      </c>
      <c r="C45" s="59">
        <v>11</v>
      </c>
      <c r="D45" s="56">
        <v>4400</v>
      </c>
      <c r="E45" s="59">
        <v>11</v>
      </c>
      <c r="F45" s="56">
        <v>4409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7">
        <v>21</v>
      </c>
      <c r="B46" s="57">
        <v>4503</v>
      </c>
      <c r="C46" s="60">
        <v>11</v>
      </c>
      <c r="D46" s="57">
        <v>4515</v>
      </c>
      <c r="E46" s="60">
        <v>11</v>
      </c>
      <c r="F46" s="57">
        <v>4521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4617</v>
      </c>
      <c r="C47" s="60">
        <v>11</v>
      </c>
      <c r="D47" s="57">
        <v>4633</v>
      </c>
      <c r="E47" s="60">
        <v>11</v>
      </c>
      <c r="F47" s="57">
        <v>4642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4737</v>
      </c>
      <c r="C48" s="60">
        <v>11</v>
      </c>
      <c r="D48" s="57">
        <v>4749</v>
      </c>
      <c r="E48" s="60">
        <v>11</v>
      </c>
      <c r="F48" s="57">
        <v>4755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4851</v>
      </c>
      <c r="C49" s="60">
        <v>11</v>
      </c>
      <c r="D49" s="57">
        <v>4861</v>
      </c>
      <c r="E49" s="60">
        <v>11</v>
      </c>
      <c r="F49" s="57">
        <v>4868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12</v>
      </c>
      <c r="B50" s="57">
        <v>4957</v>
      </c>
      <c r="C50" s="60">
        <v>24</v>
      </c>
      <c r="D50" s="57">
        <v>4968</v>
      </c>
      <c r="E50" s="60">
        <v>13</v>
      </c>
      <c r="F50" s="57">
        <v>4982</v>
      </c>
      <c r="G50" s="63"/>
      <c r="H50" s="63"/>
      <c r="I50" s="39"/>
      <c r="J50" s="39"/>
      <c r="K50" s="49">
        <v>0</v>
      </c>
      <c r="L50">
        <v>121</v>
      </c>
    </row>
    <row r="51" spans="1:12" x14ac:dyDescent="0.3">
      <c r="A51" s="57">
        <v>12</v>
      </c>
      <c r="B51" s="57">
        <v>5110</v>
      </c>
      <c r="C51" s="60">
        <v>13</v>
      </c>
      <c r="D51" s="57">
        <v>5117</v>
      </c>
      <c r="E51" s="60">
        <v>13</v>
      </c>
      <c r="F51" s="57">
        <v>5130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3">
      <c r="A52" s="57">
        <v>21</v>
      </c>
      <c r="B52" s="57">
        <v>5234</v>
      </c>
      <c r="C52" s="60">
        <v>11</v>
      </c>
      <c r="D52" s="57">
        <v>5246</v>
      </c>
      <c r="E52" s="60">
        <v>11</v>
      </c>
      <c r="F52" s="57">
        <v>5253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5344</v>
      </c>
      <c r="C53" s="60">
        <v>11</v>
      </c>
      <c r="D53" s="57">
        <v>5358</v>
      </c>
      <c r="E53" s="60">
        <v>11</v>
      </c>
      <c r="F53" s="57">
        <v>5365</v>
      </c>
      <c r="G53" s="63"/>
      <c r="H53" s="63"/>
      <c r="I53" s="39"/>
      <c r="J53" s="39"/>
      <c r="K53" s="49">
        <v>1</v>
      </c>
      <c r="L53">
        <v>211</v>
      </c>
    </row>
    <row r="54" spans="1:12" x14ac:dyDescent="0.3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46</v>
      </c>
      <c r="V3" s="25" t="s">
        <v>117</v>
      </c>
      <c r="W3">
        <f>COUNTA(L7:L14)</f>
        <v>8</v>
      </c>
      <c r="AA3" s="25" t="s">
        <v>117</v>
      </c>
      <c r="AB3">
        <f>COUNTA(L15:L21)</f>
        <v>7</v>
      </c>
      <c r="AF3" s="25" t="s">
        <v>117</v>
      </c>
      <c r="AG3">
        <f>COUNTA(L22:L29)</f>
        <v>8</v>
      </c>
      <c r="AK3" s="25" t="s">
        <v>117</v>
      </c>
      <c r="AL3">
        <f>COUNTA(L30:L37)</f>
        <v>8</v>
      </c>
      <c r="AP3" s="25" t="s">
        <v>117</v>
      </c>
      <c r="AQ3">
        <f>COUNTA(L38:L44)</f>
        <v>7</v>
      </c>
      <c r="AU3" s="25" t="s">
        <v>117</v>
      </c>
      <c r="AV3">
        <f>COUNTA(L45:L52)</f>
        <v>8</v>
      </c>
    </row>
    <row r="4" spans="1:48" x14ac:dyDescent="0.3">
      <c r="P4" s="25" t="s">
        <v>85</v>
      </c>
      <c r="Q4" s="26">
        <f>SUM(O7:O14)</f>
        <v>46</v>
      </c>
      <c r="V4" s="25" t="s">
        <v>118</v>
      </c>
      <c r="W4">
        <f>SUM(U7:U14)</f>
        <v>8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7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21</v>
      </c>
      <c r="B7" s="55">
        <v>11</v>
      </c>
      <c r="C7" s="58">
        <v>11</v>
      </c>
      <c r="D7" s="55">
        <v>21</v>
      </c>
      <c r="E7" s="58">
        <v>11</v>
      </c>
      <c r="F7" s="55">
        <v>27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4</v>
      </c>
      <c r="P7" s="34">
        <f>O7/$Q$4</f>
        <v>8.6956521739130432E-2</v>
      </c>
      <c r="Q7" s="34">
        <f>IF(P7=0,0,(P7*((LOG(P7))/LOG(2))))</f>
        <v>-0.30639669183104457</v>
      </c>
      <c r="T7" s="34">
        <f>N7</f>
        <v>111</v>
      </c>
      <c r="U7" s="34">
        <f>COUNTIF(L7:L14,T7)</f>
        <v>2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COUNTIF(L15:L21,Y7)</f>
        <v>0</v>
      </c>
      <c r="AA7" s="34" t="e">
        <f>Z7/(AB4-Z11)</f>
        <v>#DIV/0!</v>
      </c>
      <c r="AB7" s="34" t="e">
        <f>IF(AA7=0,0,(AA7*((LOG(AA7))/LOG(2))))</f>
        <v>#DIV/0!</v>
      </c>
      <c r="AD7" s="34">
        <f>N7</f>
        <v>111</v>
      </c>
      <c r="AE7" s="34">
        <f>COUNTIF(L22:L29,AD7)</f>
        <v>2</v>
      </c>
      <c r="AF7" s="34">
        <f>AE7/(AG4-AE11)</f>
        <v>0.66666666666666663</v>
      </c>
      <c r="AG7" s="34">
        <f>IF(AF7=0,0,(AF7*((LOG(AF7))/LOG(2))))</f>
        <v>-0.38997500048077083</v>
      </c>
      <c r="AI7" s="34">
        <f>N7</f>
        <v>111</v>
      </c>
      <c r="AJ7" s="34">
        <f>COUNTIF(L30:L37,AI7)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COUNTIF(L38:L44,AN7)</f>
        <v>0</v>
      </c>
      <c r="AP7" s="34" t="e">
        <f>AO7/(AQ4-AO11)</f>
        <v>#DIV/0!</v>
      </c>
      <c r="AQ7" s="34" t="e">
        <f>IF(AP7=0,0,(AP7*((LOG(AP7))/LOG(2))))</f>
        <v>#DIV/0!</v>
      </c>
      <c r="AS7" s="34">
        <f>N7</f>
        <v>111</v>
      </c>
      <c r="AT7" s="34">
        <f>COUNTIF(L45:L52,AS7)</f>
        <v>0</v>
      </c>
      <c r="AU7" s="34" t="e">
        <f>AT7/(AV4-AT11)</f>
        <v>#DIV/0!</v>
      </c>
      <c r="AV7" s="34" t="e">
        <f>IF(AU7=0,0,(AU7*((LOG(AU7))/LOG(2))))</f>
        <v>#DIV/0!</v>
      </c>
    </row>
    <row r="8" spans="1:48" x14ac:dyDescent="0.3">
      <c r="A8" s="56">
        <v>12</v>
      </c>
      <c r="B8" s="56">
        <v>137</v>
      </c>
      <c r="C8" s="59">
        <v>13</v>
      </c>
      <c r="D8" s="56">
        <v>141</v>
      </c>
      <c r="E8" s="59">
        <v>13</v>
      </c>
      <c r="F8" s="56">
        <v>151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COUNTIF(L7:L14,T8)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COUNTIF(L15:L21,Y8)</f>
        <v>0</v>
      </c>
      <c r="AA8" s="34" t="e">
        <f>Z8/(AB4-Z11)</f>
        <v>#DIV/0!</v>
      </c>
      <c r="AB8" s="34" t="e">
        <f>IF(AA8=0,0,(AA8*((LOG(AA8))/LOG(2))))</f>
        <v>#DIV/0!</v>
      </c>
      <c r="AD8" s="34">
        <f>N8</f>
        <v>112</v>
      </c>
      <c r="AE8" s="34">
        <f>COUNTIF(L22:L29,AD8)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COUNTIF(L30:L37,AI8)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COUNTIF(L38:L44,AN8)</f>
        <v>0</v>
      </c>
      <c r="AP8" s="34" t="e">
        <f>AO8/(AQ4-AO11)</f>
        <v>#DIV/0!</v>
      </c>
      <c r="AQ8" s="34" t="e">
        <f>IF(AP8=0,0,(AP8*((LOG(AP8))/LOG(2))))</f>
        <v>#DIV/0!</v>
      </c>
      <c r="AS8" s="34">
        <f>N8</f>
        <v>112</v>
      </c>
      <c r="AT8" s="34">
        <f>COUNTIF(L45:L52,AS8)</f>
        <v>0</v>
      </c>
      <c r="AU8" s="34" t="e">
        <f>AT8/(AV4-AT11)</f>
        <v>#DIV/0!</v>
      </c>
      <c r="AV8" s="34" t="e">
        <f>IF(AU8=0,0,(AU8*((LOG(AU8))/LOG(2))))</f>
        <v>#DIV/0!</v>
      </c>
    </row>
    <row r="9" spans="1:48" x14ac:dyDescent="0.3">
      <c r="A9" s="56">
        <v>21</v>
      </c>
      <c r="B9" s="56">
        <v>256</v>
      </c>
      <c r="C9" s="59">
        <v>11</v>
      </c>
      <c r="D9" s="56">
        <v>264</v>
      </c>
      <c r="E9" s="59">
        <v>11</v>
      </c>
      <c r="F9" s="56">
        <v>268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2.1739130434782608E-2</v>
      </c>
      <c r="Q9" s="34">
        <f>IF(P9=0,0,(P9*((LOG(P9))/LOG(2))))</f>
        <v>-0.12007743382732637</v>
      </c>
      <c r="T9" s="34">
        <f>N9</f>
        <v>121</v>
      </c>
      <c r="U9" s="34">
        <f>COUNTIF(L7:L14,T9)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COUNTIF(L15:L21,Y9)</f>
        <v>0</v>
      </c>
      <c r="AA9" s="34" t="e">
        <f>Z9/(AB4-Z11)</f>
        <v>#DIV/0!</v>
      </c>
      <c r="AB9" s="34" t="e">
        <f>IF(AA9=0,0,(AA9*((LOG(AA9))/LOG(2))))</f>
        <v>#DIV/0!</v>
      </c>
      <c r="AD9" s="34">
        <f>N9</f>
        <v>121</v>
      </c>
      <c r="AE9" s="34">
        <f>COUNTIF(L22:L29,AD9)</f>
        <v>1</v>
      </c>
      <c r="AF9" s="34">
        <f>AE9/(AG4-AE11)</f>
        <v>0.33333333333333331</v>
      </c>
      <c r="AG9" s="34">
        <f>IF(AF9=0,0,(AF9*((LOG(AF9))/LOG(2))))</f>
        <v>-0.52832083357371862</v>
      </c>
      <c r="AI9" s="34">
        <f>N9</f>
        <v>121</v>
      </c>
      <c r="AJ9" s="34">
        <f>COUNTIF(L30:L37,AI9)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COUNTIF(L38:L44,AN9)</f>
        <v>0</v>
      </c>
      <c r="AP9" s="34" t="e">
        <f>AO9/(AQ4-AO11)</f>
        <v>#DIV/0!</v>
      </c>
      <c r="AQ9" s="34" t="e">
        <f>IF(AP9=0,0,(AP9*((LOG(AP9))/LOG(2))))</f>
        <v>#DIV/0!</v>
      </c>
      <c r="AS9" s="34">
        <f>N9</f>
        <v>121</v>
      </c>
      <c r="AT9" s="34">
        <f>COUNTIF(L45:L52,AS9)</f>
        <v>0</v>
      </c>
      <c r="AU9" s="34" t="e">
        <f>AT9/(AV4-AT11)</f>
        <v>#DIV/0!</v>
      </c>
      <c r="AV9" s="34" t="e">
        <f>IF(AU9=0,0,(AU9*((LOG(AU9))/LOG(2))))</f>
        <v>#DIV/0!</v>
      </c>
    </row>
    <row r="10" spans="1:48" x14ac:dyDescent="0.3">
      <c r="A10" s="56">
        <v>21</v>
      </c>
      <c r="B10" s="56">
        <v>361</v>
      </c>
      <c r="C10" s="59">
        <v>11</v>
      </c>
      <c r="D10" s="56">
        <v>374</v>
      </c>
      <c r="E10" s="59">
        <v>11</v>
      </c>
      <c r="F10" s="56">
        <v>381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COUNTIF(L15:L21,Y10)</f>
        <v>0</v>
      </c>
      <c r="AA10" s="34" t="e">
        <f>Z10/(AB4-Z11)</f>
        <v>#DIV/0!</v>
      </c>
      <c r="AB10" s="34" t="e">
        <f>IF(AA10=0,0,(AA10*((LOG(AA10))/LOG(2))))</f>
        <v>#DIV/0!</v>
      </c>
      <c r="AD10" s="34">
        <f>N10</f>
        <v>122</v>
      </c>
      <c r="AE10" s="34">
        <f>COUNTIF(L22:L29,AD10)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COUNTIF(L30:L37,AI10)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COUNTIF(L38:L44,AN10)</f>
        <v>0</v>
      </c>
      <c r="AP10" s="34" t="e">
        <f>AO10/(AQ4-AO11)</f>
        <v>#DIV/0!</v>
      </c>
      <c r="AQ10" s="34" t="e">
        <f>IF(AP10=0,0,(AP10*((LOG(AP10))/LOG(2))))</f>
        <v>#DIV/0!</v>
      </c>
      <c r="AS10" s="34">
        <f>N10</f>
        <v>122</v>
      </c>
      <c r="AT10" s="34">
        <f>COUNTIF(L45:L52,AS10)</f>
        <v>0</v>
      </c>
      <c r="AU10" s="34" t="e">
        <f>AT10/(AV4-AT11)</f>
        <v>#DIV/0!</v>
      </c>
      <c r="AV10" s="34" t="e">
        <f>IF(AU10=0,0,(AU10*((LOG(AU10))/LOG(2))))</f>
        <v>#DIV/0!</v>
      </c>
    </row>
    <row r="11" spans="1:48" x14ac:dyDescent="0.3">
      <c r="A11" s="56">
        <v>21</v>
      </c>
      <c r="B11" s="56">
        <v>484</v>
      </c>
      <c r="C11" s="59">
        <v>11</v>
      </c>
      <c r="D11" s="56">
        <v>492</v>
      </c>
      <c r="E11" s="59">
        <v>11</v>
      </c>
      <c r="F11" s="56">
        <v>498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0.86956521739130432</v>
      </c>
      <c r="Q11" s="34">
        <f>IF(P11=0,0,(P11*((LOG(P11))/LOG(2))))</f>
        <v>-0.17533379232143528</v>
      </c>
      <c r="T11" s="34">
        <f>N11</f>
        <v>211</v>
      </c>
      <c r="U11" s="34">
        <f>COUNTIF(L7:L14,T11)</f>
        <v>6</v>
      </c>
      <c r="V11" s="53"/>
      <c r="W11" s="54"/>
      <c r="Y11" s="34">
        <f>N11</f>
        <v>211</v>
      </c>
      <c r="Z11" s="34">
        <f>COUNTIF(L15:L21,Y11)</f>
        <v>7</v>
      </c>
      <c r="AA11" s="53"/>
      <c r="AB11" s="54"/>
      <c r="AD11" s="34">
        <f>N11</f>
        <v>211</v>
      </c>
      <c r="AE11" s="34">
        <f>COUNTIF(L22:L29,AD11)</f>
        <v>5</v>
      </c>
      <c r="AF11" s="53"/>
      <c r="AG11" s="54"/>
      <c r="AI11" s="34">
        <f>N11</f>
        <v>211</v>
      </c>
      <c r="AJ11" s="34">
        <f>COUNTIF(L30:L37,AI11)</f>
        <v>7</v>
      </c>
      <c r="AK11" s="53"/>
      <c r="AL11" s="54"/>
      <c r="AN11" s="34">
        <f>N11</f>
        <v>211</v>
      </c>
      <c r="AO11" s="34">
        <f>COUNTIF(L38:L44,AN11)</f>
        <v>7</v>
      </c>
      <c r="AP11" s="53"/>
      <c r="AQ11" s="54"/>
      <c r="AS11" s="34">
        <f>N11</f>
        <v>211</v>
      </c>
      <c r="AT11" s="34">
        <f>COUNTIF(L45:L52,AS11)</f>
        <v>8</v>
      </c>
      <c r="AU11" s="53"/>
      <c r="AV11" s="54"/>
    </row>
    <row r="12" spans="1:48" x14ac:dyDescent="0.3">
      <c r="A12" s="56">
        <v>21</v>
      </c>
      <c r="B12" s="56">
        <v>599</v>
      </c>
      <c r="C12" s="59">
        <v>11</v>
      </c>
      <c r="D12" s="56">
        <v>609</v>
      </c>
      <c r="E12" s="59">
        <v>11</v>
      </c>
      <c r="F12" s="56">
        <v>616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COUNTIF(L15:L21,Y12)</f>
        <v>0</v>
      </c>
      <c r="AA12" s="34" t="e">
        <f>Z12/(AB4-Z11)</f>
        <v>#DIV/0!</v>
      </c>
      <c r="AB12" s="34" t="e">
        <f>IF(AA12=0,0,(AA12*((LOG(AA12))/LOG(2))))</f>
        <v>#DIV/0!</v>
      </c>
      <c r="AD12" s="34">
        <f>N12</f>
        <v>212</v>
      </c>
      <c r="AE12" s="34">
        <f>COUNTIF(L22:L29,AD12)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COUNTIF(L30:L37,AI12)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COUNTIF(L38:L44,AN12)</f>
        <v>0</v>
      </c>
      <c r="AP12" s="34" t="e">
        <f>AO12/(AQ4-AO11)</f>
        <v>#DIV/0!</v>
      </c>
      <c r="AQ12" s="34" t="e">
        <f>IF(AP12=0,0,(AP12*((LOG(AP12))/LOG(2))))</f>
        <v>#DIV/0!</v>
      </c>
      <c r="AS12" s="34">
        <f>N12</f>
        <v>212</v>
      </c>
      <c r="AT12" s="34">
        <f>COUNTIF(L45:L52,AS12)</f>
        <v>0</v>
      </c>
      <c r="AU12" s="34" t="e">
        <f>AT12/(AV4-AT11)</f>
        <v>#DIV/0!</v>
      </c>
      <c r="AV12" s="34" t="e">
        <f>IF(AU12=0,0,(AU12*((LOG(AU12))/LOG(2))))</f>
        <v>#DIV/0!</v>
      </c>
    </row>
    <row r="13" spans="1:48" x14ac:dyDescent="0.3">
      <c r="A13" s="56">
        <v>12</v>
      </c>
      <c r="B13" s="56">
        <v>707</v>
      </c>
      <c r="C13" s="59">
        <v>13</v>
      </c>
      <c r="D13" s="56">
        <v>711</v>
      </c>
      <c r="E13" s="59">
        <v>13</v>
      </c>
      <c r="F13" s="56">
        <v>715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2.1739130434782608E-2</v>
      </c>
      <c r="Q13" s="34">
        <f>IF(P13=0,0,(P13*((LOG(P13))/LOG(2))))</f>
        <v>-0.12007743382732637</v>
      </c>
      <c r="T13" s="34">
        <f>N13</f>
        <v>221</v>
      </c>
      <c r="U13" s="34">
        <f>COUNTIF(L7:L14,T13)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COUNTIF(L15:L21,Y13)</f>
        <v>0</v>
      </c>
      <c r="AA13" s="34" t="e">
        <f>Z13/(AB4-Z11)</f>
        <v>#DIV/0!</v>
      </c>
      <c r="AB13" s="34" t="e">
        <f>IF(AA13=0,0,(AA13*((LOG(AA13))/LOG(2))))</f>
        <v>#DIV/0!</v>
      </c>
      <c r="AD13" s="34">
        <f>N13</f>
        <v>221</v>
      </c>
      <c r="AE13" s="34">
        <f>COUNTIF(L22:L29,AD13)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COUNTIF(L30:L37,AI13)</f>
        <v>1</v>
      </c>
      <c r="AK13" s="34">
        <f>AJ13/(AL4-AJ11)</f>
        <v>1</v>
      </c>
      <c r="AL13" s="34">
        <f>IF(AK13=0,0,(AK13*((LOG(AK13))/LOG(2))))</f>
        <v>0</v>
      </c>
      <c r="AN13" s="34">
        <f>N13</f>
        <v>221</v>
      </c>
      <c r="AO13" s="34">
        <f>COUNTIF(L38:L44,AN13)</f>
        <v>0</v>
      </c>
      <c r="AP13" s="34" t="e">
        <f>AO13/(AQ4-AO11)</f>
        <v>#DIV/0!</v>
      </c>
      <c r="AQ13" s="34" t="e">
        <f>IF(AP13=0,0,(AP13*((LOG(AP13))/LOG(2))))</f>
        <v>#DIV/0!</v>
      </c>
      <c r="AS13" s="34">
        <f>N13</f>
        <v>221</v>
      </c>
      <c r="AT13" s="34">
        <f>COUNTIF(L45:L52,AS13)</f>
        <v>0</v>
      </c>
      <c r="AU13" s="34" t="e">
        <f>AT13/(AV4-AT11)</f>
        <v>#DIV/0!</v>
      </c>
      <c r="AV13" s="34" t="e">
        <f>IF(AU13=0,0,(AU13*((LOG(AU13))/LOG(2))))</f>
        <v>#DIV/0!</v>
      </c>
    </row>
    <row r="14" spans="1:48" x14ac:dyDescent="0.3">
      <c r="A14" s="56">
        <v>21</v>
      </c>
      <c r="B14" s="56">
        <v>823</v>
      </c>
      <c r="C14" s="59">
        <v>11</v>
      </c>
      <c r="D14" s="56">
        <v>834</v>
      </c>
      <c r="E14" s="59">
        <v>11</v>
      </c>
      <c r="F14" s="56">
        <v>841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COUNTIF(L15:L21,Y14)</f>
        <v>0</v>
      </c>
      <c r="AA14" s="34" t="e">
        <f>Z14/(AB4-Z11)</f>
        <v>#DIV/0!</v>
      </c>
      <c r="AB14" s="34" t="e">
        <f>IF(AA14=0,0,(AA14*((LOG(AA14))/LOG(2))))</f>
        <v>#DIV/0!</v>
      </c>
      <c r="AD14" s="34">
        <f>N14</f>
        <v>222</v>
      </c>
      <c r="AE14" s="34">
        <f>COUNTIF(L22:L29,AD14)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COUNTIF(L30:L37,AI14)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COUNTIF(L38:L44,AN14)</f>
        <v>0</v>
      </c>
      <c r="AP14" s="34" t="e">
        <f>AO14/(AQ4-AO11)</f>
        <v>#DIV/0!</v>
      </c>
      <c r="AQ14" s="34" t="e">
        <f>IF(AP14=0,0,(AP14*((LOG(AP14))/LOG(2))))</f>
        <v>#DIV/0!</v>
      </c>
      <c r="AS14" s="34">
        <f>N14</f>
        <v>222</v>
      </c>
      <c r="AT14" s="34">
        <f>COUNTIF(L45:L52,AS14)</f>
        <v>0</v>
      </c>
      <c r="AU14" s="34" t="e">
        <f>AT14/(AV4-AT11)</f>
        <v>#DIV/0!</v>
      </c>
      <c r="AV14" s="34" t="e">
        <f>IF(AU14=0,0,(AU14*((LOG(AU14))/LOG(2))))</f>
        <v>#DIV/0!</v>
      </c>
    </row>
    <row r="15" spans="1:48" x14ac:dyDescent="0.3">
      <c r="A15" s="57">
        <v>21</v>
      </c>
      <c r="B15" s="57">
        <v>937</v>
      </c>
      <c r="C15" s="60">
        <v>11</v>
      </c>
      <c r="D15" s="57">
        <v>947</v>
      </c>
      <c r="E15" s="60">
        <v>11</v>
      </c>
      <c r="F15" s="57">
        <v>953</v>
      </c>
      <c r="G15" s="63"/>
      <c r="H15" s="63"/>
      <c r="I15" s="39"/>
      <c r="J15" s="39"/>
      <c r="K15" s="49">
        <v>0</v>
      </c>
      <c r="L15">
        <v>211</v>
      </c>
      <c r="P15">
        <f>SUM(P7:P14)</f>
        <v>1</v>
      </c>
      <c r="Q15">
        <f>-SUM(Q7:Q14)</f>
        <v>0.72188535180713265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21</v>
      </c>
      <c r="B16" s="57">
        <v>1049</v>
      </c>
      <c r="C16" s="60">
        <v>11</v>
      </c>
      <c r="D16" s="57">
        <v>1060</v>
      </c>
      <c r="E16" s="60">
        <v>11</v>
      </c>
      <c r="F16" s="57">
        <v>1066</v>
      </c>
      <c r="G16" s="63"/>
      <c r="H16" s="63"/>
      <c r="I16" s="39"/>
      <c r="J16" s="39"/>
      <c r="K16" s="49">
        <v>0</v>
      </c>
      <c r="L16">
        <v>211</v>
      </c>
      <c r="P16" s="27" t="s">
        <v>89</v>
      </c>
      <c r="Q16" s="27">
        <f>Q15/(LOG(Q4)/LOG(2))</f>
        <v>0.13069199866863618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0.30609861135149646</v>
      </c>
      <c r="AK16" s="27" t="s">
        <v>121</v>
      </c>
      <c r="AL16" s="27">
        <f>AL15/(LOG(AL4)/LOG(2))</f>
        <v>0</v>
      </c>
      <c r="AP16" s="27" t="s">
        <v>122</v>
      </c>
      <c r="AQ16" s="27" t="e">
        <f>AQ15/(LOG(AQ4)/LOG(2))</f>
        <v>#DIV/0!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21</v>
      </c>
      <c r="B17" s="57">
        <v>1161</v>
      </c>
      <c r="C17" s="60">
        <v>11</v>
      </c>
      <c r="D17" s="57">
        <v>1169</v>
      </c>
      <c r="E17" s="60">
        <v>11</v>
      </c>
      <c r="F17" s="57">
        <v>1173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1272</v>
      </c>
      <c r="C18" s="60">
        <v>11</v>
      </c>
      <c r="D18" s="57">
        <v>1282</v>
      </c>
      <c r="E18" s="60">
        <v>11</v>
      </c>
      <c r="F18" s="57">
        <v>1289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1404</v>
      </c>
      <c r="C19" s="60">
        <v>11</v>
      </c>
      <c r="D19" s="57">
        <v>1415</v>
      </c>
      <c r="E19" s="60">
        <v>11</v>
      </c>
      <c r="F19" s="57">
        <v>1421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1522</v>
      </c>
      <c r="C20" s="60">
        <v>11</v>
      </c>
      <c r="D20" s="57">
        <v>1538</v>
      </c>
      <c r="E20" s="60">
        <v>11</v>
      </c>
      <c r="F20" s="57">
        <v>1553</v>
      </c>
      <c r="G20" s="63"/>
      <c r="H20" s="63"/>
      <c r="I20" s="39"/>
      <c r="J20" s="39"/>
      <c r="K20" s="49">
        <v>0</v>
      </c>
      <c r="L20">
        <v>211</v>
      </c>
      <c r="N20" s="38">
        <f>COUNTIF(L7:L52,G3)</f>
        <v>40</v>
      </c>
      <c r="O20" s="38"/>
      <c r="P20" s="45">
        <v>8</v>
      </c>
      <c r="Q20" s="45">
        <v>7</v>
      </c>
      <c r="R20" s="45">
        <v>8</v>
      </c>
      <c r="S20" s="45">
        <v>8</v>
      </c>
      <c r="T20" s="45">
        <v>7</v>
      </c>
      <c r="U20" s="45">
        <v>8</v>
      </c>
      <c r="V20" s="44"/>
    </row>
    <row r="21" spans="1:22" x14ac:dyDescent="0.3">
      <c r="A21" s="57">
        <v>21</v>
      </c>
      <c r="B21" s="57">
        <v>1650</v>
      </c>
      <c r="C21" s="60">
        <v>11</v>
      </c>
      <c r="D21" s="57">
        <v>1661</v>
      </c>
      <c r="E21" s="60">
        <v>11</v>
      </c>
      <c r="F21" s="57">
        <v>1670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1764</v>
      </c>
      <c r="C22" s="59">
        <v>11</v>
      </c>
      <c r="D22" s="56">
        <v>1774</v>
      </c>
      <c r="E22" s="59">
        <v>11</v>
      </c>
      <c r="F22" s="56">
        <v>1781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12</v>
      </c>
      <c r="B23" s="56">
        <v>1872</v>
      </c>
      <c r="C23" s="59">
        <v>13</v>
      </c>
      <c r="D23" s="56">
        <v>1880</v>
      </c>
      <c r="E23" s="59">
        <v>13</v>
      </c>
      <c r="F23" s="56">
        <v>1887</v>
      </c>
      <c r="G23" s="62"/>
      <c r="H23" s="62"/>
      <c r="I23" s="40"/>
      <c r="J23" s="40"/>
      <c r="K23" s="41">
        <v>0</v>
      </c>
      <c r="L23">
        <v>111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1991</v>
      </c>
      <c r="C24" s="59">
        <v>13</v>
      </c>
      <c r="D24" s="56">
        <v>1998</v>
      </c>
      <c r="E24" s="59">
        <v>13</v>
      </c>
      <c r="F24" s="56">
        <v>2002</v>
      </c>
      <c r="G24" s="62"/>
      <c r="H24" s="62"/>
      <c r="I24" s="40"/>
      <c r="J24" s="40"/>
      <c r="K24" s="41">
        <v>0</v>
      </c>
      <c r="L24">
        <v>111</v>
      </c>
      <c r="O24" s="43" t="s">
        <v>105</v>
      </c>
      <c r="P24" s="45">
        <f>U11</f>
        <v>6</v>
      </c>
      <c r="Q24" s="45">
        <f>Z11</f>
        <v>7</v>
      </c>
      <c r="R24" s="45">
        <f>AE11</f>
        <v>5</v>
      </c>
      <c r="S24" s="45">
        <f>AJ11</f>
        <v>7</v>
      </c>
      <c r="T24" s="45">
        <f>AO11</f>
        <v>7</v>
      </c>
      <c r="U24" s="45">
        <f>AT11</f>
        <v>8</v>
      </c>
      <c r="V24" s="43"/>
    </row>
    <row r="25" spans="1:22" x14ac:dyDescent="0.3">
      <c r="A25" s="56">
        <v>12</v>
      </c>
      <c r="B25" s="56">
        <v>2100</v>
      </c>
      <c r="C25" s="59">
        <v>24</v>
      </c>
      <c r="D25" s="56">
        <v>2121</v>
      </c>
      <c r="E25" s="59">
        <v>13</v>
      </c>
      <c r="F25" s="56">
        <v>2131</v>
      </c>
      <c r="G25" s="62"/>
      <c r="H25" s="62"/>
      <c r="I25" s="40"/>
      <c r="J25" s="40"/>
      <c r="K25" s="41">
        <v>0</v>
      </c>
      <c r="L25">
        <v>121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2227</v>
      </c>
      <c r="C26" s="59">
        <v>11</v>
      </c>
      <c r="D26" s="56">
        <v>2237</v>
      </c>
      <c r="E26" s="59">
        <v>11</v>
      </c>
      <c r="F26" s="56">
        <v>2245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2340</v>
      </c>
      <c r="C27" s="59">
        <v>11</v>
      </c>
      <c r="D27" s="56">
        <v>2351</v>
      </c>
      <c r="E27" s="59">
        <v>11</v>
      </c>
      <c r="F27" s="56">
        <v>2357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2459</v>
      </c>
      <c r="C28" s="59">
        <v>11</v>
      </c>
      <c r="D28" s="56">
        <v>2468</v>
      </c>
      <c r="E28" s="59">
        <v>11</v>
      </c>
      <c r="F28" s="56">
        <v>2475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F14/P20</f>
        <v>105.125</v>
      </c>
      <c r="Q28">
        <f>(F21-F14)/Q20</f>
        <v>118.42857142857143</v>
      </c>
      <c r="R28">
        <f>(F29-F21)/R20</f>
        <v>114.625</v>
      </c>
      <c r="S28">
        <f>(F37-F29)/S20</f>
        <v>110.375</v>
      </c>
      <c r="T28">
        <f>(F44-F37)/T20</f>
        <v>111.85714285714286</v>
      </c>
      <c r="U28">
        <f>(F52-F44)/U20</f>
        <v>110.375</v>
      </c>
    </row>
    <row r="29" spans="1:22" x14ac:dyDescent="0.3">
      <c r="A29" s="56">
        <v>21</v>
      </c>
      <c r="B29" s="56">
        <v>2570</v>
      </c>
      <c r="C29" s="59">
        <v>11</v>
      </c>
      <c r="D29" s="56">
        <v>2580</v>
      </c>
      <c r="E29" s="59">
        <v>11</v>
      </c>
      <c r="F29" s="56">
        <v>2587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7">
        <v>21</v>
      </c>
      <c r="B30" s="57">
        <v>2681</v>
      </c>
      <c r="C30" s="60">
        <v>11</v>
      </c>
      <c r="D30" s="57">
        <v>2694</v>
      </c>
      <c r="E30" s="60">
        <v>11</v>
      </c>
      <c r="F30" s="57">
        <v>2700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2797</v>
      </c>
      <c r="C31" s="60">
        <v>11</v>
      </c>
      <c r="D31" s="57">
        <v>2804</v>
      </c>
      <c r="E31" s="60">
        <v>11</v>
      </c>
      <c r="F31" s="57">
        <v>2808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21</v>
      </c>
      <c r="B32" s="57">
        <v>2897</v>
      </c>
      <c r="C32" s="60">
        <v>22</v>
      </c>
      <c r="D32" s="57">
        <v>2905</v>
      </c>
      <c r="E32" s="60">
        <v>13</v>
      </c>
      <c r="F32" s="57">
        <v>2912</v>
      </c>
      <c r="G32" s="63"/>
      <c r="H32" s="63"/>
      <c r="I32" s="39"/>
      <c r="J32" s="39"/>
      <c r="K32" s="49">
        <v>0</v>
      </c>
      <c r="L32">
        <v>221</v>
      </c>
    </row>
    <row r="33" spans="1:12" x14ac:dyDescent="0.3">
      <c r="A33" s="57">
        <v>21</v>
      </c>
      <c r="B33" s="57">
        <v>3007</v>
      </c>
      <c r="C33" s="60">
        <v>11</v>
      </c>
      <c r="D33" s="57">
        <v>3015</v>
      </c>
      <c r="E33" s="60">
        <v>11</v>
      </c>
      <c r="F33" s="57">
        <v>3021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3117</v>
      </c>
      <c r="C34" s="60">
        <v>11</v>
      </c>
      <c r="D34" s="57">
        <v>3126</v>
      </c>
      <c r="E34" s="60">
        <v>11</v>
      </c>
      <c r="F34" s="57">
        <v>3130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3227</v>
      </c>
      <c r="C35" s="60">
        <v>11</v>
      </c>
      <c r="D35" s="57">
        <v>3234</v>
      </c>
      <c r="E35" s="60">
        <v>11</v>
      </c>
      <c r="F35" s="57">
        <v>3240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3338</v>
      </c>
      <c r="C36" s="60">
        <v>11</v>
      </c>
      <c r="D36" s="57">
        <v>3348</v>
      </c>
      <c r="E36" s="60">
        <v>11</v>
      </c>
      <c r="F36" s="57">
        <v>3353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3447</v>
      </c>
      <c r="C37" s="60">
        <v>11</v>
      </c>
      <c r="D37" s="57">
        <v>3460</v>
      </c>
      <c r="E37" s="60">
        <v>11</v>
      </c>
      <c r="F37" s="57">
        <v>3470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6">
        <v>21</v>
      </c>
      <c r="B38" s="56">
        <v>3562</v>
      </c>
      <c r="C38" s="59">
        <v>11</v>
      </c>
      <c r="D38" s="56">
        <v>3572</v>
      </c>
      <c r="E38" s="59">
        <v>11</v>
      </c>
      <c r="F38" s="56">
        <v>3579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3676</v>
      </c>
      <c r="C39" s="59">
        <v>11</v>
      </c>
      <c r="D39" s="56">
        <v>3686</v>
      </c>
      <c r="E39" s="59">
        <v>11</v>
      </c>
      <c r="F39" s="56">
        <v>3692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3792</v>
      </c>
      <c r="C40" s="59">
        <v>11</v>
      </c>
      <c r="D40" s="56">
        <v>3802</v>
      </c>
      <c r="E40" s="59">
        <v>11</v>
      </c>
      <c r="F40" s="56">
        <v>3808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3901</v>
      </c>
      <c r="C41" s="59">
        <v>11</v>
      </c>
      <c r="D41" s="56">
        <v>3909</v>
      </c>
      <c r="E41" s="59">
        <v>11</v>
      </c>
      <c r="F41" s="56">
        <v>3916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4010</v>
      </c>
      <c r="C42" s="59">
        <v>11</v>
      </c>
      <c r="D42" s="56">
        <v>4017</v>
      </c>
      <c r="E42" s="59">
        <v>11</v>
      </c>
      <c r="F42" s="56">
        <v>4023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4122</v>
      </c>
      <c r="C43" s="59">
        <v>11</v>
      </c>
      <c r="D43" s="56">
        <v>4131</v>
      </c>
      <c r="E43" s="59">
        <v>11</v>
      </c>
      <c r="F43" s="56">
        <v>4138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4234</v>
      </c>
      <c r="C44" s="59">
        <v>11</v>
      </c>
      <c r="D44" s="56">
        <v>4247</v>
      </c>
      <c r="E44" s="59">
        <v>11</v>
      </c>
      <c r="F44" s="56">
        <v>4253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7">
        <v>21</v>
      </c>
      <c r="B45" s="57">
        <v>4349</v>
      </c>
      <c r="C45" s="60">
        <v>11</v>
      </c>
      <c r="D45" s="57">
        <v>4359</v>
      </c>
      <c r="E45" s="60">
        <v>11</v>
      </c>
      <c r="F45" s="57">
        <v>4366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4461</v>
      </c>
      <c r="C46" s="60">
        <v>11</v>
      </c>
      <c r="D46" s="57">
        <v>4471</v>
      </c>
      <c r="E46" s="60">
        <v>11</v>
      </c>
      <c r="F46" s="57">
        <v>4478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4579</v>
      </c>
      <c r="C47" s="60">
        <v>11</v>
      </c>
      <c r="D47" s="57">
        <v>4586</v>
      </c>
      <c r="E47" s="60">
        <v>11</v>
      </c>
      <c r="F47" s="57">
        <v>4592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4688</v>
      </c>
      <c r="C48" s="60">
        <v>11</v>
      </c>
      <c r="D48" s="57">
        <v>4695</v>
      </c>
      <c r="E48" s="60">
        <v>11</v>
      </c>
      <c r="F48" s="57">
        <v>4703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4799</v>
      </c>
      <c r="C49" s="60">
        <v>11</v>
      </c>
      <c r="D49" s="57">
        <v>4806</v>
      </c>
      <c r="E49" s="60">
        <v>11</v>
      </c>
      <c r="F49" s="57">
        <v>4813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4908</v>
      </c>
      <c r="C50" s="60">
        <v>11</v>
      </c>
      <c r="D50" s="57">
        <v>4918</v>
      </c>
      <c r="E50" s="60">
        <v>11</v>
      </c>
      <c r="F50" s="57">
        <v>4926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5019</v>
      </c>
      <c r="C51" s="60">
        <v>11</v>
      </c>
      <c r="D51" s="57">
        <v>5027</v>
      </c>
      <c r="E51" s="60">
        <v>11</v>
      </c>
      <c r="F51" s="57">
        <v>5034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5126</v>
      </c>
      <c r="C52" s="60">
        <v>11</v>
      </c>
      <c r="D52" s="57">
        <v>5133</v>
      </c>
      <c r="E52" s="60">
        <v>11</v>
      </c>
      <c r="F52" s="57">
        <v>5136</v>
      </c>
      <c r="G52" s="63"/>
      <c r="H52" s="63"/>
      <c r="I52" s="39"/>
      <c r="J52" s="39"/>
      <c r="K52" s="49">
        <v>1</v>
      </c>
      <c r="L52">
        <v>211</v>
      </c>
    </row>
    <row r="53" spans="1:12" x14ac:dyDescent="0.3">
      <c r="A53" s="17"/>
      <c r="B53" s="17"/>
      <c r="C53" s="17"/>
      <c r="D53" s="17"/>
      <c r="E53" s="17"/>
      <c r="F53" s="17"/>
      <c r="G53" s="17"/>
      <c r="H5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46</v>
      </c>
      <c r="V3" s="25" t="s">
        <v>117</v>
      </c>
      <c r="W3">
        <f>COUNTA(L7:L14)</f>
        <v>8</v>
      </c>
      <c r="AA3" s="25" t="s">
        <v>117</v>
      </c>
      <c r="AB3">
        <f>COUNTA(L15:L21)</f>
        <v>7</v>
      </c>
      <c r="AF3" s="25" t="s">
        <v>117</v>
      </c>
      <c r="AG3">
        <f>COUNTA(L22:L29)</f>
        <v>8</v>
      </c>
      <c r="AK3" s="25" t="s">
        <v>117</v>
      </c>
      <c r="AL3">
        <f>COUNTA(L30:L37)</f>
        <v>8</v>
      </c>
      <c r="AP3" s="25" t="s">
        <v>117</v>
      </c>
      <c r="AQ3">
        <f>COUNTA(L38:L44)</f>
        <v>7</v>
      </c>
      <c r="AU3" s="25" t="s">
        <v>117</v>
      </c>
      <c r="AV3">
        <f>COUNTA(L45:L52)</f>
        <v>8</v>
      </c>
    </row>
    <row r="4" spans="1:48" x14ac:dyDescent="0.3">
      <c r="P4" s="25" t="s">
        <v>85</v>
      </c>
      <c r="Q4" s="26">
        <f>SUM(O7:O14)</f>
        <v>46</v>
      </c>
      <c r="V4" s="25" t="s">
        <v>118</v>
      </c>
      <c r="W4">
        <f>SUM(U7:U14)</f>
        <v>8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7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20</v>
      </c>
      <c r="C7" s="58">
        <v>13</v>
      </c>
      <c r="D7" s="55">
        <v>24</v>
      </c>
      <c r="E7" s="58">
        <v>13</v>
      </c>
      <c r="F7" s="55">
        <v>31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6</v>
      </c>
      <c r="P7" s="34">
        <f>O7/$Q$4</f>
        <v>0.13043478260869565</v>
      </c>
      <c r="Q7" s="34">
        <f>IF(P7=0,0,(P7*((LOG(P7))/LOG(2))))</f>
        <v>-0.3832955811307639</v>
      </c>
      <c r="T7" s="34">
        <f>N7</f>
        <v>111</v>
      </c>
      <c r="U7" s="34">
        <f>COUNTIF(L7:L14,T7)</f>
        <v>4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COUNTIF(L15:L21,Y7)</f>
        <v>2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COUNTIF(L22:L29,AD7)</f>
        <v>0</v>
      </c>
      <c r="AF7" s="34" t="e">
        <f>AE7/(AG4-AE11)</f>
        <v>#DIV/0!</v>
      </c>
      <c r="AG7" s="34" t="e">
        <f>IF(AF7=0,0,(AF7*((LOG(AF7))/LOG(2))))</f>
        <v>#DIV/0!</v>
      </c>
      <c r="AI7" s="34">
        <f>N7</f>
        <v>111</v>
      </c>
      <c r="AJ7" s="34">
        <f>COUNTIF(L30:L37,AI7)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COUNTIF(L38:L44,AN7)</f>
        <v>0</v>
      </c>
      <c r="AP7" s="34" t="e">
        <f>AO7/(AQ4-AO11)</f>
        <v>#DIV/0!</v>
      </c>
      <c r="AQ7" s="34" t="e">
        <f>IF(AP7=0,0,(AP7*((LOG(AP7))/LOG(2))))</f>
        <v>#DIV/0!</v>
      </c>
      <c r="AS7" s="34">
        <f>N7</f>
        <v>111</v>
      </c>
      <c r="AT7" s="34">
        <f>COUNTIF(L45:L52,AS7)</f>
        <v>0</v>
      </c>
      <c r="AU7" s="34" t="e">
        <f>AT7/(AV4-AT11)</f>
        <v>#DIV/0!</v>
      </c>
      <c r="AV7" s="34" t="e">
        <f>IF(AU7=0,0,(AU7*((LOG(AU7))/LOG(2))))</f>
        <v>#DIV/0!</v>
      </c>
    </row>
    <row r="8" spans="1:48" x14ac:dyDescent="0.3">
      <c r="A8" s="56">
        <v>12</v>
      </c>
      <c r="B8" s="56">
        <v>148</v>
      </c>
      <c r="C8" s="59">
        <v>13</v>
      </c>
      <c r="D8" s="56">
        <v>152</v>
      </c>
      <c r="E8" s="59">
        <v>13</v>
      </c>
      <c r="F8" s="56">
        <v>159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COUNTIF(L7:L14,T8)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COUNTIF(L15:L21,Y8)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COUNTIF(L22:L29,AD8)</f>
        <v>0</v>
      </c>
      <c r="AF8" s="34" t="e">
        <f>AE8/(AG4-AE11)</f>
        <v>#DIV/0!</v>
      </c>
      <c r="AG8" s="34" t="e">
        <f>IF(AF8=0,0,(AF8*((LOG(AF8))/LOG(2))))</f>
        <v>#DIV/0!</v>
      </c>
      <c r="AI8" s="34">
        <f>N8</f>
        <v>112</v>
      </c>
      <c r="AJ8" s="34">
        <f>COUNTIF(L30:L37,AI8)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COUNTIF(L38:L44,AN8)</f>
        <v>0</v>
      </c>
      <c r="AP8" s="34" t="e">
        <f>AO8/(AQ4-AO11)</f>
        <v>#DIV/0!</v>
      </c>
      <c r="AQ8" s="34" t="e">
        <f>IF(AP8=0,0,(AP8*((LOG(AP8))/LOG(2))))</f>
        <v>#DIV/0!</v>
      </c>
      <c r="AS8" s="34">
        <f>N8</f>
        <v>112</v>
      </c>
      <c r="AT8" s="34">
        <f>COUNTIF(L45:L52,AS8)</f>
        <v>0</v>
      </c>
      <c r="AU8" s="34" t="e">
        <f>AT8/(AV4-AT11)</f>
        <v>#DIV/0!</v>
      </c>
      <c r="AV8" s="34" t="e">
        <f>IF(AU8=0,0,(AU8*((LOG(AU8))/LOG(2))))</f>
        <v>#DIV/0!</v>
      </c>
    </row>
    <row r="9" spans="1:48" x14ac:dyDescent="0.3">
      <c r="A9" s="56">
        <v>12</v>
      </c>
      <c r="B9" s="56">
        <v>279</v>
      </c>
      <c r="C9" s="59">
        <v>13</v>
      </c>
      <c r="D9" s="56">
        <v>283</v>
      </c>
      <c r="E9" s="59">
        <v>13</v>
      </c>
      <c r="F9" s="56">
        <v>290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COUNTIF(L7:L14,T9)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COUNTIF(L15:L21,Y9)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COUNTIF(L22:L29,AD9)</f>
        <v>0</v>
      </c>
      <c r="AF9" s="34" t="e">
        <f>AE9/(AG4-AE11)</f>
        <v>#DIV/0!</v>
      </c>
      <c r="AG9" s="34" t="e">
        <f>IF(AF9=0,0,(AF9*((LOG(AF9))/LOG(2))))</f>
        <v>#DIV/0!</v>
      </c>
      <c r="AI9" s="34">
        <f>N9</f>
        <v>121</v>
      </c>
      <c r="AJ9" s="34">
        <f>COUNTIF(L30:L37,AI9)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COUNTIF(L38:L44,AN9)</f>
        <v>0</v>
      </c>
      <c r="AP9" s="34" t="e">
        <f>AO9/(AQ4-AO11)</f>
        <v>#DIV/0!</v>
      </c>
      <c r="AQ9" s="34" t="e">
        <f>IF(AP9=0,0,(AP9*((LOG(AP9))/LOG(2))))</f>
        <v>#DIV/0!</v>
      </c>
      <c r="AS9" s="34">
        <f>N9</f>
        <v>121</v>
      </c>
      <c r="AT9" s="34">
        <f>COUNTIF(L45:L52,AS9)</f>
        <v>0</v>
      </c>
      <c r="AU9" s="34" t="e">
        <f>AT9/(AV4-AT11)</f>
        <v>#DIV/0!</v>
      </c>
      <c r="AV9" s="34" t="e">
        <f>IF(AU9=0,0,(AU9*((LOG(AU9))/LOG(2))))</f>
        <v>#DIV/0!</v>
      </c>
    </row>
    <row r="10" spans="1:48" x14ac:dyDescent="0.3">
      <c r="A10" s="56">
        <v>21</v>
      </c>
      <c r="B10" s="56">
        <v>393</v>
      </c>
      <c r="C10" s="59">
        <v>11</v>
      </c>
      <c r="D10" s="56">
        <v>401</v>
      </c>
      <c r="E10" s="59">
        <v>11</v>
      </c>
      <c r="F10" s="56">
        <v>409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COUNTIF(L15:L21,Y10)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COUNTIF(L22:L29,AD10)</f>
        <v>0</v>
      </c>
      <c r="AF10" s="34" t="e">
        <f>AE10/(AG4-AE11)</f>
        <v>#DIV/0!</v>
      </c>
      <c r="AG10" s="34" t="e">
        <f>IF(AF10=0,0,(AF10*((LOG(AF10))/LOG(2))))</f>
        <v>#DIV/0!</v>
      </c>
      <c r="AI10" s="34">
        <f>N10</f>
        <v>122</v>
      </c>
      <c r="AJ10" s="34">
        <f>COUNTIF(L30:L37,AI10)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COUNTIF(L38:L44,AN10)</f>
        <v>0</v>
      </c>
      <c r="AP10" s="34" t="e">
        <f>AO10/(AQ4-AO11)</f>
        <v>#DIV/0!</v>
      </c>
      <c r="AQ10" s="34" t="e">
        <f>IF(AP10=0,0,(AP10*((LOG(AP10))/LOG(2))))</f>
        <v>#DIV/0!</v>
      </c>
      <c r="AS10" s="34">
        <f>N10</f>
        <v>122</v>
      </c>
      <c r="AT10" s="34">
        <f>COUNTIF(L45:L52,AS10)</f>
        <v>0</v>
      </c>
      <c r="AU10" s="34" t="e">
        <f>AT10/(AV4-AT11)</f>
        <v>#DIV/0!</v>
      </c>
      <c r="AV10" s="34" t="e">
        <f>IF(AU10=0,0,(AU10*((LOG(AU10))/LOG(2))))</f>
        <v>#DIV/0!</v>
      </c>
    </row>
    <row r="11" spans="1:48" x14ac:dyDescent="0.3">
      <c r="A11" s="56">
        <v>12</v>
      </c>
      <c r="B11" s="56">
        <v>516</v>
      </c>
      <c r="C11" s="59">
        <v>13</v>
      </c>
      <c r="D11" s="56">
        <v>520</v>
      </c>
      <c r="E11" s="59">
        <v>13</v>
      </c>
      <c r="F11" s="56">
        <v>527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0.86956521739130432</v>
      </c>
      <c r="Q11" s="34">
        <f>IF(P11=0,0,(P11*((LOG(P11))/LOG(2))))</f>
        <v>-0.17533379232143528</v>
      </c>
      <c r="T11" s="34">
        <f>N11</f>
        <v>211</v>
      </c>
      <c r="U11" s="34">
        <f>COUNTIF(L7:L14,T11)</f>
        <v>4</v>
      </c>
      <c r="V11" s="53"/>
      <c r="W11" s="54"/>
      <c r="Y11" s="34">
        <f>N11</f>
        <v>211</v>
      </c>
      <c r="Z11" s="34">
        <f>COUNTIF(L15:L21,Y11)</f>
        <v>5</v>
      </c>
      <c r="AA11" s="53"/>
      <c r="AB11" s="54"/>
      <c r="AD11" s="34">
        <f>N11</f>
        <v>211</v>
      </c>
      <c r="AE11" s="34">
        <f>COUNTIF(L22:L29,AD11)</f>
        <v>8</v>
      </c>
      <c r="AF11" s="53"/>
      <c r="AG11" s="54"/>
      <c r="AI11" s="34">
        <f>N11</f>
        <v>211</v>
      </c>
      <c r="AJ11" s="34">
        <f>COUNTIF(L30:L37,AI11)</f>
        <v>8</v>
      </c>
      <c r="AK11" s="53"/>
      <c r="AL11" s="54"/>
      <c r="AN11" s="34">
        <f>N11</f>
        <v>211</v>
      </c>
      <c r="AO11" s="34">
        <f>COUNTIF(L38:L44,AN11)</f>
        <v>7</v>
      </c>
      <c r="AP11" s="53"/>
      <c r="AQ11" s="54"/>
      <c r="AS11" s="34">
        <f>N11</f>
        <v>211</v>
      </c>
      <c r="AT11" s="34">
        <f>COUNTIF(L45:L52,AS11)</f>
        <v>8</v>
      </c>
      <c r="AU11" s="53"/>
      <c r="AV11" s="54"/>
    </row>
    <row r="12" spans="1:48" x14ac:dyDescent="0.3">
      <c r="A12" s="56">
        <v>21</v>
      </c>
      <c r="B12" s="56">
        <v>631</v>
      </c>
      <c r="C12" s="59">
        <v>11</v>
      </c>
      <c r="D12" s="56">
        <v>642</v>
      </c>
      <c r="E12" s="59">
        <v>11</v>
      </c>
      <c r="F12" s="56">
        <v>649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COUNTIF(L15:L21,Y12)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COUNTIF(L22:L29,AD12)</f>
        <v>0</v>
      </c>
      <c r="AF12" s="34" t="e">
        <f>AE12/(AG4-AE11)</f>
        <v>#DIV/0!</v>
      </c>
      <c r="AG12" s="34" t="e">
        <f>IF(AF12=0,0,(AF12*((LOG(AF12))/LOG(2))))</f>
        <v>#DIV/0!</v>
      </c>
      <c r="AI12" s="34">
        <f>N12</f>
        <v>212</v>
      </c>
      <c r="AJ12" s="34">
        <f>COUNTIF(L30:L37,AI12)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COUNTIF(L38:L44,AN12)</f>
        <v>0</v>
      </c>
      <c r="AP12" s="34" t="e">
        <f>AO12/(AQ4-AO11)</f>
        <v>#DIV/0!</v>
      </c>
      <c r="AQ12" s="34" t="e">
        <f>IF(AP12=0,0,(AP12*((LOG(AP12))/LOG(2))))</f>
        <v>#DIV/0!</v>
      </c>
      <c r="AS12" s="34">
        <f>N12</f>
        <v>212</v>
      </c>
      <c r="AT12" s="34">
        <f>COUNTIF(L45:L52,AS12)</f>
        <v>0</v>
      </c>
      <c r="AU12" s="34" t="e">
        <f>AT12/(AV4-AT11)</f>
        <v>#DIV/0!</v>
      </c>
      <c r="AV12" s="34" t="e">
        <f>IF(AU12=0,0,(AU12*((LOG(AU12))/LOG(2))))</f>
        <v>#DIV/0!</v>
      </c>
    </row>
    <row r="13" spans="1:48" x14ac:dyDescent="0.3">
      <c r="A13" s="56">
        <v>21</v>
      </c>
      <c r="B13" s="56">
        <v>741</v>
      </c>
      <c r="C13" s="59">
        <v>11</v>
      </c>
      <c r="D13" s="56">
        <v>749</v>
      </c>
      <c r="E13" s="59">
        <v>11</v>
      </c>
      <c r="F13" s="56">
        <v>753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COUNTIF(L7:L14,T13)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COUNTIF(L15:L21,Y13)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COUNTIF(L22:L29,AD13)</f>
        <v>0</v>
      </c>
      <c r="AF13" s="34" t="e">
        <f>AE13/(AG4-AE11)</f>
        <v>#DIV/0!</v>
      </c>
      <c r="AG13" s="34" t="e">
        <f>IF(AF13=0,0,(AF13*((LOG(AF13))/LOG(2))))</f>
        <v>#DIV/0!</v>
      </c>
      <c r="AI13" s="34">
        <f>N13</f>
        <v>221</v>
      </c>
      <c r="AJ13" s="34">
        <f>COUNTIF(L30:L37,AI13)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COUNTIF(L38:L44,AN13)</f>
        <v>0</v>
      </c>
      <c r="AP13" s="34" t="e">
        <f>AO13/(AQ4-AO11)</f>
        <v>#DIV/0!</v>
      </c>
      <c r="AQ13" s="34" t="e">
        <f>IF(AP13=0,0,(AP13*((LOG(AP13))/LOG(2))))</f>
        <v>#DIV/0!</v>
      </c>
      <c r="AS13" s="34">
        <f>N13</f>
        <v>221</v>
      </c>
      <c r="AT13" s="34">
        <f>COUNTIF(L45:L52,AS13)</f>
        <v>0</v>
      </c>
      <c r="AU13" s="34" t="e">
        <f>AT13/(AV4-AT11)</f>
        <v>#DIV/0!</v>
      </c>
      <c r="AV13" s="34" t="e">
        <f>IF(AU13=0,0,(AU13*((LOG(AU13))/LOG(2))))</f>
        <v>#DIV/0!</v>
      </c>
    </row>
    <row r="14" spans="1:48" x14ac:dyDescent="0.3">
      <c r="A14" s="56">
        <v>21</v>
      </c>
      <c r="B14" s="56">
        <v>846</v>
      </c>
      <c r="C14" s="59">
        <v>11</v>
      </c>
      <c r="D14" s="56">
        <v>856</v>
      </c>
      <c r="E14" s="59">
        <v>11</v>
      </c>
      <c r="F14" s="56">
        <v>863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COUNTIF(L15:L21,Y14)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COUNTIF(L22:L29,AD14)</f>
        <v>0</v>
      </c>
      <c r="AF14" s="34" t="e">
        <f>AE14/(AG4-AE11)</f>
        <v>#DIV/0!</v>
      </c>
      <c r="AG14" s="34" t="e">
        <f>IF(AF14=0,0,(AF14*((LOG(AF14))/LOG(2))))</f>
        <v>#DIV/0!</v>
      </c>
      <c r="AI14" s="34">
        <f>N14</f>
        <v>222</v>
      </c>
      <c r="AJ14" s="34">
        <f>COUNTIF(L30:L37,AI14)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COUNTIF(L38:L44,AN14)</f>
        <v>0</v>
      </c>
      <c r="AP14" s="34" t="e">
        <f>AO14/(AQ4-AO11)</f>
        <v>#DIV/0!</v>
      </c>
      <c r="AQ14" s="34" t="e">
        <f>IF(AP14=0,0,(AP14*((LOG(AP14))/LOG(2))))</f>
        <v>#DIV/0!</v>
      </c>
      <c r="AS14" s="34">
        <f>N14</f>
        <v>222</v>
      </c>
      <c r="AT14" s="34">
        <f>COUNTIF(L45:L52,AS14)</f>
        <v>0</v>
      </c>
      <c r="AU14" s="34" t="e">
        <f>AT14/(AV4-AT11)</f>
        <v>#DIV/0!</v>
      </c>
      <c r="AV14" s="34" t="e">
        <f>IF(AU14=0,0,(AU14*((LOG(AU14))/LOG(2))))</f>
        <v>#DIV/0!</v>
      </c>
    </row>
    <row r="15" spans="1:48" x14ac:dyDescent="0.3">
      <c r="A15" s="57">
        <v>12</v>
      </c>
      <c r="B15" s="57">
        <v>951</v>
      </c>
      <c r="C15" s="60">
        <v>13</v>
      </c>
      <c r="D15" s="57">
        <v>954</v>
      </c>
      <c r="E15" s="60">
        <v>13</v>
      </c>
      <c r="F15" s="57">
        <v>959</v>
      </c>
      <c r="G15" s="63"/>
      <c r="H15" s="63"/>
      <c r="I15" s="39"/>
      <c r="J15" s="39"/>
      <c r="K15" s="49">
        <v>0</v>
      </c>
      <c r="L15">
        <v>111</v>
      </c>
      <c r="P15">
        <f>SUM(P7:P14)</f>
        <v>1</v>
      </c>
      <c r="Q15">
        <f>-SUM(Q7:Q14)</f>
        <v>0.55862937345219921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12</v>
      </c>
      <c r="B16" s="57">
        <v>1071</v>
      </c>
      <c r="C16" s="60">
        <v>13</v>
      </c>
      <c r="D16" s="57">
        <v>1075</v>
      </c>
      <c r="E16" s="60">
        <v>13</v>
      </c>
      <c r="F16" s="57">
        <v>1081</v>
      </c>
      <c r="G16" s="63"/>
      <c r="H16" s="63"/>
      <c r="I16" s="39"/>
      <c r="J16" s="39"/>
      <c r="K16" s="49">
        <v>0</v>
      </c>
      <c r="L16">
        <v>111</v>
      </c>
      <c r="P16" s="27" t="s">
        <v>89</v>
      </c>
      <c r="Q16" s="27">
        <f>Q15/(LOG(Q4)/LOG(2))</f>
        <v>0.101135712407393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 t="e">
        <f>AQ15/(LOG(AQ4)/LOG(2))</f>
        <v>#DIV/0!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21</v>
      </c>
      <c r="B17" s="57">
        <v>1192</v>
      </c>
      <c r="C17" s="60">
        <v>11</v>
      </c>
      <c r="D17" s="57">
        <v>1200</v>
      </c>
      <c r="E17" s="60">
        <v>11</v>
      </c>
      <c r="F17" s="57">
        <v>1206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1302</v>
      </c>
      <c r="C18" s="60">
        <v>11</v>
      </c>
      <c r="D18" s="57">
        <v>1313</v>
      </c>
      <c r="E18" s="60">
        <v>11</v>
      </c>
      <c r="F18" s="57">
        <v>1318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1410</v>
      </c>
      <c r="C19" s="60">
        <v>11</v>
      </c>
      <c r="D19" s="57">
        <v>1423</v>
      </c>
      <c r="E19" s="60">
        <v>11</v>
      </c>
      <c r="F19" s="57">
        <v>1433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1527</v>
      </c>
      <c r="C20" s="60">
        <v>11</v>
      </c>
      <c r="D20" s="57">
        <v>1537</v>
      </c>
      <c r="E20" s="60">
        <v>11</v>
      </c>
      <c r="F20" s="57">
        <v>1543</v>
      </c>
      <c r="G20" s="63"/>
      <c r="H20" s="63"/>
      <c r="I20" s="39"/>
      <c r="J20" s="39"/>
      <c r="K20" s="49">
        <v>0</v>
      </c>
      <c r="L20">
        <v>211</v>
      </c>
      <c r="N20" s="38">
        <f>COUNTIF(L7:L52,G3)</f>
        <v>40</v>
      </c>
      <c r="O20" s="38"/>
      <c r="P20" s="45">
        <v>8</v>
      </c>
      <c r="Q20" s="45">
        <v>7</v>
      </c>
      <c r="R20" s="45">
        <v>8</v>
      </c>
      <c r="S20" s="45">
        <v>8</v>
      </c>
      <c r="T20" s="45">
        <v>7</v>
      </c>
      <c r="U20" s="45">
        <v>8</v>
      </c>
      <c r="V20" s="44"/>
    </row>
    <row r="21" spans="1:22" x14ac:dyDescent="0.3">
      <c r="A21" s="57">
        <v>21</v>
      </c>
      <c r="B21" s="57">
        <v>1639</v>
      </c>
      <c r="C21" s="60">
        <v>11</v>
      </c>
      <c r="D21" s="57">
        <v>1646</v>
      </c>
      <c r="E21" s="60">
        <v>11</v>
      </c>
      <c r="F21" s="57">
        <v>1650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1746</v>
      </c>
      <c r="C22" s="59">
        <v>11</v>
      </c>
      <c r="D22" s="56">
        <v>1753</v>
      </c>
      <c r="E22" s="59">
        <v>11</v>
      </c>
      <c r="F22" s="56">
        <v>1759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21</v>
      </c>
      <c r="B23" s="56">
        <v>1854</v>
      </c>
      <c r="C23" s="59">
        <v>11</v>
      </c>
      <c r="D23" s="56">
        <v>1861</v>
      </c>
      <c r="E23" s="59">
        <v>11</v>
      </c>
      <c r="F23" s="56">
        <v>1869</v>
      </c>
      <c r="G23" s="62"/>
      <c r="H23" s="62"/>
      <c r="I23" s="40"/>
      <c r="J23" s="40"/>
      <c r="K23" s="41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1965</v>
      </c>
      <c r="C24" s="59">
        <v>11</v>
      </c>
      <c r="D24" s="56">
        <v>1975</v>
      </c>
      <c r="E24" s="59">
        <v>11</v>
      </c>
      <c r="F24" s="56">
        <v>1978</v>
      </c>
      <c r="G24" s="62"/>
      <c r="H24" s="62"/>
      <c r="I24" s="40"/>
      <c r="J24" s="40"/>
      <c r="K24" s="41">
        <v>0</v>
      </c>
      <c r="L24">
        <v>211</v>
      </c>
      <c r="O24" s="43" t="s">
        <v>105</v>
      </c>
      <c r="P24" s="45">
        <f>U11</f>
        <v>4</v>
      </c>
      <c r="Q24" s="45">
        <f>Z11</f>
        <v>5</v>
      </c>
      <c r="R24" s="45">
        <f>AE11</f>
        <v>8</v>
      </c>
      <c r="S24" s="45">
        <f>AJ11</f>
        <v>8</v>
      </c>
      <c r="T24" s="45">
        <f>AO11</f>
        <v>7</v>
      </c>
      <c r="U24" s="45">
        <f>AT11</f>
        <v>8</v>
      </c>
      <c r="V24" s="43"/>
    </row>
    <row r="25" spans="1:22" x14ac:dyDescent="0.3">
      <c r="A25" s="56">
        <v>21</v>
      </c>
      <c r="B25" s="56">
        <v>2071</v>
      </c>
      <c r="C25" s="59">
        <v>11</v>
      </c>
      <c r="D25" s="56">
        <v>2078</v>
      </c>
      <c r="E25" s="59">
        <v>11</v>
      </c>
      <c r="F25" s="56">
        <v>2082</v>
      </c>
      <c r="G25" s="62"/>
      <c r="H25" s="62"/>
      <c r="I25" s="40"/>
      <c r="J25" s="40"/>
      <c r="K25" s="41">
        <v>0</v>
      </c>
      <c r="L25">
        <v>211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2177</v>
      </c>
      <c r="C26" s="59">
        <v>11</v>
      </c>
      <c r="D26" s="56">
        <v>2184</v>
      </c>
      <c r="E26" s="59">
        <v>11</v>
      </c>
      <c r="F26" s="56">
        <v>2187</v>
      </c>
      <c r="G26" s="62"/>
      <c r="H26" s="62"/>
      <c r="I26" s="40"/>
      <c r="J26" s="40"/>
      <c r="K26" s="41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2281</v>
      </c>
      <c r="C27" s="59">
        <v>11</v>
      </c>
      <c r="D27" s="56">
        <v>2291</v>
      </c>
      <c r="E27" s="59">
        <v>11</v>
      </c>
      <c r="F27" s="56">
        <v>2295</v>
      </c>
      <c r="G27" s="62"/>
      <c r="H27" s="62"/>
      <c r="I27" s="40"/>
      <c r="J27" s="40"/>
      <c r="K27" s="41">
        <v>0</v>
      </c>
      <c r="L27">
        <v>211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2388</v>
      </c>
      <c r="C28" s="59">
        <v>11</v>
      </c>
      <c r="D28" s="56">
        <v>2399</v>
      </c>
      <c r="E28" s="59">
        <v>11</v>
      </c>
      <c r="F28" s="56">
        <v>2405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109</v>
      </c>
      <c r="P28">
        <f>F14/P20</f>
        <v>107.875</v>
      </c>
      <c r="Q28">
        <f>(F21-F14)/Q20</f>
        <v>112.42857142857143</v>
      </c>
      <c r="R28">
        <f>(F29-F21)/R20</f>
        <v>107.875</v>
      </c>
      <c r="S28">
        <f>(F37-F29)/S20</f>
        <v>108</v>
      </c>
      <c r="T28">
        <f>(F44-F37)/T20</f>
        <v>108.28571428571429</v>
      </c>
      <c r="U28">
        <f>(F52-F44)/U20</f>
        <v>109.5</v>
      </c>
    </row>
    <row r="29" spans="1:22" x14ac:dyDescent="0.3">
      <c r="A29" s="56">
        <v>21</v>
      </c>
      <c r="B29" s="56">
        <v>2500</v>
      </c>
      <c r="C29" s="59">
        <v>11</v>
      </c>
      <c r="D29" s="56">
        <v>2509</v>
      </c>
      <c r="E29" s="59">
        <v>11</v>
      </c>
      <c r="F29" s="56">
        <v>2513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7">
        <v>21</v>
      </c>
      <c r="B30" s="57">
        <v>2604</v>
      </c>
      <c r="C30" s="60">
        <v>11</v>
      </c>
      <c r="D30" s="57">
        <v>2612</v>
      </c>
      <c r="E30" s="60">
        <v>11</v>
      </c>
      <c r="F30" s="57">
        <v>2616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2711</v>
      </c>
      <c r="C31" s="60">
        <v>11</v>
      </c>
      <c r="D31" s="57">
        <v>2718</v>
      </c>
      <c r="E31" s="60">
        <v>11</v>
      </c>
      <c r="F31" s="57">
        <v>2721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21</v>
      </c>
      <c r="B32" s="57">
        <v>2819</v>
      </c>
      <c r="C32" s="60">
        <v>11</v>
      </c>
      <c r="D32" s="57">
        <v>2829</v>
      </c>
      <c r="E32" s="60">
        <v>11</v>
      </c>
      <c r="F32" s="57">
        <v>2835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21</v>
      </c>
      <c r="B33" s="57">
        <v>2932</v>
      </c>
      <c r="C33" s="60">
        <v>11</v>
      </c>
      <c r="D33" s="57">
        <v>2942</v>
      </c>
      <c r="E33" s="60">
        <v>11</v>
      </c>
      <c r="F33" s="57">
        <v>2949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3044</v>
      </c>
      <c r="C34" s="60">
        <v>11</v>
      </c>
      <c r="D34" s="57">
        <v>3057</v>
      </c>
      <c r="E34" s="60">
        <v>11</v>
      </c>
      <c r="F34" s="57">
        <v>3066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3159</v>
      </c>
      <c r="C35" s="60">
        <v>11</v>
      </c>
      <c r="D35" s="57">
        <v>3166</v>
      </c>
      <c r="E35" s="60">
        <v>11</v>
      </c>
      <c r="F35" s="57">
        <v>3172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3263</v>
      </c>
      <c r="C36" s="60">
        <v>11</v>
      </c>
      <c r="D36" s="57">
        <v>3271</v>
      </c>
      <c r="E36" s="60">
        <v>11</v>
      </c>
      <c r="F36" s="57">
        <v>3277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3366</v>
      </c>
      <c r="C37" s="60">
        <v>11</v>
      </c>
      <c r="D37" s="57">
        <v>3374</v>
      </c>
      <c r="E37" s="60">
        <v>11</v>
      </c>
      <c r="F37" s="57">
        <v>3377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6">
        <v>21</v>
      </c>
      <c r="B38" s="56">
        <v>3467</v>
      </c>
      <c r="C38" s="59">
        <v>11</v>
      </c>
      <c r="D38" s="56">
        <v>3474</v>
      </c>
      <c r="E38" s="59">
        <v>11</v>
      </c>
      <c r="F38" s="56">
        <v>3481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3577</v>
      </c>
      <c r="C39" s="59">
        <v>11</v>
      </c>
      <c r="D39" s="56">
        <v>3587</v>
      </c>
      <c r="E39" s="59">
        <v>11</v>
      </c>
      <c r="F39" s="56">
        <v>3590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3686</v>
      </c>
      <c r="C40" s="59">
        <v>11</v>
      </c>
      <c r="D40" s="56">
        <v>3695</v>
      </c>
      <c r="E40" s="59">
        <v>11</v>
      </c>
      <c r="F40" s="56">
        <v>3702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3795</v>
      </c>
      <c r="C41" s="59">
        <v>11</v>
      </c>
      <c r="D41" s="56">
        <v>3806</v>
      </c>
      <c r="E41" s="59">
        <v>11</v>
      </c>
      <c r="F41" s="56">
        <v>3812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3907</v>
      </c>
      <c r="C42" s="59">
        <v>11</v>
      </c>
      <c r="D42" s="56">
        <v>3917</v>
      </c>
      <c r="E42" s="59">
        <v>11</v>
      </c>
      <c r="F42" s="56">
        <v>3921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4011</v>
      </c>
      <c r="C43" s="59">
        <v>11</v>
      </c>
      <c r="D43" s="56">
        <v>4018</v>
      </c>
      <c r="E43" s="59">
        <v>11</v>
      </c>
      <c r="F43" s="56">
        <v>4025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4118</v>
      </c>
      <c r="C44" s="59">
        <v>11</v>
      </c>
      <c r="D44" s="56">
        <v>4128</v>
      </c>
      <c r="E44" s="59">
        <v>11</v>
      </c>
      <c r="F44" s="56">
        <v>4135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7">
        <v>21</v>
      </c>
      <c r="B45" s="57">
        <v>4234</v>
      </c>
      <c r="C45" s="60">
        <v>11</v>
      </c>
      <c r="D45" s="57">
        <v>4244</v>
      </c>
      <c r="E45" s="60">
        <v>11</v>
      </c>
      <c r="F45" s="57">
        <v>4250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4340</v>
      </c>
      <c r="C46" s="60">
        <v>11</v>
      </c>
      <c r="D46" s="57">
        <v>4346</v>
      </c>
      <c r="E46" s="60">
        <v>11</v>
      </c>
      <c r="F46" s="57">
        <v>4353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4448</v>
      </c>
      <c r="C47" s="60">
        <v>11</v>
      </c>
      <c r="D47" s="57">
        <v>4457</v>
      </c>
      <c r="E47" s="60">
        <v>11</v>
      </c>
      <c r="F47" s="57">
        <v>4464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4556</v>
      </c>
      <c r="C48" s="60">
        <v>11</v>
      </c>
      <c r="D48" s="57">
        <v>4569</v>
      </c>
      <c r="E48" s="60">
        <v>11</v>
      </c>
      <c r="F48" s="57">
        <v>4574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4663</v>
      </c>
      <c r="C49" s="60">
        <v>11</v>
      </c>
      <c r="D49" s="57">
        <v>4676</v>
      </c>
      <c r="E49" s="60">
        <v>11</v>
      </c>
      <c r="F49" s="57">
        <v>4680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4772</v>
      </c>
      <c r="C50" s="60">
        <v>11</v>
      </c>
      <c r="D50" s="57">
        <v>4782</v>
      </c>
      <c r="E50" s="60">
        <v>11</v>
      </c>
      <c r="F50" s="57">
        <v>4789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4881</v>
      </c>
      <c r="C51" s="60">
        <v>11</v>
      </c>
      <c r="D51" s="57">
        <v>4894</v>
      </c>
      <c r="E51" s="60">
        <v>11</v>
      </c>
      <c r="F51" s="57">
        <v>4900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4995</v>
      </c>
      <c r="C52" s="60">
        <v>11</v>
      </c>
      <c r="D52" s="57">
        <v>5007</v>
      </c>
      <c r="E52" s="60">
        <v>11</v>
      </c>
      <c r="F52" s="57">
        <v>5011</v>
      </c>
      <c r="G52" s="63"/>
      <c r="H52" s="63"/>
      <c r="I52" s="39"/>
      <c r="J52" s="39"/>
      <c r="K52" s="49">
        <v>1</v>
      </c>
      <c r="L52">
        <v>211</v>
      </c>
    </row>
    <row r="53" spans="1:12" x14ac:dyDescent="0.3">
      <c r="A53" s="17"/>
      <c r="B53" s="17"/>
      <c r="C53" s="17"/>
      <c r="D53" s="17"/>
      <c r="E53" s="17"/>
      <c r="F53" s="17"/>
      <c r="G53" s="17"/>
      <c r="H5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</v>
      </c>
      <c r="P3" s="25" t="s">
        <v>84</v>
      </c>
      <c r="Q3" s="26">
        <f>4994-COUNTBLANK(L7:L5000)</f>
        <v>60</v>
      </c>
      <c r="V3" s="25" t="s">
        <v>117</v>
      </c>
      <c r="W3">
        <f>COUNTA(L7:L16)</f>
        <v>10</v>
      </c>
      <c r="AA3" s="25" t="s">
        <v>117</v>
      </c>
      <c r="AB3">
        <f>COUNTA(L17:L26)</f>
        <v>10</v>
      </c>
      <c r="AF3" s="25" t="s">
        <v>117</v>
      </c>
      <c r="AG3">
        <f>COUNTA(L27:L36)</f>
        <v>10</v>
      </c>
      <c r="AK3" s="25" t="s">
        <v>117</v>
      </c>
      <c r="AL3">
        <f>COUNTA(L37:L46)</f>
        <v>10</v>
      </c>
      <c r="AP3" s="25" t="s">
        <v>117</v>
      </c>
      <c r="AQ3">
        <f>COUNTA(L47:L56)</f>
        <v>10</v>
      </c>
      <c r="AU3" s="25" t="s">
        <v>117</v>
      </c>
      <c r="AV3">
        <f>COUNTA(L57:L66)</f>
        <v>10</v>
      </c>
    </row>
    <row r="4" spans="1:48" x14ac:dyDescent="0.3">
      <c r="P4" s="25" t="s">
        <v>85</v>
      </c>
      <c r="Q4" s="26">
        <f>SUM(O7:O14)</f>
        <v>60</v>
      </c>
      <c r="V4" s="25" t="s">
        <v>118</v>
      </c>
      <c r="W4">
        <f>SUM(U7:U14)</f>
        <v>10</v>
      </c>
      <c r="AA4" s="25" t="s">
        <v>118</v>
      </c>
      <c r="AB4">
        <f>SUM(Z7:Z14)</f>
        <v>10</v>
      </c>
      <c r="AF4" s="25" t="s">
        <v>118</v>
      </c>
      <c r="AG4">
        <f>SUM(AE7:AE14)</f>
        <v>10</v>
      </c>
      <c r="AK4" s="25" t="s">
        <v>118</v>
      </c>
      <c r="AL4">
        <f>SUM(AJ7:AJ14)</f>
        <v>10</v>
      </c>
      <c r="AP4" s="25" t="s">
        <v>118</v>
      </c>
      <c r="AQ4">
        <f>SUM(AO7:AO14)</f>
        <v>10</v>
      </c>
      <c r="AU4" s="25" t="s">
        <v>118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12</v>
      </c>
      <c r="B7" s="55">
        <v>31</v>
      </c>
      <c r="C7" s="58">
        <v>13</v>
      </c>
      <c r="D7" s="55">
        <v>35</v>
      </c>
      <c r="E7" s="58">
        <v>13</v>
      </c>
      <c r="F7" s="55">
        <v>44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18</v>
      </c>
      <c r="P7" s="34">
        <f>O7/$Q$4</f>
        <v>0.3</v>
      </c>
      <c r="Q7" s="34">
        <f>IF(P7=0,0,(P7*((LOG(P7))/LOG(2))))</f>
        <v>-0.52108967824986185</v>
      </c>
      <c r="T7" s="34">
        <f>N7</f>
        <v>111</v>
      </c>
      <c r="U7" s="34">
        <f>COUNTIF(L7:L16,T7)</f>
        <v>3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COUNTIF(L17:L26,Y7)</f>
        <v>1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COUNTIF(L27:L36,AD7)</f>
        <v>2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COUNTIF(L37:L46,AI7)</f>
        <v>2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COUNTIF(L47:L56,AN7)</f>
        <v>4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COUNTIF(L57:L66,AS7)</f>
        <v>6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146</v>
      </c>
      <c r="C8" s="59">
        <v>11</v>
      </c>
      <c r="D8" s="56">
        <v>160</v>
      </c>
      <c r="E8" s="59">
        <v>11</v>
      </c>
      <c r="F8" s="56">
        <v>164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</v>
      </c>
      <c r="P8" s="34">
        <f>O8/$Q$4</f>
        <v>1.6666666666666666E-2</v>
      </c>
      <c r="Q8" s="34">
        <f>IF(P8=0,0,(P8*((LOG(P8))/LOG(2))))</f>
        <v>-9.8448176593475309E-2</v>
      </c>
      <c r="T8" s="34">
        <f>N8</f>
        <v>112</v>
      </c>
      <c r="U8" s="34">
        <f>COUNTIF(L7:L16,T8)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COUNTIF(L17:L26,Y8)</f>
        <v>1</v>
      </c>
      <c r="AA8" s="34">
        <f>Z8/(AB4-Z11)</f>
        <v>0.5</v>
      </c>
      <c r="AB8" s="34">
        <f>IF(AA8=0,0,(AA8*((LOG(AA8))/LOG(2))))</f>
        <v>-0.5</v>
      </c>
      <c r="AD8" s="34">
        <f>N8</f>
        <v>112</v>
      </c>
      <c r="AE8" s="34">
        <f>COUNTIF(L27:L36,AD8)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COUNTIF(L37:L46,AI8)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COUNTIF(L47:L56,AN8)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COUNTIF(L57:L66,AS8)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268</v>
      </c>
      <c r="C9" s="59">
        <v>13</v>
      </c>
      <c r="D9" s="56">
        <v>275</v>
      </c>
      <c r="E9" s="59">
        <v>13</v>
      </c>
      <c r="F9" s="56">
        <v>282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COUNTIF(L27:L36,AD9)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COUNTIF(L37:L46,AI9)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COUNTIF(L47:L56,AN9)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COUNTIF(L57:L66,AS9)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390</v>
      </c>
      <c r="C10" s="59">
        <v>11</v>
      </c>
      <c r="D10" s="56">
        <v>397</v>
      </c>
      <c r="E10" s="59">
        <v>11</v>
      </c>
      <c r="F10" s="56">
        <v>404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COUNTIF(L27:L36,AD10)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COUNTIF(L37:L46,AI10)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COUNTIF(L47:L56,AN10)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COUNTIF(L57:L66,AS10)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512</v>
      </c>
      <c r="C11" s="59">
        <v>11</v>
      </c>
      <c r="D11" s="56">
        <v>519</v>
      </c>
      <c r="E11" s="59">
        <v>11</v>
      </c>
      <c r="F11" s="56">
        <v>526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0.66666666666666663</v>
      </c>
      <c r="Q11" s="34">
        <f>IF(P11=0,0,(P11*((LOG(P11))/LOG(2))))</f>
        <v>-0.38997500048077083</v>
      </c>
      <c r="T11" s="34">
        <f>N11</f>
        <v>211</v>
      </c>
      <c r="U11" s="34">
        <f>COUNTIF(L7:L16,T11)</f>
        <v>7</v>
      </c>
      <c r="V11" s="53"/>
      <c r="W11" s="54"/>
      <c r="Y11" s="34">
        <f>N11</f>
        <v>211</v>
      </c>
      <c r="Z11" s="34">
        <f>COUNTIF(L17:L26,Y11)</f>
        <v>8</v>
      </c>
      <c r="AA11" s="53"/>
      <c r="AB11" s="54"/>
      <c r="AD11" s="34">
        <f>N11</f>
        <v>211</v>
      </c>
      <c r="AE11" s="34">
        <f>COUNTIF(L27:L36,AD11)</f>
        <v>8</v>
      </c>
      <c r="AF11" s="53"/>
      <c r="AG11" s="54"/>
      <c r="AI11" s="34">
        <f>N11</f>
        <v>211</v>
      </c>
      <c r="AJ11" s="34">
        <f>COUNTIF(L37:L46,AI11)</f>
        <v>7</v>
      </c>
      <c r="AK11" s="53"/>
      <c r="AL11" s="54"/>
      <c r="AN11" s="34">
        <f>N11</f>
        <v>211</v>
      </c>
      <c r="AO11" s="34">
        <f>COUNTIF(L47:L56,AN11)</f>
        <v>6</v>
      </c>
      <c r="AP11" s="53"/>
      <c r="AQ11" s="54"/>
      <c r="AS11" s="34">
        <f>N11</f>
        <v>211</v>
      </c>
      <c r="AT11" s="34">
        <f>COUNTIF(L57:L66,AS11)</f>
        <v>4</v>
      </c>
      <c r="AU11" s="53"/>
      <c r="AV11" s="54"/>
    </row>
    <row r="12" spans="1:48" x14ac:dyDescent="0.3">
      <c r="A12" s="56">
        <v>21</v>
      </c>
      <c r="B12" s="56">
        <v>621</v>
      </c>
      <c r="C12" s="59">
        <v>11</v>
      </c>
      <c r="D12" s="56">
        <v>629</v>
      </c>
      <c r="E12" s="59">
        <v>11</v>
      </c>
      <c r="F12" s="56">
        <v>632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COUNTIF(L27:L36,AD12)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COUNTIF(L37:L46,AI12)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COUNTIF(L47:L56,AN12)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COUNTIF(L57:L66,AS12)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725</v>
      </c>
      <c r="C13" s="59">
        <v>11</v>
      </c>
      <c r="D13" s="56">
        <v>743</v>
      </c>
      <c r="E13" s="59">
        <v>11</v>
      </c>
      <c r="F13" s="56">
        <v>751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1</v>
      </c>
      <c r="P13" s="34">
        <f>O13/$Q$4</f>
        <v>1.6666666666666666E-2</v>
      </c>
      <c r="Q13" s="34">
        <f>IF(P13=0,0,(P13*((LOG(P13))/LOG(2))))</f>
        <v>-9.8448176593475309E-2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COUNTIF(L27:L36,AD13)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COUNTIF(L37:L46,AI13)</f>
        <v>1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COUNTIF(L47:L56,AN13)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COUNTIF(L57:L66,AS13)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846</v>
      </c>
      <c r="C14" s="59">
        <v>11</v>
      </c>
      <c r="D14" s="56">
        <v>857</v>
      </c>
      <c r="E14" s="59">
        <v>11</v>
      </c>
      <c r="F14" s="56">
        <v>861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COUNTIF(L27:L36,AD14)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COUNTIF(L37:L46,AI14)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COUNTIF(L47:L56,AN14)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COUNTIF(L57:L66,AS14)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966</v>
      </c>
      <c r="C15" s="59">
        <v>13</v>
      </c>
      <c r="D15" s="56">
        <v>970</v>
      </c>
      <c r="E15" s="59">
        <v>13</v>
      </c>
      <c r="F15" s="56">
        <v>980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1.1079610319175832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1086</v>
      </c>
      <c r="C16" s="59">
        <v>11</v>
      </c>
      <c r="D16" s="56">
        <v>1097</v>
      </c>
      <c r="E16" s="59">
        <v>11</v>
      </c>
      <c r="F16" s="56">
        <v>1101</v>
      </c>
      <c r="G16" s="62"/>
      <c r="H16" s="62"/>
      <c r="I16" s="40"/>
      <c r="J16" s="40"/>
      <c r="K16" s="41">
        <v>0</v>
      </c>
      <c r="L16">
        <v>211</v>
      </c>
      <c r="P16" s="27" t="s">
        <v>89</v>
      </c>
      <c r="Q16" s="27">
        <f>Q15/(LOG(Q4)/LOG(2))</f>
        <v>0.18757094176440267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0.3010299956639812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0.27643459094367495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</v>
      </c>
    </row>
    <row r="17" spans="1:22" x14ac:dyDescent="0.3">
      <c r="A17" s="57">
        <v>21</v>
      </c>
      <c r="B17" s="57">
        <v>1199</v>
      </c>
      <c r="C17" s="60">
        <v>11</v>
      </c>
      <c r="D17" s="57">
        <v>1211</v>
      </c>
      <c r="E17" s="60">
        <v>11</v>
      </c>
      <c r="F17" s="57">
        <v>1215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12</v>
      </c>
      <c r="B18" s="57">
        <v>1320</v>
      </c>
      <c r="C18" s="60">
        <v>13</v>
      </c>
      <c r="D18" s="57">
        <v>1324</v>
      </c>
      <c r="E18" s="60">
        <v>13</v>
      </c>
      <c r="F18" s="57">
        <v>1331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21</v>
      </c>
      <c r="B19" s="57">
        <v>1440</v>
      </c>
      <c r="C19" s="60">
        <v>11</v>
      </c>
      <c r="D19" s="57">
        <v>1455</v>
      </c>
      <c r="E19" s="60">
        <v>11</v>
      </c>
      <c r="F19" s="57">
        <v>1461</v>
      </c>
      <c r="G19" s="63"/>
      <c r="H19" s="63"/>
      <c r="I19" s="39"/>
      <c r="J19" s="39"/>
      <c r="K19" s="49">
        <v>0</v>
      </c>
      <c r="L19">
        <v>211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1560</v>
      </c>
      <c r="C20" s="60">
        <v>11</v>
      </c>
      <c r="D20" s="57">
        <v>1571</v>
      </c>
      <c r="E20" s="60">
        <v>11</v>
      </c>
      <c r="F20" s="57">
        <v>1577</v>
      </c>
      <c r="G20" s="63"/>
      <c r="H20" s="63"/>
      <c r="I20" s="39"/>
      <c r="J20" s="39"/>
      <c r="K20" s="49">
        <v>0</v>
      </c>
      <c r="L20">
        <v>211</v>
      </c>
      <c r="N20" s="38">
        <f>COUNTIF(L7:L66,G3)</f>
        <v>40</v>
      </c>
      <c r="O20" s="38"/>
      <c r="P20" s="45">
        <v>10</v>
      </c>
      <c r="Q20" s="45">
        <v>10</v>
      </c>
      <c r="R20" s="45">
        <v>10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21</v>
      </c>
      <c r="B21" s="57">
        <v>1679</v>
      </c>
      <c r="C21" s="60">
        <v>11</v>
      </c>
      <c r="D21" s="57">
        <v>1686</v>
      </c>
      <c r="E21" s="60">
        <v>11</v>
      </c>
      <c r="F21" s="57">
        <v>1694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1793</v>
      </c>
      <c r="C22" s="60">
        <v>11</v>
      </c>
      <c r="D22" s="57">
        <v>1803</v>
      </c>
      <c r="E22" s="60">
        <v>11</v>
      </c>
      <c r="F22" s="57">
        <v>1807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21</v>
      </c>
      <c r="B23" s="57">
        <v>1905</v>
      </c>
      <c r="C23" s="60">
        <v>11</v>
      </c>
      <c r="D23" s="57">
        <v>1917</v>
      </c>
      <c r="E23" s="60">
        <v>11</v>
      </c>
      <c r="F23" s="57">
        <v>1921</v>
      </c>
      <c r="G23" s="63"/>
      <c r="H23" s="63"/>
      <c r="I23" s="39"/>
      <c r="J23" s="39"/>
      <c r="K23" s="49">
        <v>0</v>
      </c>
      <c r="L23">
        <v>211</v>
      </c>
      <c r="O23" s="43" t="s">
        <v>104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2022</v>
      </c>
      <c r="C24" s="60">
        <v>11</v>
      </c>
      <c r="D24" s="57">
        <v>2031</v>
      </c>
      <c r="E24" s="60">
        <v>11</v>
      </c>
      <c r="F24" s="57">
        <v>2038</v>
      </c>
      <c r="G24" s="63"/>
      <c r="H24" s="63"/>
      <c r="I24" s="39"/>
      <c r="J24" s="39"/>
      <c r="K24" s="49">
        <v>0</v>
      </c>
      <c r="L24">
        <v>211</v>
      </c>
      <c r="O24" s="43" t="s">
        <v>105</v>
      </c>
      <c r="P24" s="45">
        <f>U11</f>
        <v>7</v>
      </c>
      <c r="Q24" s="45">
        <f>Z11</f>
        <v>8</v>
      </c>
      <c r="R24" s="45">
        <f>AE11</f>
        <v>8</v>
      </c>
      <c r="S24" s="45">
        <f>AJ11</f>
        <v>7</v>
      </c>
      <c r="T24" s="45">
        <f>AO11</f>
        <v>6</v>
      </c>
      <c r="U24" s="45">
        <f>AT11</f>
        <v>4</v>
      </c>
      <c r="V24" s="43"/>
    </row>
    <row r="25" spans="1:22" x14ac:dyDescent="0.3">
      <c r="A25" s="57">
        <v>12</v>
      </c>
      <c r="B25" s="57">
        <v>2150</v>
      </c>
      <c r="C25" s="60">
        <v>13</v>
      </c>
      <c r="D25" s="57">
        <v>2157</v>
      </c>
      <c r="E25" s="60">
        <v>24</v>
      </c>
      <c r="F25" s="57">
        <v>2171</v>
      </c>
      <c r="G25" s="63"/>
      <c r="H25" s="63"/>
      <c r="I25" s="39"/>
      <c r="J25" s="39"/>
      <c r="K25" s="49">
        <v>0</v>
      </c>
      <c r="L25">
        <v>112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2273</v>
      </c>
      <c r="C26" s="60">
        <v>11</v>
      </c>
      <c r="D26" s="57">
        <v>2285</v>
      </c>
      <c r="E26" s="60">
        <v>11</v>
      </c>
      <c r="F26" s="57">
        <v>2289</v>
      </c>
      <c r="G26" s="63"/>
      <c r="H26" s="63"/>
      <c r="I26" s="39"/>
      <c r="J26" s="39"/>
      <c r="K26" s="49">
        <v>0</v>
      </c>
      <c r="L26">
        <v>211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12</v>
      </c>
      <c r="B27" s="56">
        <v>2388</v>
      </c>
      <c r="C27" s="59">
        <v>13</v>
      </c>
      <c r="D27" s="56">
        <v>2396</v>
      </c>
      <c r="E27" s="59">
        <v>13</v>
      </c>
      <c r="F27" s="56">
        <v>2411</v>
      </c>
      <c r="G27" s="62"/>
      <c r="H27" s="62"/>
      <c r="I27" s="40"/>
      <c r="J27" s="40"/>
      <c r="K27" s="41">
        <v>0</v>
      </c>
      <c r="L27">
        <v>111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2532</v>
      </c>
      <c r="C28" s="59">
        <v>13</v>
      </c>
      <c r="D28" s="56">
        <v>2535</v>
      </c>
      <c r="E28" s="59">
        <v>13</v>
      </c>
      <c r="F28" s="56">
        <v>2542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109</v>
      </c>
      <c r="P28">
        <f>F16/P20</f>
        <v>110.1</v>
      </c>
      <c r="Q28">
        <f>(F26-F16)/Q20</f>
        <v>118.8</v>
      </c>
      <c r="R28">
        <f>(F36-F26)/R20</f>
        <v>122.3</v>
      </c>
      <c r="S28">
        <f>(F46-F36)/S20</f>
        <v>126.1</v>
      </c>
      <c r="T28">
        <f>(F56-F46)/T20</f>
        <v>119.7</v>
      </c>
      <c r="U28">
        <f>(F66-F56)/U20</f>
        <v>127.3</v>
      </c>
    </row>
    <row r="29" spans="1:22" x14ac:dyDescent="0.3">
      <c r="A29" s="56">
        <v>21</v>
      </c>
      <c r="B29" s="56">
        <v>2650</v>
      </c>
      <c r="C29" s="59">
        <v>11</v>
      </c>
      <c r="D29" s="56">
        <v>2661</v>
      </c>
      <c r="E29" s="59">
        <v>11</v>
      </c>
      <c r="F29" s="56">
        <v>2667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2764</v>
      </c>
      <c r="C30" s="59">
        <v>11</v>
      </c>
      <c r="D30" s="56">
        <v>2772</v>
      </c>
      <c r="E30" s="59">
        <v>11</v>
      </c>
      <c r="F30" s="56">
        <v>2775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2877</v>
      </c>
      <c r="C31" s="59">
        <v>11</v>
      </c>
      <c r="D31" s="56">
        <v>2889</v>
      </c>
      <c r="E31" s="59">
        <v>11</v>
      </c>
      <c r="F31" s="56">
        <v>2897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3011</v>
      </c>
      <c r="C32" s="59">
        <v>11</v>
      </c>
      <c r="D32" s="56">
        <v>3024</v>
      </c>
      <c r="E32" s="59">
        <v>11</v>
      </c>
      <c r="F32" s="56">
        <v>3033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3141</v>
      </c>
      <c r="C33" s="59">
        <v>11</v>
      </c>
      <c r="D33" s="56">
        <v>3158</v>
      </c>
      <c r="E33" s="59">
        <v>11</v>
      </c>
      <c r="F33" s="56">
        <v>3163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3257</v>
      </c>
      <c r="C34" s="59">
        <v>11</v>
      </c>
      <c r="D34" s="56">
        <v>3273</v>
      </c>
      <c r="E34" s="59">
        <v>11</v>
      </c>
      <c r="F34" s="56">
        <v>3281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3381</v>
      </c>
      <c r="C35" s="59">
        <v>11</v>
      </c>
      <c r="D35" s="56">
        <v>3395</v>
      </c>
      <c r="E35" s="59">
        <v>11</v>
      </c>
      <c r="F35" s="56">
        <v>3401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3498</v>
      </c>
      <c r="C36" s="59">
        <v>11</v>
      </c>
      <c r="D36" s="56">
        <v>3509</v>
      </c>
      <c r="E36" s="59">
        <v>11</v>
      </c>
      <c r="F36" s="56">
        <v>3512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7">
        <v>21</v>
      </c>
      <c r="B37" s="57">
        <v>3605</v>
      </c>
      <c r="C37" s="60">
        <v>22</v>
      </c>
      <c r="D37" s="57">
        <v>3611</v>
      </c>
      <c r="E37" s="60">
        <v>13</v>
      </c>
      <c r="F37" s="57">
        <v>3627</v>
      </c>
      <c r="G37" s="63"/>
      <c r="H37" s="63"/>
      <c r="I37" s="39"/>
      <c r="J37" s="39"/>
      <c r="K37" s="49">
        <v>0</v>
      </c>
      <c r="L37">
        <v>221</v>
      </c>
    </row>
    <row r="38" spans="1:12" x14ac:dyDescent="0.3">
      <c r="A38" s="57">
        <v>12</v>
      </c>
      <c r="B38" s="57">
        <v>3732</v>
      </c>
      <c r="C38" s="60">
        <v>13</v>
      </c>
      <c r="D38" s="57">
        <v>3736</v>
      </c>
      <c r="E38" s="60">
        <v>13</v>
      </c>
      <c r="F38" s="57">
        <v>3744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3">
      <c r="A39" s="57">
        <v>21</v>
      </c>
      <c r="B39" s="57">
        <v>3856</v>
      </c>
      <c r="C39" s="60">
        <v>11</v>
      </c>
      <c r="D39" s="57">
        <v>3873</v>
      </c>
      <c r="E39" s="60">
        <v>11</v>
      </c>
      <c r="F39" s="57">
        <v>3880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3982</v>
      </c>
      <c r="C40" s="60">
        <v>11</v>
      </c>
      <c r="D40" s="57">
        <v>3992</v>
      </c>
      <c r="E40" s="60">
        <v>11</v>
      </c>
      <c r="F40" s="57">
        <v>3999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4096</v>
      </c>
      <c r="C41" s="60">
        <v>11</v>
      </c>
      <c r="D41" s="57">
        <v>4109</v>
      </c>
      <c r="E41" s="60">
        <v>11</v>
      </c>
      <c r="F41" s="57">
        <v>4116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4212</v>
      </c>
      <c r="C42" s="60">
        <v>11</v>
      </c>
      <c r="D42" s="57">
        <v>4227</v>
      </c>
      <c r="E42" s="60">
        <v>11</v>
      </c>
      <c r="F42" s="57">
        <v>4234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12</v>
      </c>
      <c r="B43" s="57">
        <v>4416</v>
      </c>
      <c r="C43" s="60">
        <v>13</v>
      </c>
      <c r="D43" s="57">
        <v>4420</v>
      </c>
      <c r="E43" s="60">
        <v>13</v>
      </c>
      <c r="F43" s="57">
        <v>4426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21</v>
      </c>
      <c r="B44" s="57">
        <v>4535</v>
      </c>
      <c r="C44" s="60">
        <v>11</v>
      </c>
      <c r="D44" s="57">
        <v>4545</v>
      </c>
      <c r="E44" s="60">
        <v>11</v>
      </c>
      <c r="F44" s="57">
        <v>4549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4641</v>
      </c>
      <c r="C45" s="60">
        <v>11</v>
      </c>
      <c r="D45" s="57">
        <v>4651</v>
      </c>
      <c r="E45" s="60">
        <v>11</v>
      </c>
      <c r="F45" s="57">
        <v>4658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4758</v>
      </c>
      <c r="C46" s="60">
        <v>11</v>
      </c>
      <c r="D46" s="57">
        <v>4766</v>
      </c>
      <c r="E46" s="60">
        <v>11</v>
      </c>
      <c r="F46" s="57">
        <v>4773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6">
        <v>12</v>
      </c>
      <c r="B47" s="56">
        <v>4878</v>
      </c>
      <c r="C47" s="59">
        <v>13</v>
      </c>
      <c r="D47" s="56">
        <v>4885</v>
      </c>
      <c r="E47" s="59">
        <v>13</v>
      </c>
      <c r="F47" s="56">
        <v>4893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21</v>
      </c>
      <c r="B48" s="56">
        <v>4996</v>
      </c>
      <c r="C48" s="59">
        <v>11</v>
      </c>
      <c r="D48" s="56">
        <v>5010</v>
      </c>
      <c r="E48" s="59">
        <v>11</v>
      </c>
      <c r="F48" s="56">
        <v>5017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5115</v>
      </c>
      <c r="C49" s="59">
        <v>11</v>
      </c>
      <c r="D49" s="56">
        <v>5128</v>
      </c>
      <c r="E49" s="59">
        <v>11</v>
      </c>
      <c r="F49" s="56">
        <v>5132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12</v>
      </c>
      <c r="B50" s="56">
        <v>5242</v>
      </c>
      <c r="C50" s="59">
        <v>13</v>
      </c>
      <c r="D50" s="56">
        <v>5249</v>
      </c>
      <c r="E50" s="59">
        <v>13</v>
      </c>
      <c r="F50" s="56">
        <v>5257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12</v>
      </c>
      <c r="B51" s="56">
        <v>5369</v>
      </c>
      <c r="C51" s="59">
        <v>13</v>
      </c>
      <c r="D51" s="56">
        <v>5374</v>
      </c>
      <c r="E51" s="59">
        <v>13</v>
      </c>
      <c r="F51" s="56">
        <v>5387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3">
      <c r="A52" s="56">
        <v>21</v>
      </c>
      <c r="B52" s="56">
        <v>5492</v>
      </c>
      <c r="C52" s="59">
        <v>11</v>
      </c>
      <c r="D52" s="56">
        <v>5505</v>
      </c>
      <c r="E52" s="59">
        <v>11</v>
      </c>
      <c r="F52" s="56">
        <v>5508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5610</v>
      </c>
      <c r="C53" s="59">
        <v>11</v>
      </c>
      <c r="D53" s="56">
        <v>5623</v>
      </c>
      <c r="E53" s="59">
        <v>11</v>
      </c>
      <c r="F53" s="56">
        <v>5627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5725</v>
      </c>
      <c r="C54" s="59">
        <v>11</v>
      </c>
      <c r="D54" s="56">
        <v>5736</v>
      </c>
      <c r="E54" s="59">
        <v>11</v>
      </c>
      <c r="F54" s="56">
        <v>5742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5845</v>
      </c>
      <c r="C55" s="59">
        <v>11</v>
      </c>
      <c r="D55" s="56">
        <v>5860</v>
      </c>
      <c r="E55" s="59">
        <v>11</v>
      </c>
      <c r="F55" s="56">
        <v>5865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5956</v>
      </c>
      <c r="C56" s="59">
        <v>13</v>
      </c>
      <c r="D56" s="56">
        <v>5963</v>
      </c>
      <c r="E56" s="59">
        <v>13</v>
      </c>
      <c r="F56" s="56">
        <v>5970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7">
        <v>21</v>
      </c>
      <c r="B57" s="57">
        <v>6080</v>
      </c>
      <c r="C57" s="60">
        <v>11</v>
      </c>
      <c r="D57" s="57">
        <v>6094</v>
      </c>
      <c r="E57" s="60">
        <v>11</v>
      </c>
      <c r="F57" s="57">
        <v>6098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6194</v>
      </c>
      <c r="C58" s="60">
        <v>11</v>
      </c>
      <c r="D58" s="57">
        <v>6205</v>
      </c>
      <c r="E58" s="60">
        <v>11</v>
      </c>
      <c r="F58" s="57">
        <v>6209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6305</v>
      </c>
      <c r="C59" s="60">
        <v>11</v>
      </c>
      <c r="D59" s="57">
        <v>6315</v>
      </c>
      <c r="E59" s="60">
        <v>11</v>
      </c>
      <c r="F59" s="57">
        <v>6322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12</v>
      </c>
      <c r="B60" s="57">
        <v>6424</v>
      </c>
      <c r="C60" s="60">
        <v>13</v>
      </c>
      <c r="D60" s="57">
        <v>6430</v>
      </c>
      <c r="E60" s="60">
        <v>13</v>
      </c>
      <c r="F60" s="57">
        <v>6440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12</v>
      </c>
      <c r="B61" s="57">
        <v>6585</v>
      </c>
      <c r="C61" s="60">
        <v>13</v>
      </c>
      <c r="D61" s="57">
        <v>6590</v>
      </c>
      <c r="E61" s="60">
        <v>13</v>
      </c>
      <c r="F61" s="57">
        <v>6601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3">
      <c r="A62" s="57">
        <v>12</v>
      </c>
      <c r="B62" s="57">
        <v>6716</v>
      </c>
      <c r="C62" s="60">
        <v>13</v>
      </c>
      <c r="D62" s="57">
        <v>6720</v>
      </c>
      <c r="E62" s="60">
        <v>13</v>
      </c>
      <c r="F62" s="57">
        <v>6726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3">
      <c r="A63" s="57">
        <v>12</v>
      </c>
      <c r="B63" s="57">
        <v>6843</v>
      </c>
      <c r="C63" s="60">
        <v>13</v>
      </c>
      <c r="D63" s="57">
        <v>6851</v>
      </c>
      <c r="E63" s="60">
        <v>13</v>
      </c>
      <c r="F63" s="57">
        <v>6858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12</v>
      </c>
      <c r="B64" s="57">
        <v>6974</v>
      </c>
      <c r="C64" s="60">
        <v>13</v>
      </c>
      <c r="D64" s="57">
        <v>6981</v>
      </c>
      <c r="E64" s="60">
        <v>13</v>
      </c>
      <c r="F64" s="57">
        <v>6990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12</v>
      </c>
      <c r="B65" s="57">
        <v>7110</v>
      </c>
      <c r="C65" s="60">
        <v>13</v>
      </c>
      <c r="D65" s="57">
        <v>7116</v>
      </c>
      <c r="E65" s="60">
        <v>13</v>
      </c>
      <c r="F65" s="57">
        <v>7122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21</v>
      </c>
      <c r="B66" s="57">
        <v>7228</v>
      </c>
      <c r="C66" s="60">
        <v>11</v>
      </c>
      <c r="D66" s="57">
        <v>7239</v>
      </c>
      <c r="E66" s="60">
        <v>11</v>
      </c>
      <c r="F66" s="57">
        <v>7243</v>
      </c>
      <c r="G66" s="63"/>
      <c r="H66" s="63"/>
      <c r="I66" s="39"/>
      <c r="J66" s="39"/>
      <c r="K66" s="49">
        <v>1</v>
      </c>
      <c r="L66">
        <v>211</v>
      </c>
    </row>
    <row r="67" spans="1:12" x14ac:dyDescent="0.3">
      <c r="A67" s="17"/>
      <c r="B67" s="17"/>
      <c r="C67" s="17"/>
      <c r="D67" s="17"/>
      <c r="E67" s="17"/>
      <c r="F67" s="17"/>
      <c r="G67" s="17"/>
      <c r="H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Sample Report</vt:lpstr>
      <vt:lpstr>Summary</vt:lpstr>
      <vt:lpstr>Start</vt:lpstr>
      <vt:lpstr>!N129A40.093</vt:lpstr>
      <vt:lpstr>!N130A20.093</vt:lpstr>
      <vt:lpstr>!N131920.093</vt:lpstr>
      <vt:lpstr>!N201A30.093</vt:lpstr>
      <vt:lpstr>!N202A40.093</vt:lpstr>
      <vt:lpstr>!N203A40.093</vt:lpstr>
      <vt:lpstr>!N204950.093</vt:lpstr>
      <vt:lpstr>!N205850.093</vt:lpstr>
      <vt:lpstr>!N206900.093</vt:lpstr>
      <vt:lpstr>!N208900.093</vt:lpstr>
      <vt:lpstr>!N211920.093</vt:lpstr>
      <vt:lpstr>!N213920.093</vt:lpstr>
      <vt:lpstr>!N216900.093</vt:lpstr>
      <vt:lpstr>!N218920.093</vt:lpstr>
      <vt:lpstr>!N219A10.093</vt:lpstr>
      <vt:lpstr>!N220A40.093</vt:lpstr>
      <vt:lpstr>!N224A00.093</vt:lpstr>
      <vt:lpstr>!N226930.093</vt:lpstr>
      <vt:lpstr>!N228940.093</vt:lpstr>
      <vt:lpstr>!N301A10.093</vt:lpstr>
      <vt:lpstr>!N302900.093</vt:lpstr>
      <vt:lpstr>!N303930.093</vt:lpstr>
      <vt:lpstr>!N304920.093</vt:lpstr>
      <vt:lpstr>!N305820.093</vt:lpstr>
      <vt:lpstr>!N306900.093</vt:lpstr>
      <vt:lpstr>!N310A30.093</vt:lpstr>
      <vt:lpstr>!N314A00.093</vt:lpstr>
      <vt:lpstr>!N322820.093</vt:lpstr>
      <vt:lpstr>!N324740.093</vt:lpstr>
      <vt:lpstr>!N325830.093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2017-05-05T04:41:37Z</dcterms:modified>
</cp:coreProperties>
</file>