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monthi\Documents\Literature review\Chapter 5\data\"/>
    </mc:Choice>
  </mc:AlternateContent>
  <bookViews>
    <workbookView xWindow="0" yWindow="0" windowWidth="28800" windowHeight="12300" activeTab="4"/>
  </bookViews>
  <sheets>
    <sheet name="World Bank Data" sheetId="1" r:id="rId1"/>
    <sheet name="UN Data" sheetId="5" r:id="rId2"/>
    <sheet name="ILO STAST " sheetId="4" r:id="rId3"/>
    <sheet name="MOL Data" sheetId="2" r:id="rId4"/>
    <sheet name="CSO data " sheetId="3" r:id="rId5"/>
    <sheet name="Sheet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" i="3" l="1"/>
  <c r="B94" i="3"/>
  <c r="K18" i="2" l="1"/>
  <c r="K19" i="2"/>
  <c r="K20" i="2"/>
  <c r="K21" i="2"/>
  <c r="K22" i="2"/>
  <c r="K23" i="2"/>
  <c r="K24" i="2"/>
  <c r="K17" i="2"/>
  <c r="G18" i="2"/>
  <c r="G19" i="2"/>
  <c r="G20" i="2"/>
  <c r="G21" i="2"/>
  <c r="G22" i="2"/>
  <c r="G23" i="2"/>
  <c r="G24" i="2"/>
  <c r="G17" i="2"/>
  <c r="L8" i="3" l="1"/>
  <c r="D18" i="2"/>
  <c r="D19" i="2"/>
  <c r="D20" i="2"/>
  <c r="D21" i="2"/>
  <c r="D22" i="2"/>
  <c r="D23" i="2"/>
  <c r="D24" i="2"/>
  <c r="D17" i="2"/>
  <c r="J86" i="1" l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85" i="1"/>
  <c r="D15" i="6" l="1"/>
  <c r="E15" i="6"/>
  <c r="F15" i="6"/>
  <c r="G15" i="6"/>
  <c r="H15" i="6"/>
  <c r="I15" i="6"/>
  <c r="J15" i="6"/>
  <c r="K15" i="6"/>
  <c r="L15" i="6"/>
  <c r="D14" i="6"/>
  <c r="E14" i="6"/>
  <c r="F14" i="6"/>
  <c r="G14" i="6"/>
  <c r="H14" i="6"/>
  <c r="I14" i="6"/>
  <c r="J14" i="6"/>
  <c r="K14" i="6"/>
  <c r="L14" i="6"/>
  <c r="D13" i="6"/>
  <c r="E13" i="6"/>
  <c r="F13" i="6"/>
  <c r="G13" i="6"/>
  <c r="H13" i="6"/>
  <c r="I13" i="6"/>
  <c r="J13" i="6"/>
  <c r="K13" i="6"/>
  <c r="L13" i="6"/>
  <c r="D12" i="6"/>
  <c r="E12" i="6"/>
  <c r="F12" i="6"/>
  <c r="G12" i="6"/>
  <c r="H12" i="6"/>
  <c r="I12" i="6"/>
  <c r="J12" i="6"/>
  <c r="K12" i="6"/>
  <c r="L12" i="6"/>
  <c r="C12" i="6"/>
  <c r="C13" i="6"/>
  <c r="C14" i="6"/>
  <c r="C15" i="6"/>
  <c r="D11" i="6"/>
  <c r="E11" i="6"/>
  <c r="F11" i="6"/>
  <c r="G11" i="6"/>
  <c r="H11" i="6"/>
  <c r="I11" i="6"/>
  <c r="J11" i="6"/>
  <c r="K11" i="6"/>
  <c r="L11" i="6"/>
  <c r="C11" i="6"/>
  <c r="P91" i="3"/>
  <c r="AC91" i="3"/>
  <c r="AG91" i="3"/>
  <c r="D94" i="3"/>
  <c r="C94" i="3"/>
  <c r="F110" i="1" l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09" i="1"/>
  <c r="D17" i="4" l="1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6" i="4"/>
  <c r="L50" i="3"/>
  <c r="K50" i="3"/>
  <c r="C83" i="3"/>
  <c r="D83" i="3"/>
  <c r="AG86" i="3"/>
  <c r="AG87" i="3"/>
  <c r="AG88" i="3"/>
  <c r="AG89" i="3"/>
  <c r="AG90" i="3"/>
  <c r="AG93" i="3"/>
  <c r="AG85" i="3"/>
  <c r="AC86" i="3"/>
  <c r="AC87" i="3"/>
  <c r="AC88" i="3"/>
  <c r="AC89" i="3"/>
  <c r="AC90" i="3"/>
  <c r="AC93" i="3"/>
  <c r="AC85" i="3"/>
  <c r="P86" i="3"/>
  <c r="P87" i="3"/>
  <c r="P88" i="3"/>
  <c r="P89" i="3"/>
  <c r="P90" i="3"/>
  <c r="P93" i="3"/>
  <c r="P85" i="3"/>
  <c r="E94" i="3"/>
  <c r="F94" i="3"/>
  <c r="G94" i="3"/>
  <c r="H94" i="3"/>
  <c r="I94" i="3"/>
  <c r="J94" i="3"/>
  <c r="K94" i="3"/>
  <c r="L94" i="3"/>
  <c r="M94" i="3"/>
  <c r="Q94" i="3"/>
  <c r="R94" i="3"/>
  <c r="S94" i="3"/>
  <c r="T94" i="3"/>
  <c r="U94" i="3"/>
  <c r="V94" i="3"/>
  <c r="W94" i="3"/>
  <c r="X94" i="3"/>
  <c r="Y94" i="3"/>
  <c r="Z94" i="3"/>
  <c r="AA94" i="3"/>
  <c r="AB94" i="3"/>
  <c r="AD94" i="3"/>
  <c r="AE94" i="3"/>
  <c r="AF94" i="3"/>
  <c r="J50" i="3"/>
  <c r="AC94" i="3" l="1"/>
  <c r="AG94" i="3"/>
  <c r="P94" i="3"/>
  <c r="I50" i="3"/>
  <c r="H50" i="3"/>
  <c r="C50" i="3"/>
  <c r="D50" i="3"/>
  <c r="E50" i="3"/>
  <c r="F50" i="3"/>
  <c r="G50" i="3"/>
  <c r="B50" i="3"/>
  <c r="C76" i="1" l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75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12" i="1"/>
</calcChain>
</file>

<file path=xl/sharedStrings.xml><?xml version="1.0" encoding="utf-8"?>
<sst xmlns="http://schemas.openxmlformats.org/spreadsheetml/2006/main" count="335" uniqueCount="176">
  <si>
    <t>Year</t>
  </si>
  <si>
    <t>International migrant stock %</t>
  </si>
  <si>
    <t>International migrant stock (% of population) -Myanmar</t>
  </si>
  <si>
    <t>Total population, Male%, and female % (1960-2019)</t>
  </si>
  <si>
    <t>Total Population</t>
  </si>
  <si>
    <t>Male %</t>
  </si>
  <si>
    <t>Female %</t>
  </si>
  <si>
    <t xml:space="preserve">Year </t>
  </si>
  <si>
    <t xml:space="preserve">Male </t>
  </si>
  <si>
    <t>Female</t>
  </si>
  <si>
    <t>Labour force participation rate for ages ( % of total population ages 15-64) (Modeled ILO estimate) Myanmar</t>
  </si>
  <si>
    <t>Total (% of total population ages 15-64)</t>
  </si>
  <si>
    <t xml:space="preserve">Male (% of total population ages 15-64) </t>
  </si>
  <si>
    <t xml:space="preserve">Female (% of total population ages 15-64) </t>
  </si>
  <si>
    <t xml:space="preserve">Population </t>
  </si>
  <si>
    <t>13/14</t>
  </si>
  <si>
    <t>14/15</t>
  </si>
  <si>
    <t>15/16</t>
  </si>
  <si>
    <t>16/17</t>
  </si>
  <si>
    <t>17/18</t>
  </si>
  <si>
    <t>18/19</t>
  </si>
  <si>
    <t>Total population</t>
  </si>
  <si>
    <t>Dependency ration</t>
  </si>
  <si>
    <t>Old age (65+)</t>
  </si>
  <si>
    <t>Young (0-14)</t>
  </si>
  <si>
    <t>Old age (60+)</t>
  </si>
  <si>
    <t>Labour Force, labour force participation rate and unemployment rate</t>
  </si>
  <si>
    <t>Labour force( million)</t>
  </si>
  <si>
    <t xml:space="preserve">Employment (million) </t>
  </si>
  <si>
    <t>Unemployment (million)</t>
  </si>
  <si>
    <t>Labour Force Participation Rate (%)</t>
  </si>
  <si>
    <t xml:space="preserve">Unemployment Rate (%) </t>
  </si>
  <si>
    <t xml:space="preserve">Composite Rate of Labour Underutilization (%) </t>
  </si>
  <si>
    <t>Total</t>
  </si>
  <si>
    <t xml:space="preserve">1990 labour force survey, DOL </t>
  </si>
  <si>
    <t>2014 Population and Houseing census, DOP</t>
  </si>
  <si>
    <t>2015 Labour Force, Child Labour and School-to work Transition Survey, DOL</t>
  </si>
  <si>
    <t>2017 Annual Labour Force Survey</t>
  </si>
  <si>
    <t>2018 Annual Labour Force Survey</t>
  </si>
  <si>
    <t xml:space="preserve">Employed Population by Industry Group </t>
  </si>
  <si>
    <t xml:space="preserve">Industry </t>
  </si>
  <si>
    <t>2017 (%)</t>
  </si>
  <si>
    <t xml:space="preserve">2018 (%) </t>
  </si>
  <si>
    <t>Agriculture, Forestry &amp; Fishery</t>
  </si>
  <si>
    <t>Construction</t>
  </si>
  <si>
    <t>Wholesale and retail trade: repaire of motor vehicles and motorcycle</t>
  </si>
  <si>
    <t xml:space="preserve">Manufacturing </t>
  </si>
  <si>
    <t>Transporation and Storage</t>
  </si>
  <si>
    <t>Administrative and support service activities</t>
  </si>
  <si>
    <t>Accommodation and food service activities</t>
  </si>
  <si>
    <t>Mining and quarrying</t>
  </si>
  <si>
    <t>Domestic</t>
  </si>
  <si>
    <t>Electricity, gas, steam, and sir conditioning supply</t>
  </si>
  <si>
    <t xml:space="preserve">other </t>
  </si>
  <si>
    <t>Education</t>
  </si>
  <si>
    <t>2018 Annual Labour Force Survey Report</t>
  </si>
  <si>
    <t>Mandalay (2015)</t>
  </si>
  <si>
    <t xml:space="preserve">Sagaing (2015) </t>
  </si>
  <si>
    <t xml:space="preserve">Employment Rate </t>
  </si>
  <si>
    <t>Outside labour force</t>
  </si>
  <si>
    <t xml:space="preserve">Working age population </t>
  </si>
  <si>
    <t xml:space="preserve">Total child population aged 5-17 years (million) </t>
  </si>
  <si>
    <t>Working children in total population of children</t>
  </si>
  <si>
    <t>Child labour in total population of children (%)</t>
  </si>
  <si>
    <t xml:space="preserve">Average monthly wages and earning </t>
  </si>
  <si>
    <t xml:space="preserve">Average monthly wages and earning ('000 MMK) </t>
  </si>
  <si>
    <t xml:space="preserve">Female </t>
  </si>
  <si>
    <t>Male (15-24)</t>
  </si>
  <si>
    <t xml:space="preserve">Female (50-24) </t>
  </si>
  <si>
    <t>Male (25+)</t>
  </si>
  <si>
    <t>Female (25+)</t>
  </si>
  <si>
    <t>Male</t>
  </si>
  <si>
    <t xml:space="preserve">Urban </t>
  </si>
  <si>
    <t xml:space="preserve">Rural </t>
  </si>
  <si>
    <t xml:space="preserve">Total </t>
  </si>
  <si>
    <t xml:space="preserve">total </t>
  </si>
  <si>
    <t>Agriculture</t>
  </si>
  <si>
    <t>service</t>
  </si>
  <si>
    <t>Working age population , aggregae measure of labour underutilization and outside labour force</t>
  </si>
  <si>
    <t>Particular</t>
  </si>
  <si>
    <t xml:space="preserve">Labour force (Million) </t>
  </si>
  <si>
    <t xml:space="preserve">Labour Force Participation Rate (%) </t>
  </si>
  <si>
    <t xml:space="preserve">Employment (Million) </t>
  </si>
  <si>
    <t xml:space="preserve">Employment Rate (%) </t>
  </si>
  <si>
    <t xml:space="preserve">Working age population (15+) (Million) </t>
  </si>
  <si>
    <t xml:space="preserve">Aggregate measur of labour underutilization (%) </t>
  </si>
  <si>
    <t xml:space="preserve">Outside Labour Force (%) </t>
  </si>
  <si>
    <t>Overseas Persons Employed</t>
  </si>
  <si>
    <t xml:space="preserve">Placement of workers for Overseas employment </t>
  </si>
  <si>
    <t>Thai</t>
  </si>
  <si>
    <t>Malaysia</t>
  </si>
  <si>
    <t>Korea</t>
  </si>
  <si>
    <t>Sigapore</t>
  </si>
  <si>
    <t>Qatar</t>
  </si>
  <si>
    <t>United Arab Emirates</t>
  </si>
  <si>
    <t>Kuwait</t>
  </si>
  <si>
    <t>Japan</t>
  </si>
  <si>
    <t>2010-2011</t>
  </si>
  <si>
    <t>2011-2012</t>
  </si>
  <si>
    <t>2012-2013</t>
  </si>
  <si>
    <t>2013-2014</t>
  </si>
  <si>
    <t>2014-2015</t>
  </si>
  <si>
    <t>2015-2016</t>
  </si>
  <si>
    <t>Hong Kong</t>
  </si>
  <si>
    <t>Maccu</t>
  </si>
  <si>
    <t>Employees actively registered with the social security board</t>
  </si>
  <si>
    <t xml:space="preserve">State and Region </t>
  </si>
  <si>
    <t xml:space="preserve">Sagaing Region </t>
  </si>
  <si>
    <t>No of Towns</t>
  </si>
  <si>
    <t xml:space="preserve">Establishments </t>
  </si>
  <si>
    <t>Male workers</t>
  </si>
  <si>
    <t>Female Workers</t>
  </si>
  <si>
    <t>Mandalay Region</t>
  </si>
  <si>
    <t>2005-2006</t>
  </si>
  <si>
    <t xml:space="preserve"> Note: These figures are projected on 1990 Labour Force Survey. </t>
  </si>
  <si>
    <t>Source: Department of Labour.</t>
  </si>
  <si>
    <t xml:space="preserve">             Based on 10 years and above population.</t>
  </si>
  <si>
    <t xml:space="preserve">             Unpaid family workers are considered as employed.</t>
  </si>
  <si>
    <r>
      <t xml:space="preserve">              </t>
    </r>
    <r>
      <rPr>
        <u/>
        <sz val="9"/>
        <color indexed="8"/>
        <rFont val="Arial Narrow"/>
        <family val="2"/>
      </rPr>
      <t>1</t>
    </r>
    <r>
      <rPr>
        <sz val="9"/>
        <color indexed="8"/>
        <rFont val="Arial Narrow"/>
        <family val="2"/>
      </rPr>
      <t>/2014 Myanmar Population and Housing Census (based on 15-64 years)</t>
    </r>
  </si>
  <si>
    <r>
      <t xml:space="preserve">              </t>
    </r>
    <r>
      <rPr>
        <u/>
        <sz val="9"/>
        <color indexed="8"/>
        <rFont val="Arial Narrow"/>
        <family val="2"/>
      </rPr>
      <t>2</t>
    </r>
    <r>
      <rPr>
        <sz val="9"/>
        <color indexed="8"/>
        <rFont val="Arial Narrow"/>
        <family val="2"/>
      </rPr>
      <t>/ Myanmar Labour Force, Child Labour and School-to-Work Transition</t>
    </r>
  </si>
  <si>
    <r>
      <t xml:space="preserve">               Survey-2015  (based on 15 years and above) </t>
    </r>
    <r>
      <rPr>
        <u/>
        <sz val="9"/>
        <color indexed="8"/>
        <rFont val="Arial Narrow"/>
        <family val="2"/>
      </rPr>
      <t/>
    </r>
  </si>
  <si>
    <r>
      <t xml:space="preserve">             </t>
    </r>
    <r>
      <rPr>
        <u/>
        <sz val="9"/>
        <color indexed="8"/>
        <rFont val="Arial Narrow"/>
        <family val="2"/>
      </rPr>
      <t xml:space="preserve"> 3</t>
    </r>
    <r>
      <rPr>
        <sz val="9"/>
        <color indexed="8"/>
        <rFont val="Arial Narrow"/>
        <family val="2"/>
      </rPr>
      <t>/Annual Labour Force Survey-2017 ( 3</t>
    </r>
    <r>
      <rPr>
        <vertAlign val="superscript"/>
        <sz val="9"/>
        <color indexed="8"/>
        <rFont val="Arial Narrow"/>
        <family val="2"/>
      </rPr>
      <t>rd</t>
    </r>
    <r>
      <rPr>
        <sz val="9"/>
        <color indexed="8"/>
        <rFont val="Arial Narrow"/>
        <family val="2"/>
      </rPr>
      <t xml:space="preserve"> Quarterly Report )</t>
    </r>
  </si>
  <si>
    <t xml:space="preserve">             * According to the ILO definition of employment and unemployment, most </t>
  </si>
  <si>
    <t xml:space="preserve">               of person in lobour force were employed person,  unemployment rate </t>
  </si>
  <si>
    <t xml:space="preserve">               was relatively low in developing countries compared to developed one. </t>
  </si>
  <si>
    <r>
      <t xml:space="preserve">              19</t>
    </r>
    <r>
      <rPr>
        <vertAlign val="superscript"/>
        <sz val="9"/>
        <color indexed="8"/>
        <rFont val="Arial Narrow"/>
        <family val="2"/>
      </rPr>
      <t xml:space="preserve"> th</t>
    </r>
    <r>
      <rPr>
        <sz val="9"/>
        <color indexed="8"/>
        <rFont val="Arial Narrow"/>
        <family val="2"/>
      </rPr>
      <t xml:space="preserve"> International Conference  of Labour Statisticians (19</t>
    </r>
    <r>
      <rPr>
        <vertAlign val="superscript"/>
        <sz val="9"/>
        <color indexed="8"/>
        <rFont val="Arial Narrow"/>
        <family val="2"/>
      </rPr>
      <t xml:space="preserve">th </t>
    </r>
    <r>
      <rPr>
        <sz val="9"/>
        <color indexed="8"/>
        <rFont val="Arial Narrow"/>
        <family val="2"/>
      </rPr>
      <t>ICLS) ,</t>
    </r>
  </si>
  <si>
    <t xml:space="preserve">               Labour Underutilization focuses on captuning groups with unmet </t>
  </si>
  <si>
    <t xml:space="preserve">               need for employment.</t>
  </si>
  <si>
    <t>2016-2017</t>
  </si>
  <si>
    <t>2017-2018</t>
  </si>
  <si>
    <t>Laos</t>
  </si>
  <si>
    <t>Jordan</t>
  </si>
  <si>
    <t xml:space="preserve">International migration  CSO monthly data </t>
  </si>
  <si>
    <t>Jan</t>
  </si>
  <si>
    <t>Feb</t>
  </si>
  <si>
    <t>March</t>
  </si>
  <si>
    <t>Apirl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</si>
  <si>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</si>
  <si>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</si>
  <si>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</si>
  <si>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</si>
  <si>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</si>
  <si>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</si>
  <si>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</si>
  <si>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</si>
  <si>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2020 Jan-March) </t>
  </si>
  <si>
    <t>Net migration rate (per1,000 population)</t>
  </si>
  <si>
    <t>1980-1985</t>
  </si>
  <si>
    <t>1985-1990</t>
  </si>
  <si>
    <t>1990-1995</t>
  </si>
  <si>
    <t>1995-2000</t>
  </si>
  <si>
    <t>2005-2010</t>
  </si>
  <si>
    <t>2010-2015</t>
  </si>
  <si>
    <t>2015-2020</t>
  </si>
  <si>
    <t>Net number of migrants (Both sexes combined)('000)</t>
  </si>
  <si>
    <t xml:space="preserve">Net migration </t>
  </si>
  <si>
    <t>1978-1982</t>
  </si>
  <si>
    <t>1983-1987</t>
  </si>
  <si>
    <t>1988-1992</t>
  </si>
  <si>
    <t>1993-1997</t>
  </si>
  <si>
    <t>1998-2002</t>
  </si>
  <si>
    <t>2003-2007</t>
  </si>
  <si>
    <t>2008-2012</t>
  </si>
  <si>
    <t>2013-2017</t>
  </si>
  <si>
    <t>2000-2005</t>
  </si>
  <si>
    <t xml:space="preserve">Outflow of nationals for employment by sex (Thousands) </t>
  </si>
  <si>
    <t xml:space="preserve">year </t>
  </si>
  <si>
    <t>total</t>
  </si>
  <si>
    <t>female %</t>
  </si>
  <si>
    <t>umemployment rate</t>
  </si>
  <si>
    <t>working age (% of total population)</t>
  </si>
  <si>
    <t>male %</t>
  </si>
  <si>
    <t>Male%</t>
  </si>
  <si>
    <t xml:space="preserve">Employment </t>
  </si>
  <si>
    <t xml:space="preserve">Labour Force </t>
  </si>
  <si>
    <t>Labour force 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</si>
</sst>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"/>
      <name val="Arial Narrow"/>
      <family val="2"/>
    </font>
    <font>
      <u/>
      <sz val="9"/>
      <color indexed="8"/>
      <name val="Arial Narrow"/>
      <family val="2"/>
    </font>
    <font>
      <vertAlign val="superscript"/>
      <sz val="9"/>
      <color indexed="8"/>
      <name val="Arial Narrow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/>
    <xf numFmtId="17" fontId="0" fillId="0" borderId="0" xfId="0" applyNumberFormat="1"/>
    <xf numFmtId="0" fontId="0" fillId="2" borderId="0" xfId="0" applyFill="1"/>
    <xf numFmtId="3" fontId="0" fillId="0" borderId="0" xfId="0" applyNumberFormat="1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4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1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Thai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Sheet1!$B$2:$L$2</c:f>
              <c:numCache>
                <c:formatCode>General</c:formatCode>
                <c:ptCount val="11"/>
                <c:pt idx="0">
                  <c:v>1658</c:v>
                </c:pt>
                <c:pt idx="1">
                  <c:v>12827</c:v>
                </c:pt>
                <c:pt idx="2">
                  <c:v>43099</c:v>
                </c:pt>
                <c:pt idx="3">
                  <c:v>33172</c:v>
                </c:pt>
                <c:pt idx="4">
                  <c:v>35820</c:v>
                </c:pt>
                <c:pt idx="5">
                  <c:v>62380</c:v>
                </c:pt>
                <c:pt idx="6">
                  <c:v>113210</c:v>
                </c:pt>
                <c:pt idx="7">
                  <c:v>167039</c:v>
                </c:pt>
                <c:pt idx="8">
                  <c:v>198017</c:v>
                </c:pt>
                <c:pt idx="9">
                  <c:v>238082</c:v>
                </c:pt>
                <c:pt idx="10">
                  <c:v>58642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8-42E4-849E-955CF524B537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Sheet1!$B$3:$L$3</c:f>
              <c:numCache>
                <c:formatCode>General</c:formatCode>
                <c:ptCount val="11"/>
                <c:pt idx="0">
                  <c:v>2442</c:v>
                </c:pt>
                <c:pt idx="1">
                  <c:v>12469</c:v>
                </c:pt>
                <c:pt idx="2">
                  <c:v>28892</c:v>
                </c:pt>
                <c:pt idx="3">
                  <c:v>23243</c:v>
                </c:pt>
                <c:pt idx="4">
                  <c:v>29224</c:v>
                </c:pt>
                <c:pt idx="5">
                  <c:v>35967</c:v>
                </c:pt>
                <c:pt idx="6">
                  <c:v>25154</c:v>
                </c:pt>
                <c:pt idx="7">
                  <c:v>4270</c:v>
                </c:pt>
                <c:pt idx="8">
                  <c:v>24773</c:v>
                </c:pt>
                <c:pt idx="9">
                  <c:v>78763</c:v>
                </c:pt>
                <c:pt idx="10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8-42E4-849E-955CF524B537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Sheet1!$B$4:$L$4</c:f>
              <c:numCache>
                <c:formatCode>General</c:formatCode>
                <c:ptCount val="11"/>
                <c:pt idx="0">
                  <c:v>666</c:v>
                </c:pt>
                <c:pt idx="1">
                  <c:v>2348</c:v>
                </c:pt>
                <c:pt idx="2">
                  <c:v>2931</c:v>
                </c:pt>
                <c:pt idx="3">
                  <c:v>4366</c:v>
                </c:pt>
                <c:pt idx="4">
                  <c:v>4220</c:v>
                </c:pt>
                <c:pt idx="5">
                  <c:v>4870</c:v>
                </c:pt>
                <c:pt idx="6">
                  <c:v>5501</c:v>
                </c:pt>
                <c:pt idx="7">
                  <c:v>6555</c:v>
                </c:pt>
                <c:pt idx="8">
                  <c:v>6105</c:v>
                </c:pt>
                <c:pt idx="9">
                  <c:v>4756</c:v>
                </c:pt>
                <c:pt idx="10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8-42E4-849E-955CF524B537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Sigapore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Sheet1!$B$5:$L$5</c:f>
              <c:numCache>
                <c:formatCode>General</c:formatCode>
                <c:ptCount val="11"/>
                <c:pt idx="0">
                  <c:v>687</c:v>
                </c:pt>
                <c:pt idx="1">
                  <c:v>476</c:v>
                </c:pt>
                <c:pt idx="2">
                  <c:v>605</c:v>
                </c:pt>
                <c:pt idx="3">
                  <c:v>699</c:v>
                </c:pt>
                <c:pt idx="4">
                  <c:v>493</c:v>
                </c:pt>
                <c:pt idx="5">
                  <c:v>432</c:v>
                </c:pt>
                <c:pt idx="6">
                  <c:v>621</c:v>
                </c:pt>
                <c:pt idx="7">
                  <c:v>360</c:v>
                </c:pt>
                <c:pt idx="8">
                  <c:v>504</c:v>
                </c:pt>
                <c:pt idx="9">
                  <c:v>467</c:v>
                </c:pt>
                <c:pt idx="10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8-42E4-849E-955CF524B537}"/>
            </c:ext>
          </c:extLst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Qatar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Sheet1!$B$6:$L$6</c:f>
              <c:numCache>
                <c:formatCode>General</c:formatCode>
                <c:ptCount val="11"/>
                <c:pt idx="1">
                  <c:v>13</c:v>
                </c:pt>
                <c:pt idx="2">
                  <c:v>29</c:v>
                </c:pt>
                <c:pt idx="3">
                  <c:v>71</c:v>
                </c:pt>
                <c:pt idx="6">
                  <c:v>131</c:v>
                </c:pt>
                <c:pt idx="7">
                  <c:v>123</c:v>
                </c:pt>
                <c:pt idx="8">
                  <c:v>96</c:v>
                </c:pt>
                <c:pt idx="9">
                  <c:v>116</c:v>
                </c:pt>
                <c:pt idx="1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08-42E4-849E-955CF524B537}"/>
            </c:ext>
          </c:extLst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United Arab Emirates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Sheet1!$B$7:$L$7</c:f>
              <c:numCache>
                <c:formatCode>General</c:formatCode>
                <c:ptCount val="11"/>
                <c:pt idx="0">
                  <c:v>138</c:v>
                </c:pt>
                <c:pt idx="1">
                  <c:v>189</c:v>
                </c:pt>
                <c:pt idx="2">
                  <c:v>20</c:v>
                </c:pt>
                <c:pt idx="3">
                  <c:v>12</c:v>
                </c:pt>
                <c:pt idx="4">
                  <c:v>2</c:v>
                </c:pt>
                <c:pt idx="5">
                  <c:v>170</c:v>
                </c:pt>
                <c:pt idx="6">
                  <c:v>214</c:v>
                </c:pt>
                <c:pt idx="7">
                  <c:v>173</c:v>
                </c:pt>
                <c:pt idx="8">
                  <c:v>211</c:v>
                </c:pt>
                <c:pt idx="9">
                  <c:v>323</c:v>
                </c:pt>
                <c:pt idx="10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08-42E4-849E-955CF524B537}"/>
            </c:ext>
          </c:extLst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Kuwait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Sheet1!$B$8:$L$8</c:f>
              <c:numCache>
                <c:formatCode>General</c:formatCode>
                <c:ptCount val="11"/>
                <c:pt idx="1">
                  <c:v>18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08-42E4-849E-955CF524B537}"/>
            </c:ext>
          </c:extLst>
        </c:ser>
        <c:ser>
          <c:idx val="7"/>
          <c:order val="7"/>
          <c:tx>
            <c:strRef>
              <c:f>Sheet1!$A$9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Sheet1!$B$1:$L$1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Sheet1!$B$9:$L$9</c:f>
              <c:numCache>
                <c:formatCode>General</c:formatCode>
                <c:ptCount val="11"/>
                <c:pt idx="0">
                  <c:v>12</c:v>
                </c:pt>
                <c:pt idx="1">
                  <c:v>7</c:v>
                </c:pt>
                <c:pt idx="2">
                  <c:v>8</c:v>
                </c:pt>
                <c:pt idx="3">
                  <c:v>63</c:v>
                </c:pt>
                <c:pt idx="4">
                  <c:v>875</c:v>
                </c:pt>
                <c:pt idx="5">
                  <c:v>1794</c:v>
                </c:pt>
                <c:pt idx="6">
                  <c:v>2486</c:v>
                </c:pt>
                <c:pt idx="7">
                  <c:v>3185</c:v>
                </c:pt>
                <c:pt idx="8">
                  <c:v>3889</c:v>
                </c:pt>
                <c:pt idx="9">
                  <c:v>6690</c:v>
                </c:pt>
                <c:pt idx="10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08-42E4-849E-955CF524B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663344"/>
        <c:axId val="554661704"/>
      </c:lineChart>
      <c:catAx>
        <c:axId val="55466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61704"/>
        <c:crosses val="autoZero"/>
        <c:auto val="1"/>
        <c:lblAlgn val="ctr"/>
        <c:lblOffset val="100"/>
        <c:noMultiLvlLbl val="0"/>
      </c:catAx>
      <c:valAx>
        <c:axId val="554661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6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Sheet1!$A$11</c:f>
              <c:strCache>
                <c:ptCount val="1"/>
                <c:pt idx="0">
                  <c:v>Thai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cat>
            <c:strRef>
              <c:f>Sheet1!$B$10:$L$10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Sheet1!$B$11:$L$11</c:f>
              <c:numCache>
                <c:formatCode>General</c:formatCode>
                <c:ptCount val="11"/>
                <c:pt idx="1">
                  <c:v>6.7364294330518701</c:v>
                </c:pt>
                <c:pt idx="2">
                  <c:v>2.3600218289545492</c:v>
                </c:pt>
                <c:pt idx="3">
                  <c:v>-0.23033017007355158</c:v>
                </c:pt>
                <c:pt idx="4">
                  <c:v>7.9826359580368988E-2</c:v>
                </c:pt>
                <c:pt idx="5">
                  <c:v>0.74148520379676164</c:v>
                </c:pt>
                <c:pt idx="6">
                  <c:v>0.8148445014427701</c:v>
                </c:pt>
                <c:pt idx="7">
                  <c:v>0.47547919795071109</c:v>
                </c:pt>
                <c:pt idx="8">
                  <c:v>0.18545369644214824</c:v>
                </c:pt>
                <c:pt idx="9">
                  <c:v>0.20233111298524875</c:v>
                </c:pt>
                <c:pt idx="10">
                  <c:v>-0.7536899051587268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8-4097-A142-CC8B2F613703}"/>
            </c:ext>
          </c:extLst>
        </c:ser>
        <c:ser>
          <c:idx val="1"/>
          <c:order val="1"/>
          <c:tx>
            <c:strRef>
              <c:f>Sheet1!$A$12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Sheet1!$B$10:$L$10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Sheet1!$B$12:$L$12</c:f>
              <c:numCache>
                <c:formatCode>General</c:formatCode>
                <c:ptCount val="11"/>
                <c:pt idx="1">
                  <c:v>4.1060606060606064</c:v>
                </c:pt>
                <c:pt idx="2">
                  <c:v>1.3171064239313497</c:v>
                </c:pt>
                <c:pt idx="3">
                  <c:v>-0.19552125155752456</c:v>
                </c:pt>
                <c:pt idx="4">
                  <c:v>0.25732478595706232</c:v>
                </c:pt>
                <c:pt idx="5">
                  <c:v>0.23073501231864221</c:v>
                </c:pt>
                <c:pt idx="6">
                  <c:v>-0.3006366947479634</c:v>
                </c:pt>
                <c:pt idx="7">
                  <c:v>-0.83024568657072428</c:v>
                </c:pt>
                <c:pt idx="8">
                  <c:v>4.8016393442622949</c:v>
                </c:pt>
                <c:pt idx="9">
                  <c:v>2.1793888507649459</c:v>
                </c:pt>
                <c:pt idx="10">
                  <c:v>-0.8649619745311885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8-4097-A142-CC8B2F613703}"/>
            </c:ext>
          </c:extLst>
        </c:ser>
        <c:ser>
          <c:idx val="2"/>
          <c:order val="2"/>
          <c:tx>
            <c:strRef>
              <c:f>Sheet1!$A$13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Sheet1!$B$10:$L$10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Sheet1!$B$13:$L$13</c:f>
              <c:numCache>
                <c:formatCode>General</c:formatCode>
                <c:ptCount val="11"/>
                <c:pt idx="1">
                  <c:v>2.5255255255255253</c:v>
                </c:pt>
                <c:pt idx="2">
                  <c:v>0.24829642248722317</c:v>
                </c:pt>
                <c:pt idx="3">
                  <c:v>0.48959399522347324</c:v>
                </c:pt>
                <c:pt idx="4">
                  <c:v>-3.3440219880897848E-2</c:v>
                </c:pt>
                <c:pt idx="5">
                  <c:v>0.15402843601895735</c:v>
                </c:pt>
                <c:pt idx="6">
                  <c:v>0.12956878850102668</c:v>
                </c:pt>
                <c:pt idx="7">
                  <c:v>0.19160152699509181</c:v>
                </c:pt>
                <c:pt idx="8">
                  <c:v>-6.8649885583524028E-2</c:v>
                </c:pt>
                <c:pt idx="9">
                  <c:v>-0.22096642096642097</c:v>
                </c:pt>
                <c:pt idx="10">
                  <c:v>-0.89213624894869636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8-4097-A142-CC8B2F613703}"/>
            </c:ext>
          </c:extLst>
        </c:ser>
        <c:ser>
          <c:idx val="3"/>
          <c:order val="3"/>
          <c:tx>
            <c:strRef>
              <c:f>Sheet1!$A$14</c:f>
              <c:strCache>
                <c:ptCount val="1"/>
                <c:pt idx="0">
                  <c:v>Sigapore</c:v>
                </c:pt>
              </c:strCache>
            </c:strRef>
          </c:tx>
          <c:spPr>
            <a:ln w="28575" cap="rnd">
              <a:solidFill>
                <a:srgbClr val="E41CC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41CCC"/>
              </a:solidFill>
              <a:ln w="9525">
                <a:solidFill>
                  <a:srgbClr val="E41CCC"/>
                </a:solidFill>
              </a:ln>
              <a:effectLst/>
            </c:spPr>
          </c:marker>
          <c:cat>
            <c:strRef>
              <c:f>Sheet1!$B$10:$L$10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Sheet1!$B$14:$L$14</c:f>
              <c:numCache>
                <c:formatCode>General</c:formatCode>
                <c:ptCount val="11"/>
                <c:pt idx="1">
                  <c:v>-0.30713245997088789</c:v>
                </c:pt>
                <c:pt idx="2">
                  <c:v>0.27100840336134452</c:v>
                </c:pt>
                <c:pt idx="3">
                  <c:v>0.15537190082644628</c:v>
                </c:pt>
                <c:pt idx="4">
                  <c:v>-0.29470672389127323</c:v>
                </c:pt>
                <c:pt idx="5">
                  <c:v>-0.12373225152129817</c:v>
                </c:pt>
                <c:pt idx="6">
                  <c:v>0.4375</c:v>
                </c:pt>
                <c:pt idx="7">
                  <c:v>-0.42028985507246375</c:v>
                </c:pt>
                <c:pt idx="8">
                  <c:v>0.4</c:v>
                </c:pt>
                <c:pt idx="9">
                  <c:v>-7.3412698412698416E-2</c:v>
                </c:pt>
                <c:pt idx="10">
                  <c:v>-0.81584582441113496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58-4097-A142-CC8B2F613703}"/>
            </c:ext>
          </c:extLst>
        </c:ser>
        <c:ser>
          <c:idx val="4"/>
          <c:order val="4"/>
          <c:tx>
            <c:strRef>
              <c:f>Sheet1!$A$15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Sheet1!$B$10:$L$10</c:f>
              <c:strCache>
                <c:ptCount val="11"/>
                <c:pt idx="0">
                  <c:v>2010-2011</c:v>
                </c:pt>
                <c:pt idx="1">
                  <c:v>2011-2012</c:v>
                </c:pt>
                <c:pt idx="2">
                  <c:v>2012-2013</c:v>
                </c:pt>
                <c:pt idx="3">
                  <c:v>2013-2014</c:v>
                </c:pt>
                <c:pt idx="4">
                  <c:v>2014-2015</c:v>
                </c:pt>
                <c:pt idx="5">
                  <c:v>2015-2016</c:v>
                </c:pt>
                <c:pt idx="6">
                  <c:v>2016-2017</c:v>
                </c:pt>
                <c:pt idx="7">
                  <c:v>2017-2018</c:v>
                </c:pt>
                <c:pt idx="8">
                  <c:v>2018</c:v>
                </c:pt>
                <c:pt idx="9">
                  <c:v>2019</c:v>
                </c:pt>
                <c:pt idx="10">
                  <c:v>2020 Jan-March) </c:v>
                </c:pt>
              </c:strCache>
            </c:strRef>
          </c:cat>
          <c:val>
            <c:numRef>
              <c:f>Sheet1!$B$15:$L$15</c:f>
              <c:numCache>
                <c:formatCode>General</c:formatCode>
                <c:ptCount val="11"/>
                <c:pt idx="1">
                  <c:v>-0.41666666666666669</c:v>
                </c:pt>
                <c:pt idx="2">
                  <c:v>0.14285714285714285</c:v>
                </c:pt>
                <c:pt idx="3">
                  <c:v>6.875</c:v>
                </c:pt>
                <c:pt idx="4">
                  <c:v>12.888888888888889</c:v>
                </c:pt>
                <c:pt idx="5">
                  <c:v>1.0502857142857143</c:v>
                </c:pt>
                <c:pt idx="6">
                  <c:v>0.38573021181716832</c:v>
                </c:pt>
                <c:pt idx="7">
                  <c:v>0.28117457763475462</c:v>
                </c:pt>
                <c:pt idx="8">
                  <c:v>0.22103610675039245</c:v>
                </c:pt>
                <c:pt idx="9">
                  <c:v>0.72023656466958086</c:v>
                </c:pt>
                <c:pt idx="10">
                  <c:v>-0.68400597907324368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58-4097-A142-CC8B2F61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630584"/>
        <c:axId val="554633536"/>
      </c:lineChart>
      <c:catAx>
        <c:axId val="55463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33536"/>
        <c:crosses val="autoZero"/>
        <c:auto val="1"/>
        <c:lblAlgn val="ctr"/>
        <c:lblOffset val="100"/>
        <c:noMultiLvlLbl val="0"/>
      </c:catAx>
      <c:valAx>
        <c:axId val="55463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3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3175</xdr:colOff>
      <xdr:row>14</xdr:row>
      <xdr:rowOff>0</xdr:rowOff>
    </xdr:from>
    <xdr:to>
      <xdr:col>20</xdr:col>
      <xdr:colOff>307975</xdr:colOff>
      <xdr:row>27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269875</xdr:colOff>
      <xdr:row>15</xdr:row>
      <xdr:rowOff>130175</xdr:rowOff>
    </xdr:from>
    <xdr:to>
      <xdr:col>10</xdr:col>
      <xdr:colOff>574675</xdr:colOff>
      <xdr:row>30</xdr:row>
      <xdr:rowOff>111125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topLeftCell="A61" workbookViewId="0">
      <selection activeCell="A130" sqref="A130"/>
    </sheetView>
  </sheetViews>
  <sheetFormatPr defaultRowHeight="14.5" x14ac:dyDescent="0.35"/>
  <cols>
    <col min="1" max="1" width="16.7265625" customWidth="1"/>
    <col min="2" max="2" width="17" customWidth="1"/>
    <col min="3" max="3" width="17.7265625" customWidth="1"/>
    <col min="4" max="4" width="17.453125" customWidth="1"/>
    <col min="6" max="6" width="10.81640625" bestFit="1" customWidth="1"/>
    <col min="7" max="7" width="12" bestFit="1" customWidth="1"/>
  </cols>
  <sheetData>
    <row r="1" spans="1:4" ht="15" thickBot="1" x14ac:dyDescent="0.4">
      <c r="A1" s="5" t="s">
        <v>2</v>
      </c>
    </row>
    <row r="2" spans="1:4" ht="29.5" thickBot="1" x14ac:dyDescent="0.4">
      <c r="A2" s="1" t="s">
        <v>0</v>
      </c>
      <c r="B2" s="2" t="s">
        <v>1</v>
      </c>
    </row>
    <row r="3" spans="1:4" ht="15" thickBot="1" x14ac:dyDescent="0.4">
      <c r="A3" s="3">
        <v>1990</v>
      </c>
      <c r="B3" s="4">
        <v>0.318</v>
      </c>
    </row>
    <row r="4" spans="1:4" ht="15" thickBot="1" x14ac:dyDescent="0.4">
      <c r="A4" s="3">
        <v>1995</v>
      </c>
      <c r="B4" s="4">
        <v>0.254</v>
      </c>
    </row>
    <row r="5" spans="1:4" ht="15" thickBot="1" x14ac:dyDescent="0.4">
      <c r="A5" s="3">
        <v>2000</v>
      </c>
      <c r="B5" s="4">
        <v>0.20599999999999999</v>
      </c>
    </row>
    <row r="6" spans="1:4" ht="15" thickBot="1" x14ac:dyDescent="0.4">
      <c r="A6" s="3">
        <v>2005</v>
      </c>
      <c r="B6" s="4">
        <v>0.16600000000000001</v>
      </c>
    </row>
    <row r="7" spans="1:4" ht="15" thickBot="1" x14ac:dyDescent="0.4">
      <c r="A7" s="3">
        <v>2000</v>
      </c>
      <c r="B7" s="4">
        <v>0.14799999999999999</v>
      </c>
    </row>
    <row r="8" spans="1:4" ht="15" thickBot="1" x14ac:dyDescent="0.4">
      <c r="A8" s="3">
        <v>2015</v>
      </c>
      <c r="B8" s="4">
        <v>0.13600000000000001</v>
      </c>
    </row>
    <row r="10" spans="1:4" ht="15" thickBot="1" x14ac:dyDescent="0.4">
      <c r="A10" s="5" t="s">
        <v>3</v>
      </c>
    </row>
    <row r="11" spans="1:4" x14ac:dyDescent="0.35">
      <c r="A11" s="6" t="s">
        <v>0</v>
      </c>
      <c r="B11" s="7" t="s">
        <v>4</v>
      </c>
      <c r="C11" s="7" t="s">
        <v>5</v>
      </c>
      <c r="D11" s="7" t="s">
        <v>6</v>
      </c>
    </row>
    <row r="12" spans="1:4" x14ac:dyDescent="0.35">
      <c r="A12" s="8">
        <v>1960</v>
      </c>
      <c r="B12" s="8">
        <v>21736942</v>
      </c>
      <c r="C12" s="8">
        <v>49.247999999999998</v>
      </c>
      <c r="D12" s="8">
        <f>100-C12</f>
        <v>50.752000000000002</v>
      </c>
    </row>
    <row r="13" spans="1:4" x14ac:dyDescent="0.35">
      <c r="A13" s="8">
        <v>1961</v>
      </c>
      <c r="B13" s="8">
        <v>22211624</v>
      </c>
      <c r="C13" s="8">
        <v>49.2</v>
      </c>
      <c r="D13" s="8">
        <f t="shared" ref="D13:D71" si="0">100-C13</f>
        <v>50.8</v>
      </c>
    </row>
    <row r="14" spans="1:4" x14ac:dyDescent="0.35">
      <c r="A14" s="8">
        <v>1962</v>
      </c>
      <c r="B14" s="8">
        <v>22697667</v>
      </c>
      <c r="C14" s="8">
        <v>49.155000000000001</v>
      </c>
      <c r="D14" s="8">
        <f t="shared" si="0"/>
        <v>50.844999999999999</v>
      </c>
    </row>
    <row r="15" spans="1:4" x14ac:dyDescent="0.35">
      <c r="A15" s="8">
        <v>1963</v>
      </c>
      <c r="B15" s="8">
        <v>23198241</v>
      </c>
      <c r="C15" s="8">
        <v>49.113</v>
      </c>
      <c r="D15" s="8">
        <f t="shared" si="0"/>
        <v>50.887</v>
      </c>
    </row>
    <row r="16" spans="1:4" x14ac:dyDescent="0.35">
      <c r="A16" s="8">
        <v>1964</v>
      </c>
      <c r="B16" s="8">
        <v>23717788</v>
      </c>
      <c r="C16" s="8">
        <v>49.076000000000001</v>
      </c>
      <c r="D16" s="8">
        <f t="shared" si="0"/>
        <v>50.923999999999999</v>
      </c>
    </row>
    <row r="17" spans="1:4" x14ac:dyDescent="0.35">
      <c r="A17" s="8">
        <v>1965</v>
      </c>
      <c r="B17" s="8">
        <v>24259359</v>
      </c>
      <c r="C17" s="8">
        <v>49.043999999999997</v>
      </c>
      <c r="D17" s="8">
        <f t="shared" si="0"/>
        <v>50.956000000000003</v>
      </c>
    </row>
    <row r="18" spans="1:4" x14ac:dyDescent="0.35">
      <c r="A18" s="8">
        <v>1966</v>
      </c>
      <c r="B18" s="8">
        <v>24823940</v>
      </c>
      <c r="C18" s="8">
        <v>49.015999999999998</v>
      </c>
      <c r="D18" s="8">
        <f t="shared" si="0"/>
        <v>50.984000000000002</v>
      </c>
    </row>
    <row r="19" spans="1:4" x14ac:dyDescent="0.35">
      <c r="A19" s="8">
        <v>1967</v>
      </c>
      <c r="B19" s="8">
        <v>25410060</v>
      </c>
      <c r="C19" s="8">
        <v>48.993000000000002</v>
      </c>
      <c r="D19" s="8">
        <f t="shared" si="0"/>
        <v>51.006999999999998</v>
      </c>
    </row>
    <row r="20" spans="1:4" x14ac:dyDescent="0.35">
      <c r="A20" s="8">
        <v>1968</v>
      </c>
      <c r="B20" s="8">
        <v>26015248</v>
      </c>
      <c r="C20" s="8">
        <v>48.972000000000001</v>
      </c>
      <c r="D20" s="8">
        <f t="shared" si="0"/>
        <v>51.027999999999999</v>
      </c>
    </row>
    <row r="21" spans="1:4" x14ac:dyDescent="0.35">
      <c r="A21" s="8">
        <v>1969</v>
      </c>
      <c r="B21" s="8">
        <v>26635849</v>
      </c>
      <c r="C21" s="8">
        <v>48.953000000000003</v>
      </c>
      <c r="D21" s="8">
        <f t="shared" si="0"/>
        <v>51.046999999999997</v>
      </c>
    </row>
    <row r="22" spans="1:4" x14ac:dyDescent="0.35">
      <c r="A22" s="8">
        <v>1970</v>
      </c>
      <c r="B22" s="8">
        <v>27269069</v>
      </c>
      <c r="C22" s="8">
        <v>48.936</v>
      </c>
      <c r="D22" s="8">
        <f t="shared" si="0"/>
        <v>51.064</v>
      </c>
    </row>
    <row r="23" spans="1:4" x14ac:dyDescent="0.35">
      <c r="A23" s="8">
        <v>1971</v>
      </c>
      <c r="B23" s="8">
        <v>27913750</v>
      </c>
      <c r="C23" s="8">
        <v>48.918999999999997</v>
      </c>
      <c r="D23" s="8">
        <f t="shared" si="0"/>
        <v>51.081000000000003</v>
      </c>
    </row>
    <row r="24" spans="1:4" x14ac:dyDescent="0.35">
      <c r="A24" s="8">
        <v>1972</v>
      </c>
      <c r="B24" s="8">
        <v>28570097</v>
      </c>
      <c r="C24" s="8">
        <v>48.902000000000001</v>
      </c>
      <c r="D24" s="8">
        <f t="shared" si="0"/>
        <v>51.097999999999999</v>
      </c>
    </row>
    <row r="25" spans="1:4" x14ac:dyDescent="0.35">
      <c r="A25" s="8">
        <v>1973</v>
      </c>
      <c r="B25" s="8">
        <v>29238168</v>
      </c>
      <c r="C25" s="8">
        <v>48.886000000000003</v>
      </c>
      <c r="D25" s="8">
        <f t="shared" si="0"/>
        <v>51.113999999999997</v>
      </c>
    </row>
    <row r="26" spans="1:4" x14ac:dyDescent="0.35">
      <c r="A26" s="8">
        <v>1974</v>
      </c>
      <c r="B26" s="8">
        <v>29918461</v>
      </c>
      <c r="C26" s="8">
        <v>48.872</v>
      </c>
      <c r="D26" s="8">
        <f t="shared" si="0"/>
        <v>51.128</v>
      </c>
    </row>
    <row r="27" spans="1:4" x14ac:dyDescent="0.35">
      <c r="A27" s="8">
        <v>1975</v>
      </c>
      <c r="B27" s="8">
        <v>30611095</v>
      </c>
      <c r="C27" s="8">
        <v>48.857999999999997</v>
      </c>
      <c r="D27" s="8">
        <f t="shared" si="0"/>
        <v>51.142000000000003</v>
      </c>
    </row>
    <row r="28" spans="1:4" x14ac:dyDescent="0.35">
      <c r="A28" s="8">
        <v>1976</v>
      </c>
      <c r="B28" s="8">
        <v>31314341</v>
      </c>
      <c r="C28" s="8">
        <v>48.847000000000001</v>
      </c>
      <c r="D28" s="8">
        <f t="shared" si="0"/>
        <v>51.152999999999999</v>
      </c>
    </row>
    <row r="29" spans="1:4" x14ac:dyDescent="0.35">
      <c r="A29" s="8">
        <v>1977</v>
      </c>
      <c r="B29" s="8">
        <v>32026742</v>
      </c>
      <c r="C29" s="8">
        <v>48.835999999999999</v>
      </c>
      <c r="D29" s="8">
        <f t="shared" si="0"/>
        <v>51.164000000000001</v>
      </c>
    </row>
    <row r="30" spans="1:4" x14ac:dyDescent="0.35">
      <c r="A30" s="8">
        <v>1978</v>
      </c>
      <c r="B30" s="8">
        <v>32748748</v>
      </c>
      <c r="C30" s="8">
        <v>48.825000000000003</v>
      </c>
      <c r="D30" s="8">
        <f t="shared" si="0"/>
        <v>51.174999999999997</v>
      </c>
    </row>
    <row r="31" spans="1:4" x14ac:dyDescent="0.35">
      <c r="A31" s="8">
        <v>1979</v>
      </c>
      <c r="B31" s="8">
        <v>33482396</v>
      </c>
      <c r="C31" s="8">
        <v>48.814</v>
      </c>
      <c r="D31" s="8">
        <f t="shared" si="0"/>
        <v>51.186</v>
      </c>
    </row>
    <row r="32" spans="1:4" x14ac:dyDescent="0.35">
      <c r="A32" s="8">
        <v>1980</v>
      </c>
      <c r="B32" s="8">
        <v>34224313</v>
      </c>
      <c r="C32" s="8">
        <v>48.801000000000002</v>
      </c>
      <c r="D32" s="8">
        <f t="shared" si="0"/>
        <v>51.198999999999998</v>
      </c>
    </row>
    <row r="33" spans="1:4" x14ac:dyDescent="0.35">
      <c r="A33" s="8">
        <v>1981</v>
      </c>
      <c r="B33" s="8">
        <v>34976462</v>
      </c>
      <c r="C33" s="8">
        <v>48.787999999999997</v>
      </c>
      <c r="D33" s="8">
        <f t="shared" si="0"/>
        <v>51.212000000000003</v>
      </c>
    </row>
    <row r="34" spans="1:4" x14ac:dyDescent="0.35">
      <c r="A34" s="8">
        <v>1982</v>
      </c>
      <c r="B34" s="8">
        <v>35734272</v>
      </c>
      <c r="C34" s="8">
        <v>48.773000000000003</v>
      </c>
      <c r="D34" s="8">
        <f t="shared" si="0"/>
        <v>51.226999999999997</v>
      </c>
    </row>
    <row r="35" spans="1:4" x14ac:dyDescent="0.35">
      <c r="A35" s="8">
        <v>1983</v>
      </c>
      <c r="B35" s="8">
        <v>36491800</v>
      </c>
      <c r="C35" s="8">
        <v>48.758000000000003</v>
      </c>
      <c r="D35" s="8">
        <f t="shared" si="0"/>
        <v>51.241999999999997</v>
      </c>
    </row>
    <row r="36" spans="1:4" x14ac:dyDescent="0.35">
      <c r="A36" s="8">
        <v>1984</v>
      </c>
      <c r="B36" s="8">
        <v>37241527</v>
      </c>
      <c r="C36" s="8">
        <v>48.744</v>
      </c>
      <c r="D36" s="8">
        <f t="shared" si="0"/>
        <v>51.256</v>
      </c>
    </row>
    <row r="37" spans="1:4" x14ac:dyDescent="0.35">
      <c r="A37" s="8">
        <v>1985</v>
      </c>
      <c r="B37" s="8">
        <v>37977086</v>
      </c>
      <c r="C37" s="8">
        <v>48.731000000000002</v>
      </c>
      <c r="D37" s="8">
        <f t="shared" si="0"/>
        <v>51.268999999999998</v>
      </c>
    </row>
    <row r="38" spans="1:4" x14ac:dyDescent="0.35">
      <c r="A38" s="8">
        <v>1986</v>
      </c>
      <c r="B38" s="8">
        <v>38698482</v>
      </c>
      <c r="C38" s="8">
        <v>48.72</v>
      </c>
      <c r="D38" s="8">
        <f t="shared" si="0"/>
        <v>51.28</v>
      </c>
    </row>
    <row r="39" spans="1:4" x14ac:dyDescent="0.35">
      <c r="A39" s="8">
        <v>1987</v>
      </c>
      <c r="B39" s="8">
        <v>39404335</v>
      </c>
      <c r="C39" s="8">
        <v>48.709000000000003</v>
      </c>
      <c r="D39" s="8">
        <f t="shared" si="0"/>
        <v>51.290999999999997</v>
      </c>
    </row>
    <row r="40" spans="1:4" x14ac:dyDescent="0.35">
      <c r="A40" s="8">
        <v>1988</v>
      </c>
      <c r="B40" s="8">
        <v>40085651</v>
      </c>
      <c r="C40" s="8">
        <v>48.7</v>
      </c>
      <c r="D40" s="8">
        <f t="shared" si="0"/>
        <v>51.3</v>
      </c>
    </row>
    <row r="41" spans="1:4" x14ac:dyDescent="0.35">
      <c r="A41" s="8">
        <v>1989</v>
      </c>
      <c r="B41" s="8">
        <v>40731426</v>
      </c>
      <c r="C41" s="8">
        <v>48.691000000000003</v>
      </c>
      <c r="D41" s="8">
        <f t="shared" si="0"/>
        <v>51.308999999999997</v>
      </c>
    </row>
    <row r="42" spans="1:4" x14ac:dyDescent="0.35">
      <c r="A42" s="8">
        <v>1990</v>
      </c>
      <c r="B42" s="8">
        <v>41335199</v>
      </c>
      <c r="C42" s="8">
        <v>48.683999999999997</v>
      </c>
      <c r="D42" s="8">
        <f t="shared" si="0"/>
        <v>51.316000000000003</v>
      </c>
    </row>
    <row r="43" spans="1:4" x14ac:dyDescent="0.35">
      <c r="A43" s="8">
        <v>1991</v>
      </c>
      <c r="B43" s="8">
        <v>41890197</v>
      </c>
      <c r="C43" s="8">
        <v>48.679000000000002</v>
      </c>
      <c r="D43" s="8">
        <f t="shared" si="0"/>
        <v>51.320999999999998</v>
      </c>
    </row>
    <row r="44" spans="1:4" x14ac:dyDescent="0.35">
      <c r="A44" s="8">
        <v>1992</v>
      </c>
      <c r="B44" s="8">
        <v>42401684</v>
      </c>
      <c r="C44" s="8">
        <v>48.676000000000002</v>
      </c>
      <c r="D44" s="8">
        <f t="shared" si="0"/>
        <v>51.323999999999998</v>
      </c>
    </row>
    <row r="45" spans="1:4" x14ac:dyDescent="0.35">
      <c r="A45" s="8">
        <v>1993</v>
      </c>
      <c r="B45" s="8">
        <v>42890002</v>
      </c>
      <c r="C45" s="8">
        <v>48.67</v>
      </c>
      <c r="D45" s="8">
        <f t="shared" si="0"/>
        <v>51.33</v>
      </c>
    </row>
    <row r="46" spans="1:4" x14ac:dyDescent="0.35">
      <c r="A46" s="8">
        <v>1994</v>
      </c>
      <c r="B46" s="8">
        <v>43383428</v>
      </c>
      <c r="C46" s="8">
        <v>48.656999999999996</v>
      </c>
      <c r="D46" s="8">
        <f t="shared" si="0"/>
        <v>51.343000000000004</v>
      </c>
    </row>
    <row r="47" spans="1:4" x14ac:dyDescent="0.35">
      <c r="A47" s="8">
        <v>1995</v>
      </c>
      <c r="B47" s="8">
        <v>43901598</v>
      </c>
      <c r="C47" s="8">
        <v>48.634</v>
      </c>
      <c r="D47" s="8">
        <f t="shared" si="0"/>
        <v>51.366</v>
      </c>
    </row>
    <row r="48" spans="1:4" x14ac:dyDescent="0.35">
      <c r="A48" s="8">
        <v>1996</v>
      </c>
      <c r="B48" s="8">
        <v>44452206</v>
      </c>
      <c r="C48" s="8">
        <v>48.600999999999999</v>
      </c>
      <c r="D48" s="8">
        <f t="shared" si="0"/>
        <v>51.399000000000001</v>
      </c>
    </row>
    <row r="49" spans="1:4" x14ac:dyDescent="0.35">
      <c r="A49" s="8">
        <v>1997</v>
      </c>
      <c r="B49" s="8">
        <v>45027233</v>
      </c>
      <c r="C49" s="8">
        <v>48.558</v>
      </c>
      <c r="D49" s="8">
        <f t="shared" si="0"/>
        <v>51.442</v>
      </c>
    </row>
    <row r="50" spans="1:4" x14ac:dyDescent="0.35">
      <c r="A50" s="8">
        <v>1998</v>
      </c>
      <c r="B50" s="8">
        <v>45611220</v>
      </c>
      <c r="C50" s="8">
        <v>48.512</v>
      </c>
      <c r="D50" s="8">
        <f t="shared" si="0"/>
        <v>51.488</v>
      </c>
    </row>
    <row r="51" spans="1:4" x14ac:dyDescent="0.35">
      <c r="A51" s="8">
        <v>1999</v>
      </c>
      <c r="B51" s="8">
        <v>46181077</v>
      </c>
      <c r="C51" s="8">
        <v>48.470999999999997</v>
      </c>
      <c r="D51" s="8">
        <f t="shared" si="0"/>
        <v>51.529000000000003</v>
      </c>
    </row>
    <row r="52" spans="1:4" x14ac:dyDescent="0.35">
      <c r="A52" s="8">
        <v>2000</v>
      </c>
      <c r="B52" s="8">
        <v>46719701</v>
      </c>
      <c r="C52" s="8">
        <v>48.436999999999998</v>
      </c>
      <c r="D52" s="8">
        <f t="shared" si="0"/>
        <v>51.563000000000002</v>
      </c>
    </row>
    <row r="53" spans="1:4" x14ac:dyDescent="0.35">
      <c r="A53" s="8">
        <v>2001</v>
      </c>
      <c r="B53" s="8">
        <v>47225120</v>
      </c>
      <c r="C53" s="8">
        <v>48.414999999999999</v>
      </c>
      <c r="D53" s="8">
        <f t="shared" si="0"/>
        <v>51.585000000000001</v>
      </c>
    </row>
    <row r="54" spans="1:4" x14ac:dyDescent="0.35">
      <c r="A54" s="8">
        <v>2002</v>
      </c>
      <c r="B54" s="8">
        <v>47702171</v>
      </c>
      <c r="C54" s="8">
        <v>48.4</v>
      </c>
      <c r="D54" s="8">
        <f t="shared" si="0"/>
        <v>51.6</v>
      </c>
    </row>
    <row r="55" spans="1:4" x14ac:dyDescent="0.35">
      <c r="A55" s="8">
        <v>2003</v>
      </c>
      <c r="B55" s="8">
        <v>48148902</v>
      </c>
      <c r="C55" s="8">
        <v>48.39</v>
      </c>
      <c r="D55" s="8">
        <f t="shared" si="0"/>
        <v>51.61</v>
      </c>
    </row>
    <row r="56" spans="1:4" x14ac:dyDescent="0.35">
      <c r="A56" s="8">
        <v>2004</v>
      </c>
      <c r="B56" s="8">
        <v>48564484</v>
      </c>
      <c r="C56" s="8">
        <v>48.378</v>
      </c>
      <c r="D56" s="8">
        <f t="shared" si="0"/>
        <v>51.622</v>
      </c>
    </row>
    <row r="57" spans="1:4" x14ac:dyDescent="0.35">
      <c r="A57" s="8">
        <v>2005</v>
      </c>
      <c r="B57" s="8">
        <v>48949927</v>
      </c>
      <c r="C57" s="8">
        <v>48.36</v>
      </c>
      <c r="D57" s="8">
        <f t="shared" si="0"/>
        <v>51.64</v>
      </c>
    </row>
    <row r="58" spans="1:4" x14ac:dyDescent="0.35">
      <c r="A58" s="8">
        <v>2006</v>
      </c>
      <c r="B58" s="8">
        <v>49301050</v>
      </c>
      <c r="C58" s="8">
        <v>48.332999999999998</v>
      </c>
      <c r="D58" s="8">
        <f t="shared" si="0"/>
        <v>51.667000000000002</v>
      </c>
    </row>
    <row r="59" spans="1:4" x14ac:dyDescent="0.35">
      <c r="A59" s="8">
        <v>2007</v>
      </c>
      <c r="B59" s="8">
        <v>49621475</v>
      </c>
      <c r="C59" s="8">
        <v>48.302</v>
      </c>
      <c r="D59" s="8">
        <f t="shared" si="0"/>
        <v>51.698</v>
      </c>
    </row>
    <row r="60" spans="1:4" x14ac:dyDescent="0.35">
      <c r="A60" s="8">
        <v>2008</v>
      </c>
      <c r="B60" s="8">
        <v>49929642</v>
      </c>
      <c r="C60" s="8">
        <v>48.268999999999998</v>
      </c>
      <c r="D60" s="8">
        <f t="shared" si="0"/>
        <v>51.731000000000002</v>
      </c>
    </row>
    <row r="61" spans="1:4" x14ac:dyDescent="0.35">
      <c r="A61" s="8">
        <v>2009</v>
      </c>
      <c r="B61" s="8">
        <v>50250367</v>
      </c>
      <c r="C61" s="8">
        <v>48.238999999999997</v>
      </c>
      <c r="D61" s="8">
        <f t="shared" si="0"/>
        <v>51.761000000000003</v>
      </c>
    </row>
    <row r="62" spans="1:4" x14ac:dyDescent="0.35">
      <c r="A62" s="8">
        <v>2010</v>
      </c>
      <c r="B62" s="8">
        <v>50600818</v>
      </c>
      <c r="C62" s="8">
        <v>48.218000000000004</v>
      </c>
      <c r="D62" s="8">
        <f t="shared" si="0"/>
        <v>51.781999999999996</v>
      </c>
    </row>
    <row r="63" spans="1:4" x14ac:dyDescent="0.35">
      <c r="A63" s="8">
        <v>2011</v>
      </c>
      <c r="B63" s="8">
        <v>50990615</v>
      </c>
      <c r="C63" s="8">
        <v>48.204999999999998</v>
      </c>
      <c r="D63" s="8">
        <f t="shared" si="0"/>
        <v>51.795000000000002</v>
      </c>
    </row>
    <row r="64" spans="1:4" x14ac:dyDescent="0.35">
      <c r="A64" s="8">
        <v>2012</v>
      </c>
      <c r="B64" s="8">
        <v>51413698</v>
      </c>
      <c r="C64" s="8">
        <v>48.198999999999998</v>
      </c>
      <c r="D64" s="8">
        <f t="shared" si="0"/>
        <v>51.801000000000002</v>
      </c>
    </row>
    <row r="65" spans="1:4" x14ac:dyDescent="0.35">
      <c r="A65" s="8">
        <v>2013</v>
      </c>
      <c r="B65" s="8">
        <v>51852451</v>
      </c>
      <c r="C65" s="8">
        <v>48.198</v>
      </c>
      <c r="D65" s="8">
        <f t="shared" si="0"/>
        <v>51.802</v>
      </c>
    </row>
    <row r="66" spans="1:4" x14ac:dyDescent="0.35">
      <c r="A66" s="8">
        <v>2014</v>
      </c>
      <c r="B66" s="8">
        <v>52280807</v>
      </c>
      <c r="C66" s="8">
        <v>48.198999999999998</v>
      </c>
      <c r="D66" s="8">
        <f t="shared" si="0"/>
        <v>51.801000000000002</v>
      </c>
    </row>
    <row r="67" spans="1:4" x14ac:dyDescent="0.35">
      <c r="A67" s="8">
        <v>2015</v>
      </c>
      <c r="B67" s="8">
        <v>52860726</v>
      </c>
      <c r="C67" s="8">
        <v>48.198999999999998</v>
      </c>
      <c r="D67" s="8">
        <f t="shared" si="0"/>
        <v>51.801000000000002</v>
      </c>
    </row>
    <row r="68" spans="1:4" x14ac:dyDescent="0.35">
      <c r="A68" s="8">
        <v>2016</v>
      </c>
      <c r="B68" s="8">
        <v>53045226</v>
      </c>
      <c r="C68" s="8">
        <v>48.197000000000003</v>
      </c>
      <c r="D68" s="8">
        <f t="shared" si="0"/>
        <v>51.802999999999997</v>
      </c>
    </row>
    <row r="69" spans="1:4" x14ac:dyDescent="0.35">
      <c r="A69" s="8">
        <v>2017</v>
      </c>
      <c r="B69" s="8">
        <v>53382581</v>
      </c>
      <c r="C69" s="8">
        <v>48.195</v>
      </c>
      <c r="D69" s="8">
        <f t="shared" si="0"/>
        <v>51.805</v>
      </c>
    </row>
    <row r="70" spans="1:4" x14ac:dyDescent="0.35">
      <c r="A70" s="8">
        <v>2018</v>
      </c>
      <c r="B70" s="8">
        <v>53708395</v>
      </c>
      <c r="C70" s="8">
        <v>48.192</v>
      </c>
      <c r="D70" s="8">
        <f t="shared" si="0"/>
        <v>51.808</v>
      </c>
    </row>
    <row r="71" spans="1:4" x14ac:dyDescent="0.35">
      <c r="A71" s="8">
        <v>2019</v>
      </c>
      <c r="B71" s="8">
        <v>54045420</v>
      </c>
      <c r="C71" s="8">
        <v>48.19</v>
      </c>
      <c r="D71" s="8">
        <f t="shared" si="0"/>
        <v>51.81</v>
      </c>
    </row>
    <row r="73" spans="1:4" x14ac:dyDescent="0.35">
      <c r="A73" t="s">
        <v>174</v>
      </c>
    </row>
    <row r="74" spans="1:4" x14ac:dyDescent="0.35">
      <c r="A74" t="s">
        <v>7</v>
      </c>
      <c r="B74" t="s">
        <v>175</v>
      </c>
      <c r="C74" t="s">
        <v>5</v>
      </c>
      <c r="D74" t="s">
        <v>6</v>
      </c>
    </row>
    <row r="75" spans="1:4" x14ac:dyDescent="0.35">
      <c r="A75">
        <v>1990</v>
      </c>
      <c r="B75">
        <v>18876138</v>
      </c>
      <c r="C75">
        <f>100-D75</f>
        <v>56.154000000000003</v>
      </c>
      <c r="D75">
        <v>43.845999999999997</v>
      </c>
    </row>
    <row r="76" spans="1:4" x14ac:dyDescent="0.35">
      <c r="A76">
        <v>1991</v>
      </c>
      <c r="B76">
        <v>19294600</v>
      </c>
      <c r="C76">
        <f t="shared" ref="C76:C104" si="1">100-D76</f>
        <v>56.133000000000003</v>
      </c>
      <c r="D76">
        <v>43.866999999999997</v>
      </c>
    </row>
    <row r="77" spans="1:4" x14ac:dyDescent="0.35">
      <c r="A77">
        <v>1992</v>
      </c>
      <c r="B77">
        <v>19622056</v>
      </c>
      <c r="C77">
        <f t="shared" si="1"/>
        <v>56.225000000000001</v>
      </c>
      <c r="D77">
        <v>43.774999999999999</v>
      </c>
    </row>
    <row r="78" spans="1:4" x14ac:dyDescent="0.35">
      <c r="A78">
        <v>1993</v>
      </c>
      <c r="B78">
        <v>19965309</v>
      </c>
      <c r="C78">
        <f t="shared" si="1"/>
        <v>56.287999999999997</v>
      </c>
      <c r="D78">
        <v>43.712000000000003</v>
      </c>
    </row>
    <row r="79" spans="1:4" x14ac:dyDescent="0.35">
      <c r="A79">
        <v>1994</v>
      </c>
      <c r="B79">
        <v>20308856</v>
      </c>
      <c r="C79">
        <f t="shared" si="1"/>
        <v>56.363</v>
      </c>
      <c r="D79">
        <v>43.637</v>
      </c>
    </row>
    <row r="80" spans="1:4" x14ac:dyDescent="0.35">
      <c r="A80">
        <v>1995</v>
      </c>
      <c r="B80">
        <v>20677465</v>
      </c>
      <c r="C80">
        <f t="shared" si="1"/>
        <v>56.426000000000002</v>
      </c>
      <c r="D80">
        <v>43.573999999999998</v>
      </c>
    </row>
    <row r="81" spans="1:23" x14ac:dyDescent="0.35">
      <c r="A81">
        <v>1996</v>
      </c>
      <c r="B81">
        <v>21064184</v>
      </c>
      <c r="C81">
        <f t="shared" si="1"/>
        <v>56.448</v>
      </c>
      <c r="D81">
        <v>43.552</v>
      </c>
    </row>
    <row r="82" spans="1:23" x14ac:dyDescent="0.35">
      <c r="A82">
        <v>1997</v>
      </c>
      <c r="B82">
        <v>21469775</v>
      </c>
      <c r="C82">
        <f t="shared" si="1"/>
        <v>56.454000000000001</v>
      </c>
      <c r="D82">
        <v>43.545999999999999</v>
      </c>
      <c r="F82">
        <v>0.7</v>
      </c>
      <c r="K82" t="s">
        <v>170</v>
      </c>
      <c r="O82" t="s">
        <v>169</v>
      </c>
      <c r="P82" t="s">
        <v>33</v>
      </c>
      <c r="Q82" t="s">
        <v>6</v>
      </c>
      <c r="R82" t="s">
        <v>172</v>
      </c>
      <c r="T82" t="s">
        <v>173</v>
      </c>
      <c r="U82" t="s">
        <v>33</v>
      </c>
      <c r="V82" t="s">
        <v>6</v>
      </c>
      <c r="W82" t="s">
        <v>172</v>
      </c>
    </row>
    <row r="83" spans="1:23" x14ac:dyDescent="0.35">
      <c r="A83">
        <v>1998</v>
      </c>
      <c r="B83">
        <v>21876525</v>
      </c>
      <c r="C83">
        <f t="shared" si="1"/>
        <v>56.462000000000003</v>
      </c>
      <c r="D83">
        <v>43.537999999999997</v>
      </c>
      <c r="F83" t="s">
        <v>166</v>
      </c>
      <c r="G83" t="s">
        <v>167</v>
      </c>
      <c r="H83" t="s">
        <v>168</v>
      </c>
      <c r="I83" t="s">
        <v>9</v>
      </c>
      <c r="J83" t="s">
        <v>171</v>
      </c>
      <c r="K83" t="s">
        <v>166</v>
      </c>
      <c r="L83" t="s">
        <v>167</v>
      </c>
      <c r="M83" t="s">
        <v>168</v>
      </c>
      <c r="N83" t="s">
        <v>5</v>
      </c>
    </row>
    <row r="84" spans="1:23" x14ac:dyDescent="0.35">
      <c r="A84">
        <v>1999</v>
      </c>
      <c r="B84">
        <v>22222904</v>
      </c>
      <c r="C84">
        <f t="shared" si="1"/>
        <v>56.534999999999997</v>
      </c>
      <c r="D84">
        <v>43.465000000000003</v>
      </c>
    </row>
    <row r="85" spans="1:23" x14ac:dyDescent="0.35">
      <c r="A85">
        <v>2000</v>
      </c>
      <c r="B85">
        <v>22514729</v>
      </c>
      <c r="C85">
        <f t="shared" si="1"/>
        <v>56.652999999999999</v>
      </c>
      <c r="D85">
        <v>43.347000000000001</v>
      </c>
      <c r="F85">
        <v>2000</v>
      </c>
      <c r="G85">
        <v>22514729</v>
      </c>
      <c r="H85">
        <v>43.347000000000001</v>
      </c>
      <c r="J85">
        <f>100-H85</f>
        <v>56.652999999999999</v>
      </c>
      <c r="K85">
        <v>2000</v>
      </c>
      <c r="L85">
        <v>62.99</v>
      </c>
      <c r="M85">
        <v>63.41</v>
      </c>
      <c r="N85">
        <v>62.55</v>
      </c>
      <c r="O85">
        <v>2000</v>
      </c>
      <c r="P85">
        <v>0.79</v>
      </c>
      <c r="Q85">
        <v>0.88</v>
      </c>
      <c r="R85">
        <v>0.72</v>
      </c>
      <c r="T85">
        <v>2000</v>
      </c>
      <c r="U85">
        <v>70.84</v>
      </c>
      <c r="V85">
        <v>59.12</v>
      </c>
      <c r="W85">
        <v>74.069999999999993</v>
      </c>
    </row>
    <row r="86" spans="1:23" x14ac:dyDescent="0.35">
      <c r="A86">
        <v>2001</v>
      </c>
      <c r="B86">
        <v>22745959</v>
      </c>
      <c r="C86">
        <f t="shared" si="1"/>
        <v>56.779000000000003</v>
      </c>
      <c r="D86">
        <v>43.220999999999997</v>
      </c>
      <c r="F86">
        <v>2001</v>
      </c>
      <c r="G86">
        <v>22745959</v>
      </c>
      <c r="H86">
        <v>43.220999999999997</v>
      </c>
      <c r="J86">
        <f t="shared" ref="J86:J105" si="2">100-H86</f>
        <v>56.779000000000003</v>
      </c>
      <c r="K86">
        <v>2001</v>
      </c>
      <c r="L86">
        <v>63.24</v>
      </c>
      <c r="M86">
        <v>63.67</v>
      </c>
      <c r="N86">
        <v>62.79</v>
      </c>
      <c r="O86">
        <v>2001</v>
      </c>
      <c r="P86">
        <v>0.79</v>
      </c>
      <c r="Q86">
        <v>0.87</v>
      </c>
      <c r="R86">
        <v>0.72</v>
      </c>
      <c r="T86">
        <v>2001</v>
      </c>
      <c r="U86">
        <v>70.48</v>
      </c>
      <c r="V86">
        <v>58.58</v>
      </c>
      <c r="W86">
        <v>73.67</v>
      </c>
    </row>
    <row r="87" spans="1:23" x14ac:dyDescent="0.35">
      <c r="A87">
        <v>2002</v>
      </c>
      <c r="B87">
        <v>22949511</v>
      </c>
      <c r="C87">
        <f t="shared" si="1"/>
        <v>56.926000000000002</v>
      </c>
      <c r="D87">
        <v>43.073999999999998</v>
      </c>
      <c r="F87">
        <v>2002</v>
      </c>
      <c r="G87">
        <v>22949511</v>
      </c>
      <c r="H87">
        <v>43.073999999999998</v>
      </c>
      <c r="J87">
        <f t="shared" si="2"/>
        <v>56.926000000000002</v>
      </c>
      <c r="K87">
        <v>2002</v>
      </c>
      <c r="L87">
        <v>63.49</v>
      </c>
      <c r="M87">
        <v>63.930999999999997</v>
      </c>
      <c r="N87">
        <v>63.03</v>
      </c>
      <c r="O87">
        <v>2002</v>
      </c>
      <c r="P87">
        <v>0.81</v>
      </c>
      <c r="Q87">
        <v>0.89</v>
      </c>
      <c r="R87">
        <v>0.74</v>
      </c>
      <c r="T87">
        <v>2002</v>
      </c>
      <c r="U87">
        <v>70.09</v>
      </c>
      <c r="V87">
        <v>58.09</v>
      </c>
      <c r="W87">
        <v>73.180000000000007</v>
      </c>
    </row>
    <row r="88" spans="1:23" x14ac:dyDescent="0.35">
      <c r="A88">
        <v>2003</v>
      </c>
      <c r="B88">
        <v>23108967</v>
      </c>
      <c r="C88">
        <f t="shared" si="1"/>
        <v>57.1</v>
      </c>
      <c r="D88">
        <v>42.9</v>
      </c>
      <c r="F88">
        <v>2003</v>
      </c>
      <c r="G88">
        <v>23108968</v>
      </c>
      <c r="H88">
        <v>42.9</v>
      </c>
      <c r="J88">
        <f t="shared" si="2"/>
        <v>57.1</v>
      </c>
      <c r="K88">
        <v>2003</v>
      </c>
      <c r="L88">
        <v>63.73</v>
      </c>
      <c r="M88">
        <v>64.17</v>
      </c>
      <c r="N88">
        <v>63.26</v>
      </c>
      <c r="O88">
        <v>2003</v>
      </c>
      <c r="P88">
        <v>0.81</v>
      </c>
      <c r="Q88">
        <v>0.9</v>
      </c>
      <c r="R88">
        <v>0.74</v>
      </c>
      <c r="T88">
        <v>2003</v>
      </c>
      <c r="U88">
        <v>69.650000000000006</v>
      </c>
      <c r="V88">
        <v>57.56</v>
      </c>
      <c r="W88">
        <v>72.86</v>
      </c>
    </row>
    <row r="89" spans="1:23" x14ac:dyDescent="0.35">
      <c r="A89">
        <v>2004</v>
      </c>
      <c r="B89">
        <v>23243786</v>
      </c>
      <c r="C89">
        <f t="shared" si="1"/>
        <v>57.268000000000001</v>
      </c>
      <c r="D89">
        <v>42.731999999999999</v>
      </c>
      <c r="F89">
        <v>2004</v>
      </c>
      <c r="G89">
        <v>23243786</v>
      </c>
      <c r="H89">
        <v>42.73</v>
      </c>
      <c r="J89">
        <f t="shared" si="2"/>
        <v>57.27</v>
      </c>
      <c r="K89">
        <v>2004</v>
      </c>
      <c r="L89">
        <v>63.96</v>
      </c>
      <c r="M89">
        <v>64.403999999999996</v>
      </c>
      <c r="N89">
        <v>63.48</v>
      </c>
      <c r="O89">
        <v>2004</v>
      </c>
      <c r="P89">
        <v>0.79</v>
      </c>
      <c r="Q89">
        <v>0.89</v>
      </c>
      <c r="R89">
        <v>0.72</v>
      </c>
      <c r="T89">
        <v>2004</v>
      </c>
      <c r="U89">
        <v>69.22</v>
      </c>
      <c r="V89">
        <v>56.94</v>
      </c>
      <c r="W89">
        <v>72.91</v>
      </c>
    </row>
    <row r="90" spans="1:23" x14ac:dyDescent="0.35">
      <c r="A90">
        <v>2005</v>
      </c>
      <c r="B90">
        <v>23354868</v>
      </c>
      <c r="C90">
        <f t="shared" si="1"/>
        <v>57.429000000000002</v>
      </c>
      <c r="D90">
        <v>42.570999999999998</v>
      </c>
      <c r="F90">
        <v>2005</v>
      </c>
      <c r="G90">
        <v>23354868</v>
      </c>
      <c r="H90">
        <v>42.57</v>
      </c>
      <c r="J90">
        <f t="shared" si="2"/>
        <v>57.43</v>
      </c>
      <c r="K90">
        <v>2005</v>
      </c>
      <c r="L90">
        <v>64.180000000000007</v>
      </c>
      <c r="M90">
        <v>64.63</v>
      </c>
      <c r="N90">
        <v>63.710999999999999</v>
      </c>
      <c r="O90">
        <v>2005</v>
      </c>
      <c r="P90">
        <v>0.77</v>
      </c>
      <c r="Q90">
        <v>0.87</v>
      </c>
      <c r="R90">
        <v>0.7</v>
      </c>
      <c r="T90">
        <v>2005</v>
      </c>
      <c r="U90">
        <v>68.790000000000006</v>
      </c>
      <c r="V90">
        <v>56.35</v>
      </c>
      <c r="W90">
        <v>72.83</v>
      </c>
    </row>
    <row r="91" spans="1:23" x14ac:dyDescent="0.35">
      <c r="A91">
        <v>2006</v>
      </c>
      <c r="B91">
        <v>23423831</v>
      </c>
      <c r="C91">
        <f t="shared" si="1"/>
        <v>57.58</v>
      </c>
      <c r="D91">
        <v>42.42</v>
      </c>
      <c r="F91">
        <v>2006</v>
      </c>
      <c r="G91">
        <v>23423831</v>
      </c>
      <c r="H91">
        <v>42.42</v>
      </c>
      <c r="J91">
        <f t="shared" si="2"/>
        <v>57.58</v>
      </c>
      <c r="K91">
        <v>2006</v>
      </c>
      <c r="L91">
        <v>64.319999999999993</v>
      </c>
      <c r="M91">
        <v>64.77</v>
      </c>
      <c r="N91">
        <v>63.83</v>
      </c>
      <c r="O91">
        <v>2006</v>
      </c>
      <c r="P91">
        <v>0.73</v>
      </c>
      <c r="Q91">
        <v>0.82</v>
      </c>
      <c r="R91">
        <v>0.66</v>
      </c>
      <c r="T91">
        <v>2006</v>
      </c>
      <c r="U91">
        <v>68.349999999999994</v>
      </c>
      <c r="V91">
        <v>55.7</v>
      </c>
      <c r="W91">
        <v>72.84</v>
      </c>
    </row>
    <row r="92" spans="1:23" x14ac:dyDescent="0.35">
      <c r="A92">
        <v>2007</v>
      </c>
      <c r="B92">
        <v>23494272</v>
      </c>
      <c r="C92">
        <f t="shared" si="1"/>
        <v>57.707999999999998</v>
      </c>
      <c r="D92">
        <v>42.292000000000002</v>
      </c>
      <c r="F92">
        <v>2007</v>
      </c>
      <c r="G92">
        <v>23494272</v>
      </c>
      <c r="H92">
        <v>42.29</v>
      </c>
      <c r="J92">
        <f t="shared" si="2"/>
        <v>57.71</v>
      </c>
      <c r="K92">
        <v>2007</v>
      </c>
      <c r="L92">
        <v>64.48</v>
      </c>
      <c r="M92">
        <v>64.95</v>
      </c>
      <c r="N92">
        <v>63.97</v>
      </c>
      <c r="O92">
        <v>2007</v>
      </c>
      <c r="P92">
        <v>0.69</v>
      </c>
      <c r="Q92">
        <v>0.79</v>
      </c>
      <c r="R92">
        <v>0.62</v>
      </c>
      <c r="T92">
        <v>2007</v>
      </c>
      <c r="U92">
        <v>67.94</v>
      </c>
      <c r="V92">
        <v>54.63</v>
      </c>
      <c r="W92">
        <v>72.849999999999994</v>
      </c>
    </row>
    <row r="93" spans="1:23" x14ac:dyDescent="0.35">
      <c r="A93">
        <v>2008</v>
      </c>
      <c r="B93">
        <v>23581656</v>
      </c>
      <c r="C93">
        <f t="shared" si="1"/>
        <v>57.808999999999997</v>
      </c>
      <c r="D93">
        <v>42.191000000000003</v>
      </c>
      <c r="F93">
        <v>2008</v>
      </c>
      <c r="G93">
        <v>23581656</v>
      </c>
      <c r="H93">
        <v>42.19</v>
      </c>
      <c r="J93">
        <f t="shared" si="2"/>
        <v>57.81</v>
      </c>
      <c r="K93">
        <v>2008</v>
      </c>
      <c r="L93">
        <v>64.680000000000007</v>
      </c>
      <c r="M93">
        <v>65.16</v>
      </c>
      <c r="N93">
        <v>64.150000000000006</v>
      </c>
      <c r="O93">
        <v>2008</v>
      </c>
      <c r="P93">
        <v>0.68</v>
      </c>
      <c r="Q93">
        <v>0.75</v>
      </c>
      <c r="R93">
        <v>0.63</v>
      </c>
      <c r="T93">
        <v>2008</v>
      </c>
      <c r="U93">
        <v>67.55</v>
      </c>
      <c r="V93">
        <v>54.16</v>
      </c>
      <c r="W93">
        <v>72.64</v>
      </c>
    </row>
    <row r="94" spans="1:23" x14ac:dyDescent="0.35">
      <c r="A94">
        <v>2009</v>
      </c>
      <c r="B94">
        <v>23672659</v>
      </c>
      <c r="C94">
        <f t="shared" si="1"/>
        <v>57.901000000000003</v>
      </c>
      <c r="D94">
        <v>42.098999999999997</v>
      </c>
      <c r="F94">
        <v>2009</v>
      </c>
      <c r="G94">
        <v>23672659</v>
      </c>
      <c r="H94">
        <v>42.09</v>
      </c>
      <c r="J94">
        <f t="shared" si="2"/>
        <v>57.91</v>
      </c>
      <c r="K94">
        <v>2009</v>
      </c>
      <c r="L94">
        <v>64.900000000000006</v>
      </c>
      <c r="M94">
        <v>65.39</v>
      </c>
      <c r="N94">
        <v>64.37</v>
      </c>
      <c r="O94">
        <v>2009</v>
      </c>
      <c r="P94">
        <v>0.76</v>
      </c>
      <c r="Q94">
        <v>0.83</v>
      </c>
      <c r="R94">
        <v>0.71</v>
      </c>
      <c r="T94">
        <v>2009</v>
      </c>
      <c r="U94">
        <v>67.08</v>
      </c>
      <c r="V94">
        <v>53.63</v>
      </c>
      <c r="W94">
        <v>71.849999999999994</v>
      </c>
    </row>
    <row r="95" spans="1:23" x14ac:dyDescent="0.35">
      <c r="A95">
        <v>2010</v>
      </c>
      <c r="B95">
        <v>23788001</v>
      </c>
      <c r="C95">
        <f t="shared" si="1"/>
        <v>57.981999999999999</v>
      </c>
      <c r="D95">
        <v>42.018000000000001</v>
      </c>
      <c r="F95">
        <v>2010</v>
      </c>
      <c r="G95">
        <v>23788001</v>
      </c>
      <c r="H95">
        <v>42.01</v>
      </c>
      <c r="J95">
        <f t="shared" si="2"/>
        <v>57.99</v>
      </c>
      <c r="K95">
        <v>2010</v>
      </c>
      <c r="L95">
        <v>65.14</v>
      </c>
      <c r="M95">
        <v>65.64</v>
      </c>
      <c r="N95">
        <v>64.61</v>
      </c>
      <c r="O95">
        <v>2010</v>
      </c>
      <c r="P95">
        <v>0.78</v>
      </c>
      <c r="Q95">
        <v>0.87</v>
      </c>
      <c r="R95">
        <v>0.72</v>
      </c>
      <c r="T95">
        <v>2010</v>
      </c>
      <c r="U95">
        <v>66.67</v>
      </c>
      <c r="V95">
        <v>53.15</v>
      </c>
      <c r="W95">
        <v>71.7</v>
      </c>
    </row>
    <row r="96" spans="1:23" x14ac:dyDescent="0.35">
      <c r="A96">
        <v>2011</v>
      </c>
      <c r="B96">
        <v>24023191</v>
      </c>
      <c r="C96">
        <f t="shared" si="1"/>
        <v>58.081000000000003</v>
      </c>
      <c r="D96">
        <v>41.918999999999997</v>
      </c>
      <c r="F96">
        <v>2011</v>
      </c>
      <c r="G96">
        <v>24023191</v>
      </c>
      <c r="H96">
        <v>41.9</v>
      </c>
      <c r="I96">
        <v>10077523</v>
      </c>
      <c r="J96">
        <f t="shared" si="2"/>
        <v>58.1</v>
      </c>
      <c r="K96">
        <v>2011</v>
      </c>
      <c r="L96">
        <v>65.52</v>
      </c>
      <c r="M96">
        <v>66.010000000000005</v>
      </c>
      <c r="N96">
        <v>64.989999999999995</v>
      </c>
      <c r="O96">
        <v>2011</v>
      </c>
      <c r="P96">
        <v>0.78</v>
      </c>
      <c r="Q96">
        <v>0.89</v>
      </c>
      <c r="R96">
        <v>0.7</v>
      </c>
      <c r="T96">
        <v>2011</v>
      </c>
      <c r="U96">
        <v>66.41</v>
      </c>
      <c r="V96">
        <v>52.85</v>
      </c>
      <c r="W96">
        <v>71.62</v>
      </c>
    </row>
    <row r="97" spans="1:23" x14ac:dyDescent="0.35">
      <c r="A97">
        <v>2012</v>
      </c>
      <c r="B97">
        <v>24249153</v>
      </c>
      <c r="C97">
        <f t="shared" si="1"/>
        <v>58.131999999999998</v>
      </c>
      <c r="D97">
        <v>41.868000000000002</v>
      </c>
      <c r="F97">
        <v>2012</v>
      </c>
      <c r="G97">
        <v>24249153</v>
      </c>
      <c r="H97">
        <v>41.9</v>
      </c>
      <c r="I97">
        <v>10152616</v>
      </c>
      <c r="J97">
        <f t="shared" si="2"/>
        <v>58.1</v>
      </c>
      <c r="K97">
        <v>2012</v>
      </c>
      <c r="L97">
        <v>65.89</v>
      </c>
      <c r="M97">
        <v>66.36</v>
      </c>
      <c r="N97">
        <v>65.37</v>
      </c>
      <c r="O97">
        <v>2012</v>
      </c>
      <c r="P97">
        <v>0.79</v>
      </c>
      <c r="Q97">
        <v>0.91</v>
      </c>
      <c r="R97">
        <v>0.69</v>
      </c>
      <c r="T97">
        <v>2012</v>
      </c>
      <c r="U97">
        <v>66.08</v>
      </c>
      <c r="V97">
        <v>52.48</v>
      </c>
      <c r="W97">
        <v>71.5</v>
      </c>
    </row>
    <row r="98" spans="1:23" x14ac:dyDescent="0.35">
      <c r="A98">
        <v>2013</v>
      </c>
      <c r="B98">
        <v>24469862</v>
      </c>
      <c r="C98">
        <f t="shared" si="1"/>
        <v>58.22</v>
      </c>
      <c r="D98">
        <v>41.78</v>
      </c>
      <c r="F98">
        <v>2013</v>
      </c>
      <c r="G98">
        <v>24469862</v>
      </c>
      <c r="H98">
        <v>41.8</v>
      </c>
      <c r="I98">
        <v>10223435</v>
      </c>
      <c r="J98">
        <f t="shared" si="2"/>
        <v>58.2</v>
      </c>
      <c r="K98">
        <v>2013</v>
      </c>
      <c r="L98">
        <v>66.260000000000005</v>
      </c>
      <c r="M98">
        <v>66.72</v>
      </c>
      <c r="N98">
        <v>65.77</v>
      </c>
      <c r="O98">
        <v>2013</v>
      </c>
      <c r="P98">
        <v>0.79</v>
      </c>
      <c r="Q98">
        <v>0.93</v>
      </c>
      <c r="R98">
        <v>0.69</v>
      </c>
      <c r="T98">
        <v>2013</v>
      </c>
      <c r="U98">
        <v>65.72</v>
      </c>
      <c r="V98">
        <v>52.09</v>
      </c>
      <c r="W98">
        <v>71.239999999999995</v>
      </c>
    </row>
    <row r="99" spans="1:23" x14ac:dyDescent="0.35">
      <c r="A99">
        <v>2014</v>
      </c>
      <c r="B99">
        <v>24695947</v>
      </c>
      <c r="C99">
        <f t="shared" si="1"/>
        <v>58.305999999999997</v>
      </c>
      <c r="D99">
        <v>41.694000000000003</v>
      </c>
      <c r="F99">
        <v>2014</v>
      </c>
      <c r="G99">
        <v>24695947</v>
      </c>
      <c r="H99">
        <v>41.7</v>
      </c>
      <c r="I99">
        <v>10296836</v>
      </c>
      <c r="J99">
        <f t="shared" si="2"/>
        <v>58.3</v>
      </c>
      <c r="K99">
        <v>2014</v>
      </c>
      <c r="L99">
        <v>66.64</v>
      </c>
      <c r="M99">
        <v>67.06</v>
      </c>
      <c r="N99">
        <v>66.180000000000007</v>
      </c>
      <c r="O99">
        <v>2014</v>
      </c>
      <c r="P99">
        <v>0.77</v>
      </c>
      <c r="Q99">
        <v>0.91</v>
      </c>
      <c r="R99">
        <v>0.67</v>
      </c>
      <c r="T99">
        <v>2014</v>
      </c>
      <c r="U99">
        <v>65.37</v>
      </c>
      <c r="V99">
        <v>51.73</v>
      </c>
      <c r="W99">
        <v>71.09</v>
      </c>
    </row>
    <row r="100" spans="1:23" x14ac:dyDescent="0.35">
      <c r="A100" s="13">
        <v>2015</v>
      </c>
      <c r="B100" s="13">
        <v>24925876</v>
      </c>
      <c r="C100" s="13">
        <f t="shared" si="1"/>
        <v>58.384</v>
      </c>
      <c r="D100" s="13">
        <v>41.616</v>
      </c>
      <c r="F100" s="13">
        <v>2015</v>
      </c>
      <c r="G100" s="13">
        <v>24925876</v>
      </c>
      <c r="H100" s="13">
        <v>41.6</v>
      </c>
      <c r="I100" s="13">
        <v>10373028</v>
      </c>
      <c r="J100">
        <f t="shared" si="2"/>
        <v>58.4</v>
      </c>
      <c r="K100">
        <v>2015</v>
      </c>
      <c r="L100">
        <v>67.010000000000005</v>
      </c>
      <c r="M100">
        <v>67.39</v>
      </c>
      <c r="N100">
        <v>66.599999999999994</v>
      </c>
      <c r="O100">
        <v>2015</v>
      </c>
      <c r="P100">
        <v>0.76600000000000001</v>
      </c>
      <c r="Q100">
        <v>0.9</v>
      </c>
      <c r="R100">
        <v>0.66</v>
      </c>
      <c r="T100">
        <v>2015</v>
      </c>
      <c r="U100">
        <v>65.040000000000006</v>
      </c>
      <c r="V100">
        <v>51.39</v>
      </c>
      <c r="W100">
        <v>70.89</v>
      </c>
    </row>
    <row r="101" spans="1:23" x14ac:dyDescent="0.35">
      <c r="A101" s="13">
        <v>2016</v>
      </c>
      <c r="B101" s="13">
        <v>24611006</v>
      </c>
      <c r="C101" s="13">
        <f t="shared" si="1"/>
        <v>58.902999999999999</v>
      </c>
      <c r="D101" s="13">
        <v>41.097000000000001</v>
      </c>
      <c r="F101" s="13">
        <v>2016</v>
      </c>
      <c r="G101" s="13">
        <v>24611006</v>
      </c>
      <c r="H101" s="13">
        <v>41.1</v>
      </c>
      <c r="I101" s="13">
        <v>10114315</v>
      </c>
      <c r="J101">
        <f t="shared" si="2"/>
        <v>58.9</v>
      </c>
      <c r="K101">
        <v>2016</v>
      </c>
      <c r="L101">
        <v>67.31</v>
      </c>
      <c r="M101">
        <v>67.66</v>
      </c>
      <c r="N101">
        <v>66.94</v>
      </c>
      <c r="O101">
        <v>2016</v>
      </c>
      <c r="P101">
        <v>1.1399999999999999</v>
      </c>
      <c r="Q101">
        <v>1.39</v>
      </c>
      <c r="R101">
        <v>0.96</v>
      </c>
      <c r="T101">
        <v>2016</v>
      </c>
      <c r="U101">
        <v>63.17</v>
      </c>
      <c r="V101">
        <v>49.19</v>
      </c>
      <c r="W101">
        <v>70.63</v>
      </c>
    </row>
    <row r="102" spans="1:23" x14ac:dyDescent="0.35">
      <c r="A102">
        <v>2017</v>
      </c>
      <c r="B102">
        <v>24611006</v>
      </c>
      <c r="C102">
        <f t="shared" si="1"/>
        <v>59.411000000000001</v>
      </c>
      <c r="D102">
        <v>40.588999999999999</v>
      </c>
      <c r="F102">
        <v>2017</v>
      </c>
      <c r="G102">
        <v>24283550</v>
      </c>
      <c r="H102">
        <v>40.6</v>
      </c>
      <c r="I102">
        <v>9856527</v>
      </c>
      <c r="J102">
        <f t="shared" si="2"/>
        <v>59.4</v>
      </c>
      <c r="K102">
        <v>2017</v>
      </c>
      <c r="L102">
        <v>67.59</v>
      </c>
      <c r="M102">
        <v>67.88</v>
      </c>
      <c r="N102">
        <v>67.28</v>
      </c>
      <c r="O102">
        <v>2017</v>
      </c>
      <c r="P102">
        <v>1.55</v>
      </c>
      <c r="Q102">
        <v>2.02</v>
      </c>
      <c r="R102">
        <v>1.22</v>
      </c>
      <c r="T102">
        <v>2017</v>
      </c>
      <c r="U102">
        <v>61.21</v>
      </c>
      <c r="V102">
        <v>47.03</v>
      </c>
      <c r="W102">
        <v>70.52</v>
      </c>
    </row>
    <row r="103" spans="1:23" x14ac:dyDescent="0.35">
      <c r="A103">
        <v>2018</v>
      </c>
      <c r="B103">
        <v>24283550</v>
      </c>
      <c r="C103">
        <f t="shared" si="1"/>
        <v>59.472999999999999</v>
      </c>
      <c r="D103">
        <v>40.527000000000001</v>
      </c>
      <c r="F103">
        <v>2018</v>
      </c>
      <c r="G103">
        <v>24470007</v>
      </c>
      <c r="H103">
        <v>40.5</v>
      </c>
      <c r="I103">
        <v>9916965</v>
      </c>
      <c r="J103">
        <f t="shared" si="2"/>
        <v>59.5</v>
      </c>
      <c r="K103">
        <v>2018</v>
      </c>
      <c r="L103">
        <v>67.84</v>
      </c>
      <c r="M103">
        <v>68.069999999999993</v>
      </c>
      <c r="N103">
        <v>67.599999999999994</v>
      </c>
      <c r="O103">
        <v>2018</v>
      </c>
      <c r="P103">
        <v>1.49</v>
      </c>
      <c r="Q103">
        <v>1.96</v>
      </c>
      <c r="R103">
        <v>1.17</v>
      </c>
      <c r="T103">
        <v>2018</v>
      </c>
      <c r="U103">
        <v>60.95</v>
      </c>
      <c r="V103">
        <v>46.76</v>
      </c>
      <c r="W103">
        <v>70.44</v>
      </c>
    </row>
    <row r="104" spans="1:23" x14ac:dyDescent="0.35">
      <c r="A104">
        <v>2019</v>
      </c>
      <c r="B104">
        <v>24690588</v>
      </c>
      <c r="C104">
        <f t="shared" si="1"/>
        <v>59.517000000000003</v>
      </c>
      <c r="D104">
        <v>40.482999999999997</v>
      </c>
      <c r="F104">
        <v>2019</v>
      </c>
      <c r="G104">
        <v>24690588</v>
      </c>
      <c r="H104">
        <v>40.5</v>
      </c>
      <c r="I104">
        <v>9995384</v>
      </c>
      <c r="J104">
        <f t="shared" si="2"/>
        <v>59.5</v>
      </c>
      <c r="K104">
        <v>2019</v>
      </c>
      <c r="L104">
        <v>68.069999999999993</v>
      </c>
      <c r="M104">
        <v>68.23</v>
      </c>
      <c r="N104">
        <v>67.900000000000006</v>
      </c>
      <c r="O104">
        <v>2019</v>
      </c>
      <c r="P104">
        <v>1.57</v>
      </c>
      <c r="Q104">
        <v>2.0699999999999998</v>
      </c>
      <c r="R104">
        <v>1.23</v>
      </c>
      <c r="T104">
        <v>2019</v>
      </c>
      <c r="U104">
        <v>60.69</v>
      </c>
      <c r="V104">
        <v>46.51</v>
      </c>
      <c r="W104">
        <v>70.28</v>
      </c>
    </row>
    <row r="105" spans="1:23" x14ac:dyDescent="0.35">
      <c r="F105">
        <v>2020</v>
      </c>
      <c r="G105">
        <v>24921783</v>
      </c>
      <c r="H105">
        <v>40.4</v>
      </c>
      <c r="I105">
        <v>1076958</v>
      </c>
      <c r="J105">
        <f t="shared" si="2"/>
        <v>59.6</v>
      </c>
      <c r="K105">
        <v>2020</v>
      </c>
      <c r="O105">
        <v>2020</v>
      </c>
      <c r="P105">
        <v>1.71</v>
      </c>
      <c r="Q105">
        <v>2.2599999999999998</v>
      </c>
      <c r="R105">
        <v>1.33</v>
      </c>
      <c r="T105">
        <v>2020</v>
      </c>
      <c r="U105">
        <v>60.41</v>
      </c>
      <c r="V105">
        <v>46.23</v>
      </c>
      <c r="W105">
        <v>70.099999999999994</v>
      </c>
    </row>
    <row r="106" spans="1:23" x14ac:dyDescent="0.35">
      <c r="A106" t="s">
        <v>10</v>
      </c>
    </row>
    <row r="108" spans="1:23" ht="49.5" customHeight="1" x14ac:dyDescent="0.35">
      <c r="A108" t="s">
        <v>0</v>
      </c>
      <c r="B108" s="9" t="s">
        <v>11</v>
      </c>
      <c r="C108" s="9" t="s">
        <v>12</v>
      </c>
      <c r="D108" s="9" t="s">
        <v>13</v>
      </c>
    </row>
    <row r="109" spans="1:23" x14ac:dyDescent="0.35">
      <c r="A109">
        <v>1990</v>
      </c>
      <c r="B109">
        <v>77.262</v>
      </c>
      <c r="C109">
        <v>89.227999999999994</v>
      </c>
      <c r="D109">
        <v>66.046000000000006</v>
      </c>
      <c r="E109" s="8">
        <v>41335199</v>
      </c>
      <c r="F109">
        <f>70*E109/100</f>
        <v>28934639.300000001</v>
      </c>
    </row>
    <row r="110" spans="1:23" x14ac:dyDescent="0.35">
      <c r="A110">
        <v>1991</v>
      </c>
      <c r="B110">
        <v>77.349999999999994</v>
      </c>
      <c r="C110">
        <v>89.302000000000007</v>
      </c>
      <c r="D110">
        <v>66.150000000000006</v>
      </c>
      <c r="E110" s="8">
        <v>41890197</v>
      </c>
      <c r="F110">
        <f t="shared" ref="F110:F138" si="3">70*E110/100</f>
        <v>29323137.899999999</v>
      </c>
    </row>
    <row r="111" spans="1:23" x14ac:dyDescent="0.35">
      <c r="A111">
        <v>1992</v>
      </c>
      <c r="B111">
        <v>77.128</v>
      </c>
      <c r="C111">
        <v>89.194999999999993</v>
      </c>
      <c r="D111">
        <v>65.819999999999993</v>
      </c>
      <c r="E111" s="8">
        <v>42401684</v>
      </c>
      <c r="F111">
        <f t="shared" si="3"/>
        <v>29681178.800000001</v>
      </c>
    </row>
    <row r="112" spans="1:23" x14ac:dyDescent="0.35">
      <c r="A112">
        <v>1993</v>
      </c>
      <c r="B112">
        <v>76.992999999999995</v>
      </c>
      <c r="C112">
        <v>89.138999999999996</v>
      </c>
      <c r="D112">
        <v>65.611000000000004</v>
      </c>
      <c r="E112" s="8">
        <v>42890002</v>
      </c>
      <c r="F112">
        <f t="shared" si="3"/>
        <v>30023001.399999999</v>
      </c>
    </row>
    <row r="113" spans="1:6" x14ac:dyDescent="0.35">
      <c r="A113">
        <v>1994</v>
      </c>
      <c r="B113">
        <v>76.805999999999997</v>
      </c>
      <c r="C113">
        <v>89.052000000000007</v>
      </c>
      <c r="D113">
        <v>65.331999999999994</v>
      </c>
      <c r="E113" s="8">
        <v>43383428</v>
      </c>
      <c r="F113">
        <f t="shared" si="3"/>
        <v>30368399.600000001</v>
      </c>
    </row>
    <row r="114" spans="1:6" x14ac:dyDescent="0.35">
      <c r="A114">
        <v>1995</v>
      </c>
      <c r="B114">
        <v>76.629000000000005</v>
      </c>
      <c r="C114">
        <v>88.971000000000004</v>
      </c>
      <c r="D114">
        <v>65.069000000000003</v>
      </c>
      <c r="E114" s="8">
        <v>43901598</v>
      </c>
      <c r="F114">
        <f t="shared" si="3"/>
        <v>30731118.600000001</v>
      </c>
    </row>
    <row r="115" spans="1:6" x14ac:dyDescent="0.35">
      <c r="A115">
        <v>1996</v>
      </c>
      <c r="B115">
        <v>76.477000000000004</v>
      </c>
      <c r="C115">
        <v>88.915999999999997</v>
      </c>
      <c r="D115">
        <v>64.849000000000004</v>
      </c>
      <c r="E115" s="8">
        <v>44452206</v>
      </c>
      <c r="F115">
        <f t="shared" si="3"/>
        <v>31116544.199999999</v>
      </c>
    </row>
    <row r="116" spans="1:6" x14ac:dyDescent="0.35">
      <c r="A116">
        <v>1997</v>
      </c>
      <c r="B116">
        <v>76.341999999999999</v>
      </c>
      <c r="C116">
        <v>88.873999999999995</v>
      </c>
      <c r="D116">
        <v>64.653999999999996</v>
      </c>
      <c r="E116" s="8">
        <v>45027233</v>
      </c>
      <c r="F116">
        <f t="shared" si="3"/>
        <v>31519063.100000001</v>
      </c>
    </row>
    <row r="117" spans="1:6" x14ac:dyDescent="0.35">
      <c r="A117">
        <v>1998</v>
      </c>
      <c r="B117">
        <v>76.188999999999993</v>
      </c>
      <c r="C117">
        <v>88.822999999999993</v>
      </c>
      <c r="D117">
        <v>64.433999999999997</v>
      </c>
      <c r="E117" s="8">
        <v>45611220</v>
      </c>
      <c r="F117">
        <f t="shared" si="3"/>
        <v>31927854</v>
      </c>
    </row>
    <row r="118" spans="1:6" x14ac:dyDescent="0.35">
      <c r="A118">
        <v>1999</v>
      </c>
      <c r="B118">
        <v>75.852999999999994</v>
      </c>
      <c r="C118">
        <v>88.653999999999996</v>
      </c>
      <c r="D118">
        <v>63.969000000000001</v>
      </c>
      <c r="E118" s="8">
        <v>46181077</v>
      </c>
      <c r="F118">
        <f t="shared" si="3"/>
        <v>32326753.899999999</v>
      </c>
    </row>
    <row r="119" spans="1:6" x14ac:dyDescent="0.35">
      <c r="A119">
        <v>2000</v>
      </c>
      <c r="B119">
        <v>75.406000000000006</v>
      </c>
      <c r="C119">
        <v>88.41</v>
      </c>
      <c r="D119">
        <v>63.354999999999997</v>
      </c>
      <c r="E119" s="8">
        <v>46719701</v>
      </c>
      <c r="F119">
        <f t="shared" si="3"/>
        <v>32703790.699999999</v>
      </c>
    </row>
    <row r="120" spans="1:6" x14ac:dyDescent="0.35">
      <c r="A120">
        <v>2001</v>
      </c>
      <c r="B120">
        <v>75.036000000000001</v>
      </c>
      <c r="C120">
        <v>88.238</v>
      </c>
      <c r="D120">
        <v>62.817999999999998</v>
      </c>
      <c r="E120" s="8">
        <v>47225120</v>
      </c>
      <c r="F120">
        <f t="shared" si="3"/>
        <v>33057584</v>
      </c>
    </row>
    <row r="121" spans="1:6" x14ac:dyDescent="0.35">
      <c r="A121">
        <v>2002</v>
      </c>
      <c r="B121">
        <v>74.632999999999996</v>
      </c>
      <c r="C121">
        <v>88.040999999999997</v>
      </c>
      <c r="D121">
        <v>62.234000000000002</v>
      </c>
      <c r="E121" s="8">
        <v>47702171</v>
      </c>
      <c r="F121">
        <f t="shared" si="3"/>
        <v>33391519.699999999</v>
      </c>
    </row>
    <row r="122" spans="1:6" x14ac:dyDescent="0.35">
      <c r="A122">
        <v>2003</v>
      </c>
      <c r="B122">
        <v>74.152000000000001</v>
      </c>
      <c r="C122">
        <v>87.781000000000006</v>
      </c>
      <c r="D122">
        <v>61.555999999999997</v>
      </c>
      <c r="E122" s="8">
        <v>48148902</v>
      </c>
      <c r="F122">
        <f t="shared" si="3"/>
        <v>33704231.399999999</v>
      </c>
    </row>
    <row r="123" spans="1:6" x14ac:dyDescent="0.35">
      <c r="A123">
        <v>2004</v>
      </c>
      <c r="B123">
        <v>73.662999999999997</v>
      </c>
      <c r="C123">
        <v>87.503</v>
      </c>
      <c r="D123">
        <v>60.878</v>
      </c>
      <c r="E123" s="8">
        <v>48564484</v>
      </c>
      <c r="F123">
        <f t="shared" si="3"/>
        <v>33995138.799999997</v>
      </c>
    </row>
    <row r="124" spans="1:6" x14ac:dyDescent="0.35">
      <c r="A124">
        <v>2005</v>
      </c>
      <c r="B124">
        <v>73.153000000000006</v>
      </c>
      <c r="C124">
        <v>87.194999999999993</v>
      </c>
      <c r="D124">
        <v>60.192</v>
      </c>
      <c r="E124" s="8">
        <v>48949927</v>
      </c>
      <c r="F124">
        <f t="shared" si="3"/>
        <v>34264948.899999999</v>
      </c>
    </row>
    <row r="125" spans="1:6" x14ac:dyDescent="0.35">
      <c r="A125">
        <v>2006</v>
      </c>
      <c r="B125">
        <v>72.668000000000006</v>
      </c>
      <c r="C125">
        <v>86.927000000000007</v>
      </c>
      <c r="D125">
        <v>59.524999999999999</v>
      </c>
      <c r="E125" s="8">
        <v>49301050</v>
      </c>
      <c r="F125">
        <f t="shared" si="3"/>
        <v>34510735</v>
      </c>
    </row>
    <row r="126" spans="1:6" x14ac:dyDescent="0.35">
      <c r="A126">
        <v>2007</v>
      </c>
      <c r="B126">
        <v>72.206999999999994</v>
      </c>
      <c r="C126">
        <v>86.659000000000006</v>
      </c>
      <c r="D126">
        <v>58.908000000000001</v>
      </c>
      <c r="E126" s="8">
        <v>49621475</v>
      </c>
      <c r="F126">
        <f t="shared" si="3"/>
        <v>34735032.5</v>
      </c>
    </row>
    <row r="127" spans="1:6" x14ac:dyDescent="0.35">
      <c r="A127">
        <v>2008</v>
      </c>
      <c r="B127">
        <v>71.790000000000006</v>
      </c>
      <c r="C127">
        <v>86.4</v>
      </c>
      <c r="D127">
        <v>58.368000000000002</v>
      </c>
      <c r="E127" s="8">
        <v>49929642</v>
      </c>
      <c r="F127">
        <f t="shared" si="3"/>
        <v>34950749.399999999</v>
      </c>
    </row>
    <row r="128" spans="1:6" x14ac:dyDescent="0.35">
      <c r="A128">
        <v>2009</v>
      </c>
      <c r="B128">
        <v>71.341999999999999</v>
      </c>
      <c r="C128">
        <v>86.078999999999994</v>
      </c>
      <c r="D128">
        <v>57.823999999999998</v>
      </c>
      <c r="E128" s="8">
        <v>50250367</v>
      </c>
      <c r="F128">
        <f t="shared" si="3"/>
        <v>35175256.899999999</v>
      </c>
    </row>
    <row r="129" spans="1:6" x14ac:dyDescent="0.35">
      <c r="A129">
        <v>2010</v>
      </c>
      <c r="B129">
        <v>70.91</v>
      </c>
      <c r="C129">
        <v>85.736999999999995</v>
      </c>
      <c r="D129">
        <v>57.320999999999998</v>
      </c>
      <c r="E129" s="8">
        <v>50600818</v>
      </c>
      <c r="F129">
        <f t="shared" si="3"/>
        <v>35420572.600000001</v>
      </c>
    </row>
    <row r="130" spans="1:6" x14ac:dyDescent="0.35">
      <c r="A130">
        <v>2011</v>
      </c>
      <c r="B130">
        <v>70.644999999999996</v>
      </c>
      <c r="C130">
        <v>85.528999999999996</v>
      </c>
      <c r="D130">
        <v>57.005000000000003</v>
      </c>
      <c r="E130" s="8">
        <v>50990615</v>
      </c>
      <c r="F130">
        <f t="shared" si="3"/>
        <v>35693430.5</v>
      </c>
    </row>
    <row r="131" spans="1:6" x14ac:dyDescent="0.35">
      <c r="A131">
        <v>2012</v>
      </c>
      <c r="B131">
        <v>70.308000000000007</v>
      </c>
      <c r="C131">
        <v>85.239000000000004</v>
      </c>
      <c r="D131">
        <v>56.622</v>
      </c>
      <c r="E131" s="8">
        <v>51413698</v>
      </c>
      <c r="F131">
        <f t="shared" si="3"/>
        <v>35989588.600000001</v>
      </c>
    </row>
    <row r="132" spans="1:6" x14ac:dyDescent="0.35">
      <c r="A132">
        <v>2013</v>
      </c>
      <c r="B132">
        <v>69.932000000000002</v>
      </c>
      <c r="C132">
        <v>84.894000000000005</v>
      </c>
      <c r="D132">
        <v>56.207000000000001</v>
      </c>
      <c r="E132" s="8">
        <v>51852451</v>
      </c>
      <c r="F132">
        <f t="shared" si="3"/>
        <v>36296715.700000003</v>
      </c>
    </row>
    <row r="133" spans="1:6" x14ac:dyDescent="0.35">
      <c r="A133">
        <v>2014</v>
      </c>
      <c r="B133">
        <v>69.578999999999994</v>
      </c>
      <c r="C133">
        <v>84.557000000000002</v>
      </c>
      <c r="D133">
        <v>55.826999999999998</v>
      </c>
      <c r="E133" s="8">
        <v>52280807</v>
      </c>
      <c r="F133">
        <f t="shared" si="3"/>
        <v>36596564.899999999</v>
      </c>
    </row>
    <row r="134" spans="1:6" x14ac:dyDescent="0.35">
      <c r="A134" s="13">
        <v>2015</v>
      </c>
      <c r="B134" s="13">
        <v>69.275999999999996</v>
      </c>
      <c r="C134">
        <v>84.254000000000005</v>
      </c>
      <c r="D134">
        <v>55.503999999999998</v>
      </c>
      <c r="E134" s="8">
        <v>52860726</v>
      </c>
      <c r="F134">
        <f t="shared" si="3"/>
        <v>37002508.200000003</v>
      </c>
    </row>
    <row r="135" spans="1:6" x14ac:dyDescent="0.35">
      <c r="A135" s="13">
        <v>2016</v>
      </c>
      <c r="B135" s="13">
        <v>67.688999999999993</v>
      </c>
      <c r="C135">
        <v>82.975999999999999</v>
      </c>
      <c r="D135">
        <v>53.616</v>
      </c>
      <c r="E135" s="8">
        <v>53045226</v>
      </c>
      <c r="F135">
        <f t="shared" si="3"/>
        <v>37131658.200000003</v>
      </c>
    </row>
    <row r="136" spans="1:6" x14ac:dyDescent="0.35">
      <c r="A136">
        <v>2017</v>
      </c>
      <c r="B136">
        <v>66.153999999999996</v>
      </c>
      <c r="C136">
        <v>81.703999999999994</v>
      </c>
      <c r="D136">
        <v>51.816000000000003</v>
      </c>
      <c r="E136" s="8">
        <v>53382581</v>
      </c>
      <c r="F136">
        <f t="shared" si="3"/>
        <v>37367806.700000003</v>
      </c>
    </row>
    <row r="137" spans="1:6" x14ac:dyDescent="0.35">
      <c r="A137">
        <v>2018</v>
      </c>
      <c r="B137">
        <v>65.968999999999994</v>
      </c>
      <c r="C137">
        <v>81.488</v>
      </c>
      <c r="D137">
        <v>51.631999999999998</v>
      </c>
      <c r="E137" s="8">
        <v>53708395</v>
      </c>
      <c r="F137">
        <f t="shared" si="3"/>
        <v>37595876.5</v>
      </c>
    </row>
    <row r="138" spans="1:6" x14ac:dyDescent="0.35">
      <c r="A138">
        <v>2019</v>
      </c>
      <c r="B138">
        <v>65.879000000000005</v>
      </c>
      <c r="C138">
        <v>81.367000000000004</v>
      </c>
      <c r="D138">
        <v>51.542999999999999</v>
      </c>
      <c r="E138" s="8">
        <v>54045420</v>
      </c>
      <c r="F138">
        <f t="shared" si="3"/>
        <v>37831794</v>
      </c>
    </row>
    <row r="139" spans="1:6" x14ac:dyDescent="0.35">
      <c r="E139" s="8"/>
    </row>
    <row r="140" spans="1:6" x14ac:dyDescent="0.35">
      <c r="E140" s="8"/>
    </row>
    <row r="141" spans="1:6" x14ac:dyDescent="0.35">
      <c r="E141" s="8"/>
    </row>
    <row r="142" spans="1:6" x14ac:dyDescent="0.35">
      <c r="E142" s="8"/>
    </row>
    <row r="143" spans="1:6" x14ac:dyDescent="0.35">
      <c r="E143" s="8"/>
    </row>
    <row r="144" spans="1:6" x14ac:dyDescent="0.35">
      <c r="E144" s="8"/>
    </row>
    <row r="145" spans="5:5" x14ac:dyDescent="0.35">
      <c r="E145" s="8"/>
    </row>
    <row r="146" spans="5:5" x14ac:dyDescent="0.35">
      <c r="E146" s="8"/>
    </row>
    <row r="147" spans="5:5" x14ac:dyDescent="0.35">
      <c r="E147" s="8"/>
    </row>
    <row r="148" spans="5:5" x14ac:dyDescent="0.35">
      <c r="E148" s="8"/>
    </row>
    <row r="149" spans="5:5" x14ac:dyDescent="0.35">
      <c r="E149" s="8"/>
    </row>
    <row r="150" spans="5:5" x14ac:dyDescent="0.35">
      <c r="E150" s="8"/>
    </row>
    <row r="151" spans="5:5" x14ac:dyDescent="0.35">
      <c r="E151" s="8"/>
    </row>
    <row r="152" spans="5:5" x14ac:dyDescent="0.35">
      <c r="E152" s="8"/>
    </row>
    <row r="153" spans="5:5" x14ac:dyDescent="0.35">
      <c r="E153" s="8"/>
    </row>
    <row r="154" spans="5:5" x14ac:dyDescent="0.35">
      <c r="E154" s="8"/>
    </row>
    <row r="155" spans="5:5" x14ac:dyDescent="0.35">
      <c r="E155" s="8"/>
    </row>
    <row r="156" spans="5:5" x14ac:dyDescent="0.35">
      <c r="E156" s="8"/>
    </row>
    <row r="157" spans="5:5" x14ac:dyDescent="0.35">
      <c r="E157" s="8"/>
    </row>
    <row r="158" spans="5:5" x14ac:dyDescent="0.35">
      <c r="E158" s="8"/>
    </row>
    <row r="159" spans="5:5" x14ac:dyDescent="0.35">
      <c r="E159" s="8"/>
    </row>
    <row r="160" spans="5:5" x14ac:dyDescent="0.35">
      <c r="E160" s="8"/>
    </row>
    <row r="161" spans="5:5" x14ac:dyDescent="0.35">
      <c r="E161" s="8"/>
    </row>
    <row r="162" spans="5:5" x14ac:dyDescent="0.35">
      <c r="E162" s="8"/>
    </row>
    <row r="163" spans="5:5" x14ac:dyDescent="0.35">
      <c r="E163" s="8"/>
    </row>
    <row r="164" spans="5:5" x14ac:dyDescent="0.35">
      <c r="E164" s="8"/>
    </row>
    <row r="165" spans="5:5" x14ac:dyDescent="0.35">
      <c r="E165" s="8"/>
    </row>
    <row r="166" spans="5:5" x14ac:dyDescent="0.35">
      <c r="E166" s="8"/>
    </row>
    <row r="167" spans="5:5" x14ac:dyDescent="0.35">
      <c r="E167" s="8"/>
    </row>
    <row r="168" spans="5:5" x14ac:dyDescent="0.35">
      <c r="E16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1"/>
  <sheetViews>
    <sheetView workbookViewId="0">
      <selection activeCell="D10" sqref="D10"/>
    </sheetView>
  </sheetViews>
  <sheetFormatPr defaultRowHeight="14.5" x14ac:dyDescent="0.35"/>
  <cols>
    <col min="2" max="2" width="17.453125" customWidth="1"/>
    <col min="3" max="3" width="20.7265625" customWidth="1"/>
  </cols>
  <sheetData>
    <row r="3" spans="1:3" ht="43.5" x14ac:dyDescent="0.35">
      <c r="A3" t="s">
        <v>7</v>
      </c>
      <c r="B3" s="9" t="s">
        <v>146</v>
      </c>
      <c r="C3" s="29" t="s">
        <v>154</v>
      </c>
    </row>
    <row r="4" spans="1:3" x14ac:dyDescent="0.35">
      <c r="A4" t="s">
        <v>147</v>
      </c>
      <c r="B4">
        <v>-0.3</v>
      </c>
      <c r="C4">
        <v>-55</v>
      </c>
    </row>
    <row r="5" spans="1:3" x14ac:dyDescent="0.35">
      <c r="A5" t="s">
        <v>148</v>
      </c>
      <c r="B5">
        <v>-1</v>
      </c>
      <c r="C5">
        <v>-200</v>
      </c>
    </row>
    <row r="6" spans="1:3" x14ac:dyDescent="0.35">
      <c r="A6" t="s">
        <v>149</v>
      </c>
      <c r="B6">
        <v>-3.3</v>
      </c>
      <c r="C6">
        <v>-714</v>
      </c>
    </row>
    <row r="7" spans="1:3" x14ac:dyDescent="0.35">
      <c r="A7" t="s">
        <v>150</v>
      </c>
      <c r="B7">
        <v>-2.4</v>
      </c>
      <c r="C7">
        <v>-538</v>
      </c>
    </row>
    <row r="8" spans="1:3" x14ac:dyDescent="0.35">
      <c r="A8" t="s">
        <v>164</v>
      </c>
      <c r="B8">
        <v>-5.0999999999999996</v>
      </c>
      <c r="C8">
        <v>-1208</v>
      </c>
    </row>
    <row r="9" spans="1:3" x14ac:dyDescent="0.35">
      <c r="A9" t="s">
        <v>151</v>
      </c>
      <c r="B9">
        <v>-5.4</v>
      </c>
      <c r="C9">
        <v>-1337</v>
      </c>
    </row>
    <row r="10" spans="1:3" x14ac:dyDescent="0.35">
      <c r="A10" t="s">
        <v>152</v>
      </c>
      <c r="B10">
        <v>-2</v>
      </c>
      <c r="C10">
        <v>-528</v>
      </c>
    </row>
    <row r="11" spans="1:3" x14ac:dyDescent="0.35">
      <c r="A11" t="s">
        <v>153</v>
      </c>
      <c r="B11">
        <v>-3.1</v>
      </c>
      <c r="C11">
        <v>-817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opLeftCell="A13" workbookViewId="0">
      <selection activeCell="F26" sqref="F26"/>
    </sheetView>
  </sheetViews>
  <sheetFormatPr defaultRowHeight="14.5" x14ac:dyDescent="0.35"/>
  <cols>
    <col min="1" max="1" width="18.1796875" customWidth="1"/>
  </cols>
  <sheetData>
    <row r="2" spans="1:4" x14ac:dyDescent="0.35">
      <c r="A2" t="s">
        <v>7</v>
      </c>
      <c r="B2" t="s">
        <v>155</v>
      </c>
    </row>
    <row r="3" spans="1:4" x14ac:dyDescent="0.35">
      <c r="A3" t="s">
        <v>156</v>
      </c>
      <c r="B3">
        <v>-54656</v>
      </c>
    </row>
    <row r="4" spans="1:4" x14ac:dyDescent="0.35">
      <c r="A4" t="s">
        <v>157</v>
      </c>
      <c r="B4">
        <v>-200000</v>
      </c>
    </row>
    <row r="5" spans="1:4" x14ac:dyDescent="0.35">
      <c r="A5" t="s">
        <v>158</v>
      </c>
      <c r="B5">
        <v>-713704</v>
      </c>
    </row>
    <row r="6" spans="1:4" x14ac:dyDescent="0.35">
      <c r="A6" t="s">
        <v>159</v>
      </c>
      <c r="B6">
        <v>-537998</v>
      </c>
    </row>
    <row r="7" spans="1:4" x14ac:dyDescent="0.35">
      <c r="A7" t="s">
        <v>160</v>
      </c>
      <c r="B7">
        <v>-1208092</v>
      </c>
    </row>
    <row r="8" spans="1:4" x14ac:dyDescent="0.35">
      <c r="A8" t="s">
        <v>161</v>
      </c>
      <c r="B8">
        <v>-1336928</v>
      </c>
    </row>
    <row r="9" spans="1:4" x14ac:dyDescent="0.35">
      <c r="A9" t="s">
        <v>162</v>
      </c>
      <c r="B9">
        <v>-528211</v>
      </c>
    </row>
    <row r="10" spans="1:4" x14ac:dyDescent="0.35">
      <c r="A10" t="s">
        <v>163</v>
      </c>
      <c r="B10">
        <v>-816564</v>
      </c>
    </row>
    <row r="12" spans="1:4" x14ac:dyDescent="0.35">
      <c r="A12" t="s">
        <v>165</v>
      </c>
    </row>
    <row r="15" spans="1:4" x14ac:dyDescent="0.35">
      <c r="A15" t="s">
        <v>7</v>
      </c>
      <c r="B15" t="s">
        <v>8</v>
      </c>
      <c r="C15" t="s">
        <v>9</v>
      </c>
      <c r="D15" t="s">
        <v>33</v>
      </c>
    </row>
    <row r="16" spans="1:4" x14ac:dyDescent="0.35">
      <c r="A16">
        <v>2000</v>
      </c>
      <c r="B16">
        <v>1.1000000000000001</v>
      </c>
      <c r="C16">
        <v>0</v>
      </c>
      <c r="D16">
        <f>B16+C16</f>
        <v>1.1000000000000001</v>
      </c>
    </row>
    <row r="17" spans="1:4" x14ac:dyDescent="0.35">
      <c r="A17">
        <v>2001</v>
      </c>
      <c r="B17">
        <v>1.8</v>
      </c>
      <c r="C17">
        <v>0</v>
      </c>
      <c r="D17">
        <f t="shared" ref="D17:D30" si="0">B17+C17</f>
        <v>1.8</v>
      </c>
    </row>
    <row r="18" spans="1:4" x14ac:dyDescent="0.35">
      <c r="A18">
        <v>2002</v>
      </c>
      <c r="B18">
        <v>8.4</v>
      </c>
      <c r="C18">
        <v>0</v>
      </c>
      <c r="D18">
        <f t="shared" si="0"/>
        <v>8.4</v>
      </c>
    </row>
    <row r="19" spans="1:4" x14ac:dyDescent="0.35">
      <c r="A19">
        <v>2003</v>
      </c>
      <c r="B19">
        <v>4.0999999999999996</v>
      </c>
      <c r="C19">
        <v>0</v>
      </c>
      <c r="D19">
        <f t="shared" si="0"/>
        <v>4.0999999999999996</v>
      </c>
    </row>
    <row r="20" spans="1:4" x14ac:dyDescent="0.35">
      <c r="A20">
        <v>2004</v>
      </c>
      <c r="B20">
        <v>2.2999999999999998</v>
      </c>
      <c r="C20">
        <v>0</v>
      </c>
      <c r="D20">
        <f t="shared" si="0"/>
        <v>2.2999999999999998</v>
      </c>
    </row>
    <row r="21" spans="1:4" x14ac:dyDescent="0.35">
      <c r="A21">
        <v>2005</v>
      </c>
      <c r="B21">
        <v>2.5</v>
      </c>
      <c r="C21">
        <v>0</v>
      </c>
      <c r="D21">
        <f t="shared" si="0"/>
        <v>2.5</v>
      </c>
    </row>
    <row r="22" spans="1:4" x14ac:dyDescent="0.35">
      <c r="A22">
        <v>2006</v>
      </c>
      <c r="B22">
        <v>5.8</v>
      </c>
      <c r="C22">
        <v>0</v>
      </c>
      <c r="D22">
        <f t="shared" si="0"/>
        <v>5.8</v>
      </c>
    </row>
    <row r="23" spans="1:4" x14ac:dyDescent="0.35">
      <c r="A23">
        <v>2007</v>
      </c>
      <c r="B23">
        <v>7.6</v>
      </c>
      <c r="C23">
        <v>0</v>
      </c>
      <c r="D23">
        <f t="shared" si="0"/>
        <v>7.6</v>
      </c>
    </row>
    <row r="24" spans="1:4" x14ac:dyDescent="0.35">
      <c r="A24">
        <v>2008</v>
      </c>
      <c r="B24">
        <v>11.6</v>
      </c>
      <c r="C24">
        <v>0</v>
      </c>
      <c r="D24">
        <f t="shared" si="0"/>
        <v>11.6</v>
      </c>
    </row>
    <row r="25" spans="1:4" x14ac:dyDescent="0.35">
      <c r="A25">
        <v>2009</v>
      </c>
      <c r="B25">
        <v>6.1</v>
      </c>
      <c r="D25">
        <f t="shared" si="0"/>
        <v>6.1</v>
      </c>
    </row>
    <row r="26" spans="1:4" x14ac:dyDescent="0.35">
      <c r="A26">
        <v>2010</v>
      </c>
      <c r="B26">
        <v>4.0999999999999996</v>
      </c>
      <c r="C26">
        <v>0.6</v>
      </c>
      <c r="D26">
        <f t="shared" si="0"/>
        <v>4.6999999999999993</v>
      </c>
    </row>
    <row r="27" spans="1:4" x14ac:dyDescent="0.35">
      <c r="A27">
        <v>2011</v>
      </c>
      <c r="B27">
        <v>15.5</v>
      </c>
      <c r="C27">
        <v>2.8</v>
      </c>
      <c r="D27">
        <f t="shared" si="0"/>
        <v>18.3</v>
      </c>
    </row>
    <row r="28" spans="1:4" x14ac:dyDescent="0.35">
      <c r="A28">
        <v>2012</v>
      </c>
      <c r="B28">
        <v>52.4</v>
      </c>
      <c r="C28">
        <v>16.100000000000001</v>
      </c>
      <c r="D28">
        <f t="shared" si="0"/>
        <v>68.5</v>
      </c>
    </row>
    <row r="29" spans="1:4" x14ac:dyDescent="0.35">
      <c r="A29">
        <v>2013</v>
      </c>
      <c r="B29">
        <v>56.4</v>
      </c>
      <c r="C29">
        <v>10.4</v>
      </c>
      <c r="D29">
        <f t="shared" si="0"/>
        <v>66.8</v>
      </c>
    </row>
    <row r="30" spans="1:4" x14ac:dyDescent="0.35">
      <c r="A30">
        <v>2014</v>
      </c>
      <c r="B30">
        <v>52.2</v>
      </c>
      <c r="C30">
        <v>12.6</v>
      </c>
      <c r="D30">
        <f t="shared" si="0"/>
        <v>64.8</v>
      </c>
    </row>
    <row r="31" spans="1:4" x14ac:dyDescent="0.35">
      <c r="A31">
        <v>2015</v>
      </c>
      <c r="D31">
        <v>95.3</v>
      </c>
    </row>
    <row r="32" spans="1:4" x14ac:dyDescent="0.35">
      <c r="A32">
        <v>2016</v>
      </c>
    </row>
    <row r="33" spans="1:4" x14ac:dyDescent="0.35">
      <c r="A33">
        <v>2017</v>
      </c>
      <c r="D33">
        <v>161.9</v>
      </c>
    </row>
    <row r="34" spans="1:4" x14ac:dyDescent="0.35">
      <c r="A34">
        <v>2018</v>
      </c>
      <c r="D34">
        <v>234</v>
      </c>
    </row>
    <row r="35" spans="1:4" x14ac:dyDescent="0.35">
      <c r="A35">
        <v>2019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56"/>
  <sheetViews>
    <sheetView topLeftCell="A16" workbookViewId="0">
      <selection activeCell="I27" sqref="I27"/>
    </sheetView>
  </sheetViews>
  <sheetFormatPr defaultRowHeight="14.5" x14ac:dyDescent="0.35"/>
  <cols>
    <col min="2" max="2" width="39.453125" customWidth="1"/>
    <col min="3" max="3" width="20.81640625" customWidth="1"/>
    <col min="4" max="4" width="11.54296875" customWidth="1"/>
    <col min="5" max="5" width="11.453125" customWidth="1"/>
    <col min="6" max="6" width="11.26953125" customWidth="1"/>
    <col min="7" max="8" width="10.26953125" customWidth="1"/>
    <col min="9" max="9" width="11.81640625" customWidth="1"/>
    <col min="13" max="13" width="12.7265625" customWidth="1"/>
    <col min="15" max="15" width="12.453125" customWidth="1"/>
    <col min="16" max="16" width="10.54296875" customWidth="1"/>
    <col min="19" max="19" width="11.453125" customWidth="1"/>
  </cols>
  <sheetData>
    <row r="2" spans="1:37" x14ac:dyDescent="0.35">
      <c r="A2" t="s">
        <v>14</v>
      </c>
      <c r="E2" t="s">
        <v>22</v>
      </c>
      <c r="G2" t="s">
        <v>22</v>
      </c>
    </row>
    <row r="3" spans="1:37" ht="33" customHeight="1" x14ac:dyDescent="0.35">
      <c r="A3" t="s">
        <v>0</v>
      </c>
      <c r="B3" s="10" t="s">
        <v>21</v>
      </c>
      <c r="C3" t="s">
        <v>8</v>
      </c>
      <c r="D3" t="s">
        <v>9</v>
      </c>
      <c r="E3" s="9" t="s">
        <v>23</v>
      </c>
      <c r="F3" s="9" t="s">
        <v>24</v>
      </c>
      <c r="G3" s="9" t="s">
        <v>25</v>
      </c>
      <c r="H3" s="9"/>
      <c r="I3" s="9" t="s">
        <v>24</v>
      </c>
    </row>
    <row r="4" spans="1:37" x14ac:dyDescent="0.35">
      <c r="A4" s="11">
        <v>44176</v>
      </c>
      <c r="B4">
        <v>60.38</v>
      </c>
      <c r="C4">
        <v>29.84</v>
      </c>
      <c r="D4">
        <v>30.54</v>
      </c>
    </row>
    <row r="5" spans="1:37" x14ac:dyDescent="0.35">
      <c r="A5" s="12">
        <v>41609</v>
      </c>
      <c r="B5">
        <v>60.98</v>
      </c>
      <c r="C5">
        <v>30.14</v>
      </c>
      <c r="D5">
        <v>30.84</v>
      </c>
      <c r="E5">
        <v>9</v>
      </c>
      <c r="F5">
        <v>44.6</v>
      </c>
      <c r="G5">
        <v>14.2</v>
      </c>
      <c r="I5">
        <v>46.7</v>
      </c>
    </row>
    <row r="6" spans="1:37" x14ac:dyDescent="0.35">
      <c r="A6" t="s">
        <v>15</v>
      </c>
      <c r="B6">
        <v>61.57</v>
      </c>
      <c r="C6">
        <v>30.43</v>
      </c>
      <c r="D6">
        <v>31.14</v>
      </c>
      <c r="E6">
        <v>9</v>
      </c>
      <c r="F6">
        <v>43.9</v>
      </c>
      <c r="G6">
        <v>14.2</v>
      </c>
      <c r="I6">
        <v>46</v>
      </c>
    </row>
    <row r="7" spans="1:37" x14ac:dyDescent="0.35">
      <c r="A7" t="s">
        <v>16</v>
      </c>
      <c r="B7">
        <v>51.99</v>
      </c>
      <c r="C7">
        <v>25.07</v>
      </c>
      <c r="D7">
        <v>26.92</v>
      </c>
      <c r="E7">
        <v>9</v>
      </c>
      <c r="F7">
        <v>44.2</v>
      </c>
      <c r="G7">
        <v>14.3</v>
      </c>
      <c r="I7">
        <v>46.4</v>
      </c>
    </row>
    <row r="8" spans="1:37" x14ac:dyDescent="0.35">
      <c r="A8" t="s">
        <v>17</v>
      </c>
      <c r="B8">
        <v>52.45</v>
      </c>
      <c r="C8">
        <v>25.26</v>
      </c>
      <c r="D8">
        <v>27.19</v>
      </c>
      <c r="E8">
        <v>8.8000000000000007</v>
      </c>
      <c r="F8">
        <v>43.6</v>
      </c>
      <c r="G8">
        <v>14.5</v>
      </c>
      <c r="I8">
        <v>45.9</v>
      </c>
    </row>
    <row r="9" spans="1:37" x14ac:dyDescent="0.35">
      <c r="A9" t="s">
        <v>18</v>
      </c>
      <c r="B9">
        <v>52.92</v>
      </c>
      <c r="C9">
        <v>25.45</v>
      </c>
      <c r="D9">
        <v>27.47</v>
      </c>
      <c r="E9">
        <v>9</v>
      </c>
      <c r="F9">
        <v>43</v>
      </c>
      <c r="G9">
        <v>14.8</v>
      </c>
      <c r="I9">
        <v>45.3</v>
      </c>
    </row>
    <row r="10" spans="1:37" x14ac:dyDescent="0.35">
      <c r="A10" t="s">
        <v>19</v>
      </c>
      <c r="B10">
        <v>53.39</v>
      </c>
      <c r="C10">
        <v>25.65</v>
      </c>
      <c r="D10">
        <v>27.74</v>
      </c>
      <c r="E10">
        <v>9.1999999999999993</v>
      </c>
      <c r="F10">
        <v>42.4</v>
      </c>
      <c r="G10">
        <v>15.2</v>
      </c>
      <c r="I10">
        <v>44.7</v>
      </c>
    </row>
    <row r="11" spans="1:37" x14ac:dyDescent="0.35">
      <c r="A11" t="s">
        <v>20</v>
      </c>
      <c r="B11">
        <v>53.86</v>
      </c>
      <c r="C11">
        <v>25.85</v>
      </c>
      <c r="D11">
        <v>28.01</v>
      </c>
      <c r="E11">
        <v>9.4</v>
      </c>
      <c r="F11">
        <v>41.8</v>
      </c>
      <c r="G11">
        <v>15.5</v>
      </c>
      <c r="I11">
        <v>44.1</v>
      </c>
    </row>
    <row r="13" spans="1:37" x14ac:dyDescent="0.35">
      <c r="B13" t="s">
        <v>26</v>
      </c>
    </row>
    <row r="14" spans="1:37" x14ac:dyDescent="0.35">
      <c r="B14" s="11"/>
    </row>
    <row r="15" spans="1:37" ht="70.5" customHeight="1" x14ac:dyDescent="0.35">
      <c r="A15" t="s">
        <v>0</v>
      </c>
      <c r="B15" s="9" t="s">
        <v>27</v>
      </c>
      <c r="E15" s="9" t="s">
        <v>28</v>
      </c>
      <c r="I15" s="9" t="s">
        <v>29</v>
      </c>
      <c r="M15" s="9" t="s">
        <v>30</v>
      </c>
      <c r="P15" s="9" t="s">
        <v>31</v>
      </c>
      <c r="S15" s="9" t="s">
        <v>32</v>
      </c>
      <c r="V15" s="9" t="s">
        <v>58</v>
      </c>
      <c r="Y15" t="s">
        <v>59</v>
      </c>
      <c r="AB15" t="s">
        <v>60</v>
      </c>
      <c r="AE15" t="s">
        <v>61</v>
      </c>
      <c r="AH15" t="s">
        <v>62</v>
      </c>
      <c r="AK15" t="s">
        <v>63</v>
      </c>
    </row>
    <row r="16" spans="1:37" x14ac:dyDescent="0.35">
      <c r="A16" s="12"/>
      <c r="B16" t="s">
        <v>8</v>
      </c>
      <c r="C16" t="s">
        <v>9</v>
      </c>
      <c r="D16" t="s">
        <v>33</v>
      </c>
      <c r="E16" t="s">
        <v>8</v>
      </c>
      <c r="F16" t="s">
        <v>9</v>
      </c>
      <c r="G16" t="s">
        <v>33</v>
      </c>
      <c r="I16" t="s">
        <v>8</v>
      </c>
      <c r="J16" t="s">
        <v>9</v>
      </c>
      <c r="L16" t="s">
        <v>33</v>
      </c>
      <c r="M16" t="s">
        <v>8</v>
      </c>
      <c r="N16" t="s">
        <v>9</v>
      </c>
      <c r="O16" t="s">
        <v>33</v>
      </c>
      <c r="P16" t="s">
        <v>8</v>
      </c>
      <c r="Q16" t="s">
        <v>9</v>
      </c>
      <c r="R16" t="s">
        <v>33</v>
      </c>
      <c r="S16" t="s">
        <v>8</v>
      </c>
      <c r="T16" t="s">
        <v>9</v>
      </c>
      <c r="U16" t="s">
        <v>33</v>
      </c>
      <c r="V16" t="s">
        <v>8</v>
      </c>
      <c r="W16" t="s">
        <v>9</v>
      </c>
      <c r="X16" t="s">
        <v>33</v>
      </c>
      <c r="Y16" t="s">
        <v>8</v>
      </c>
      <c r="Z16" t="s">
        <v>9</v>
      </c>
      <c r="AA16" t="s">
        <v>33</v>
      </c>
      <c r="AB16" t="s">
        <v>8</v>
      </c>
      <c r="AC16" t="s">
        <v>9</v>
      </c>
      <c r="AD16" t="s">
        <v>33</v>
      </c>
      <c r="AE16" t="s">
        <v>8</v>
      </c>
      <c r="AF16" t="s">
        <v>9</v>
      </c>
      <c r="AG16" t="s">
        <v>33</v>
      </c>
      <c r="AH16" t="s">
        <v>8</v>
      </c>
      <c r="AI16" t="s">
        <v>9</v>
      </c>
      <c r="AJ16" t="s">
        <v>33</v>
      </c>
    </row>
    <row r="17" spans="1:39" x14ac:dyDescent="0.35">
      <c r="A17" s="11">
        <v>44176</v>
      </c>
      <c r="B17">
        <v>19.399999999999999</v>
      </c>
      <c r="C17">
        <v>11.99</v>
      </c>
      <c r="D17">
        <f>B17+C17</f>
        <v>31.39</v>
      </c>
      <c r="E17">
        <v>18.72</v>
      </c>
      <c r="F17">
        <v>11.41</v>
      </c>
      <c r="G17">
        <f>E17+F17</f>
        <v>30.13</v>
      </c>
      <c r="I17">
        <v>0.71</v>
      </c>
      <c r="J17">
        <v>0.55000000000000004</v>
      </c>
      <c r="K17">
        <f>I17+J17</f>
        <v>1.26</v>
      </c>
      <c r="M17">
        <v>82.38</v>
      </c>
      <c r="N17">
        <v>50.02</v>
      </c>
      <c r="O17">
        <v>66.040000000000006</v>
      </c>
      <c r="P17">
        <v>3.66</v>
      </c>
      <c r="Q17">
        <v>4.59</v>
      </c>
      <c r="R17">
        <v>4.01</v>
      </c>
    </row>
    <row r="18" spans="1:39" x14ac:dyDescent="0.35">
      <c r="A18" s="12">
        <v>41609</v>
      </c>
      <c r="B18">
        <v>19.66</v>
      </c>
      <c r="C18">
        <v>12.16</v>
      </c>
      <c r="D18">
        <f t="shared" ref="D18:D24" si="0">B18+C18</f>
        <v>31.82</v>
      </c>
      <c r="E18">
        <v>18.97</v>
      </c>
      <c r="F18">
        <v>11.57</v>
      </c>
      <c r="G18">
        <f t="shared" ref="G18:G24" si="1">E18+F18</f>
        <v>30.54</v>
      </c>
      <c r="I18">
        <v>0.72</v>
      </c>
      <c r="J18">
        <v>0.56000000000000005</v>
      </c>
      <c r="K18">
        <f t="shared" ref="K18:K24" si="2">I18+J18</f>
        <v>1.28</v>
      </c>
      <c r="M18">
        <v>82.67</v>
      </c>
      <c r="N18">
        <v>50.23</v>
      </c>
      <c r="O18">
        <v>66.28</v>
      </c>
      <c r="P18">
        <v>3.66</v>
      </c>
      <c r="Q18">
        <v>4.58</v>
      </c>
      <c r="R18">
        <v>4.01</v>
      </c>
    </row>
    <row r="19" spans="1:39" x14ac:dyDescent="0.35">
      <c r="A19" t="s">
        <v>15</v>
      </c>
      <c r="B19">
        <v>19.66</v>
      </c>
      <c r="C19">
        <v>12.28</v>
      </c>
      <c r="D19">
        <f t="shared" si="0"/>
        <v>31.939999999999998</v>
      </c>
      <c r="E19">
        <v>19.16</v>
      </c>
      <c r="F19">
        <v>11.69</v>
      </c>
      <c r="G19">
        <f t="shared" si="1"/>
        <v>30.85</v>
      </c>
      <c r="I19">
        <v>0.73</v>
      </c>
      <c r="J19">
        <v>0.56000000000000005</v>
      </c>
      <c r="K19">
        <f t="shared" si="2"/>
        <v>1.29</v>
      </c>
      <c r="M19">
        <v>83.5</v>
      </c>
      <c r="N19">
        <v>50.73</v>
      </c>
      <c r="O19">
        <v>66.94</v>
      </c>
      <c r="P19">
        <v>3.66</v>
      </c>
      <c r="Q19">
        <v>4.58</v>
      </c>
      <c r="R19">
        <v>4.01</v>
      </c>
    </row>
    <row r="20" spans="1:39" x14ac:dyDescent="0.35">
      <c r="A20" t="s">
        <v>16</v>
      </c>
      <c r="B20">
        <v>13.4</v>
      </c>
      <c r="C20">
        <v>8.7100000000000009</v>
      </c>
      <c r="D20">
        <f t="shared" si="0"/>
        <v>22.11</v>
      </c>
      <c r="E20">
        <v>12.88</v>
      </c>
      <c r="F20">
        <v>8.35</v>
      </c>
      <c r="G20">
        <f t="shared" si="1"/>
        <v>21.23</v>
      </c>
      <c r="I20">
        <v>0.52</v>
      </c>
      <c r="J20">
        <v>0.35</v>
      </c>
      <c r="K20">
        <f t="shared" si="2"/>
        <v>0.87</v>
      </c>
      <c r="M20">
        <v>85.2</v>
      </c>
      <c r="N20">
        <v>50.5</v>
      </c>
      <c r="O20">
        <v>67</v>
      </c>
      <c r="P20">
        <v>3.9</v>
      </c>
      <c r="Q20">
        <v>4.0999999999999996</v>
      </c>
      <c r="R20">
        <v>4</v>
      </c>
    </row>
    <row r="21" spans="1:39" s="13" customFormat="1" x14ac:dyDescent="0.35">
      <c r="A21" s="13" t="s">
        <v>17</v>
      </c>
      <c r="B21" s="13">
        <v>12.47</v>
      </c>
      <c r="C21" s="13">
        <v>9.48</v>
      </c>
      <c r="D21">
        <f t="shared" si="0"/>
        <v>21.950000000000003</v>
      </c>
      <c r="E21" s="13">
        <v>12.39</v>
      </c>
      <c r="F21" s="13">
        <v>9.4</v>
      </c>
      <c r="G21">
        <f t="shared" si="1"/>
        <v>21.79</v>
      </c>
      <c r="I21" s="13">
        <v>0.08</v>
      </c>
      <c r="J21" s="13">
        <v>0.08</v>
      </c>
      <c r="K21">
        <f t="shared" si="2"/>
        <v>0.16</v>
      </c>
      <c r="M21" s="13">
        <v>80.2</v>
      </c>
      <c r="N21" s="13">
        <v>51.6</v>
      </c>
      <c r="O21" s="13">
        <v>64.7</v>
      </c>
      <c r="P21" s="13">
        <v>0.7</v>
      </c>
      <c r="Q21" s="13">
        <v>0.9</v>
      </c>
      <c r="R21" s="13">
        <v>0.8</v>
      </c>
      <c r="S21" s="13">
        <v>6</v>
      </c>
      <c r="T21" s="13">
        <v>8.1</v>
      </c>
      <c r="U21" s="13">
        <v>6.9</v>
      </c>
      <c r="AB21" s="13">
        <v>15.5</v>
      </c>
      <c r="AC21" s="13">
        <v>18.38</v>
      </c>
      <c r="AD21" s="13">
        <v>33.93</v>
      </c>
      <c r="AE21" s="13">
        <v>6.01</v>
      </c>
      <c r="AF21" s="13">
        <v>6.13</v>
      </c>
      <c r="AG21" s="13">
        <v>12.14</v>
      </c>
      <c r="AH21" s="13">
        <v>11.3</v>
      </c>
      <c r="AI21" s="13">
        <v>9.8000000000000007</v>
      </c>
      <c r="AJ21" s="13">
        <v>10.5</v>
      </c>
      <c r="AK21" s="13">
        <v>10</v>
      </c>
      <c r="AL21" s="13">
        <v>8.5</v>
      </c>
      <c r="AM21" s="13">
        <v>9.3000000000000007</v>
      </c>
    </row>
    <row r="22" spans="1:39" s="13" customFormat="1" x14ac:dyDescent="0.35">
      <c r="A22" s="13" t="s">
        <v>18</v>
      </c>
      <c r="B22" s="13">
        <v>12.96</v>
      </c>
      <c r="C22" s="13">
        <v>9.43</v>
      </c>
      <c r="D22">
        <f t="shared" si="0"/>
        <v>22.39</v>
      </c>
      <c r="E22" s="13">
        <v>12.76</v>
      </c>
      <c r="F22" s="13">
        <v>9.16</v>
      </c>
      <c r="G22">
        <f t="shared" si="1"/>
        <v>21.92</v>
      </c>
      <c r="I22" s="13">
        <v>0.2</v>
      </c>
      <c r="J22" s="13">
        <v>0.3</v>
      </c>
      <c r="K22">
        <f t="shared" si="2"/>
        <v>0.5</v>
      </c>
      <c r="M22" s="13">
        <v>78</v>
      </c>
      <c r="N22" s="13">
        <v>47</v>
      </c>
      <c r="O22" s="13">
        <v>61.5</v>
      </c>
      <c r="P22" s="13">
        <v>1.5</v>
      </c>
      <c r="Q22" s="13">
        <v>3</v>
      </c>
      <c r="R22" s="13">
        <v>2.1</v>
      </c>
      <c r="S22" s="13">
        <v>6.6</v>
      </c>
      <c r="T22" s="13">
        <v>9.3000000000000007</v>
      </c>
      <c r="U22" s="13">
        <v>7.7</v>
      </c>
      <c r="AB22" s="13">
        <v>16.62</v>
      </c>
      <c r="AC22" s="13">
        <v>19.77</v>
      </c>
      <c r="AD22" s="13">
        <v>36.39</v>
      </c>
      <c r="AE22" s="13">
        <v>6.16</v>
      </c>
      <c r="AF22" s="13">
        <v>6.25</v>
      </c>
      <c r="AG22" s="13">
        <v>12.41</v>
      </c>
      <c r="AH22" s="13">
        <v>7.3</v>
      </c>
      <c r="AI22" s="13">
        <v>5.7</v>
      </c>
      <c r="AJ22" s="13">
        <v>6.5</v>
      </c>
      <c r="AK22" s="13">
        <v>5.7</v>
      </c>
      <c r="AL22" s="13">
        <v>4.4000000000000004</v>
      </c>
      <c r="AM22" s="13">
        <v>5</v>
      </c>
    </row>
    <row r="23" spans="1:39" s="13" customFormat="1" x14ac:dyDescent="0.35">
      <c r="A23" s="13" t="s">
        <v>19</v>
      </c>
      <c r="B23" s="13">
        <v>22.28</v>
      </c>
      <c r="C23" s="13">
        <v>9.44</v>
      </c>
      <c r="D23">
        <f t="shared" si="0"/>
        <v>31.72</v>
      </c>
      <c r="E23" s="13">
        <v>12.69</v>
      </c>
      <c r="F23" s="13">
        <v>9.25</v>
      </c>
      <c r="G23">
        <f t="shared" si="1"/>
        <v>21.939999999999998</v>
      </c>
      <c r="I23" s="13">
        <v>0.15</v>
      </c>
      <c r="J23" s="13">
        <v>0.19</v>
      </c>
      <c r="K23">
        <f t="shared" si="2"/>
        <v>0.33999999999999997</v>
      </c>
      <c r="M23" s="13">
        <v>77.3</v>
      </c>
      <c r="N23" s="13">
        <v>47.7</v>
      </c>
      <c r="O23" s="13">
        <v>61.2</v>
      </c>
      <c r="P23" s="13">
        <v>1.2</v>
      </c>
      <c r="Q23" s="13">
        <v>2</v>
      </c>
      <c r="R23" s="13">
        <v>1.6</v>
      </c>
      <c r="S23" s="13">
        <v>6.7</v>
      </c>
      <c r="T23" s="13">
        <v>8</v>
      </c>
      <c r="U23" s="13">
        <v>7.2</v>
      </c>
      <c r="AB23" s="13">
        <v>16.690000000000001</v>
      </c>
      <c r="AC23" s="13">
        <v>19.87</v>
      </c>
      <c r="AD23" s="13">
        <v>35.56</v>
      </c>
      <c r="AE23" s="13">
        <v>6.15</v>
      </c>
      <c r="AF23" s="13">
        <v>6.25</v>
      </c>
      <c r="AG23" s="13">
        <v>12.4</v>
      </c>
      <c r="AH23" s="13">
        <v>5.4</v>
      </c>
      <c r="AI23" s="13">
        <v>4.4000000000000004</v>
      </c>
      <c r="AJ23" s="13">
        <v>4.9000000000000004</v>
      </c>
      <c r="AK23" s="13">
        <v>3.9</v>
      </c>
      <c r="AL23" s="13">
        <v>2.9</v>
      </c>
      <c r="AM23" s="13">
        <v>3.4</v>
      </c>
    </row>
    <row r="24" spans="1:39" x14ac:dyDescent="0.35">
      <c r="A24" t="s">
        <v>20</v>
      </c>
      <c r="B24">
        <v>12.99</v>
      </c>
      <c r="C24">
        <v>9.75</v>
      </c>
      <c r="D24">
        <f t="shared" si="0"/>
        <v>22.740000000000002</v>
      </c>
      <c r="E24">
        <v>12.9</v>
      </c>
      <c r="F24">
        <v>9.65</v>
      </c>
      <c r="G24">
        <f t="shared" si="1"/>
        <v>22.55</v>
      </c>
      <c r="I24">
        <v>0.09</v>
      </c>
      <c r="J24">
        <v>0.1</v>
      </c>
      <c r="K24">
        <f t="shared" si="2"/>
        <v>0.19</v>
      </c>
      <c r="M24">
        <v>77</v>
      </c>
      <c r="N24">
        <v>48.5</v>
      </c>
      <c r="O24">
        <v>61.5</v>
      </c>
      <c r="P24">
        <v>0.7</v>
      </c>
      <c r="Q24">
        <v>1</v>
      </c>
      <c r="R24">
        <v>0.9</v>
      </c>
      <c r="S24">
        <v>5.5</v>
      </c>
      <c r="T24">
        <v>6.5</v>
      </c>
      <c r="U24">
        <v>6</v>
      </c>
    </row>
    <row r="25" spans="1:39" x14ac:dyDescent="0.35">
      <c r="A25" t="s">
        <v>56</v>
      </c>
      <c r="M25">
        <v>82.4</v>
      </c>
      <c r="N25">
        <v>56.3</v>
      </c>
      <c r="O25">
        <v>68</v>
      </c>
      <c r="P25">
        <v>0.3</v>
      </c>
      <c r="Q25">
        <v>0</v>
      </c>
      <c r="R25">
        <v>0.1</v>
      </c>
      <c r="V25">
        <v>82.2</v>
      </c>
      <c r="W25">
        <v>56.2</v>
      </c>
      <c r="X25">
        <v>67.900000000000006</v>
      </c>
      <c r="Y25">
        <v>19.8</v>
      </c>
      <c r="Z25">
        <v>43.7</v>
      </c>
      <c r="AA25">
        <v>32</v>
      </c>
    </row>
    <row r="26" spans="1:39" x14ac:dyDescent="0.35">
      <c r="A26" t="s">
        <v>57</v>
      </c>
      <c r="M26">
        <v>80.8</v>
      </c>
      <c r="N26">
        <v>59.6</v>
      </c>
      <c r="O26">
        <v>69</v>
      </c>
      <c r="P26">
        <v>0.1</v>
      </c>
      <c r="Q26">
        <v>0.2</v>
      </c>
      <c r="R26">
        <v>0.2</v>
      </c>
      <c r="V26">
        <v>80.599999999999994</v>
      </c>
      <c r="W26">
        <v>59.4</v>
      </c>
      <c r="X26">
        <v>68.900000000000006</v>
      </c>
      <c r="Y26">
        <v>19.2</v>
      </c>
      <c r="Z26">
        <v>40.4</v>
      </c>
      <c r="AA26">
        <v>31</v>
      </c>
    </row>
    <row r="27" spans="1:39" x14ac:dyDescent="0.35">
      <c r="A27" t="s">
        <v>34</v>
      </c>
    </row>
    <row r="28" spans="1:39" x14ac:dyDescent="0.35">
      <c r="A28" t="s">
        <v>35</v>
      </c>
    </row>
    <row r="29" spans="1:39" x14ac:dyDescent="0.35">
      <c r="A29" t="s">
        <v>36</v>
      </c>
    </row>
    <row r="30" spans="1:39" x14ac:dyDescent="0.35">
      <c r="A30" t="s">
        <v>37</v>
      </c>
    </row>
    <row r="31" spans="1:39" x14ac:dyDescent="0.35">
      <c r="A31" t="s">
        <v>38</v>
      </c>
    </row>
    <row r="34" spans="1:5" x14ac:dyDescent="0.35">
      <c r="A34" t="s">
        <v>39</v>
      </c>
    </row>
    <row r="35" spans="1:5" x14ac:dyDescent="0.35">
      <c r="B35" t="s">
        <v>40</v>
      </c>
      <c r="D35" t="s">
        <v>41</v>
      </c>
      <c r="E35" t="s">
        <v>42</v>
      </c>
    </row>
    <row r="36" spans="1:5" x14ac:dyDescent="0.35">
      <c r="A36">
        <v>1</v>
      </c>
      <c r="B36" t="s">
        <v>43</v>
      </c>
      <c r="D36">
        <v>53.2</v>
      </c>
      <c r="E36">
        <v>48.2</v>
      </c>
    </row>
    <row r="37" spans="1:5" x14ac:dyDescent="0.35">
      <c r="A37">
        <v>2</v>
      </c>
      <c r="B37" t="s">
        <v>45</v>
      </c>
      <c r="D37">
        <v>15.9</v>
      </c>
      <c r="E37">
        <v>16.5</v>
      </c>
    </row>
    <row r="38" spans="1:5" x14ac:dyDescent="0.35">
      <c r="A38">
        <v>3</v>
      </c>
      <c r="B38" t="s">
        <v>46</v>
      </c>
      <c r="D38">
        <v>10.8</v>
      </c>
      <c r="E38">
        <v>11.1</v>
      </c>
    </row>
    <row r="39" spans="1:5" x14ac:dyDescent="0.35">
      <c r="A39">
        <v>4</v>
      </c>
      <c r="B39" t="s">
        <v>44</v>
      </c>
      <c r="D39">
        <v>5.5</v>
      </c>
      <c r="E39">
        <v>5.2</v>
      </c>
    </row>
    <row r="40" spans="1:5" x14ac:dyDescent="0.35">
      <c r="A40">
        <v>5</v>
      </c>
      <c r="B40" t="s">
        <v>47</v>
      </c>
      <c r="D40">
        <v>4.7</v>
      </c>
      <c r="E40">
        <v>5.0999999999999996</v>
      </c>
    </row>
    <row r="41" spans="1:5" x14ac:dyDescent="0.35">
      <c r="A41">
        <v>6</v>
      </c>
      <c r="B41" t="s">
        <v>48</v>
      </c>
      <c r="D41">
        <v>0.9</v>
      </c>
    </row>
    <row r="42" spans="1:5" x14ac:dyDescent="0.35">
      <c r="A42">
        <v>7</v>
      </c>
      <c r="B42" t="s">
        <v>49</v>
      </c>
      <c r="D42">
        <v>1.8</v>
      </c>
      <c r="E42">
        <v>1.8</v>
      </c>
    </row>
    <row r="43" spans="1:5" x14ac:dyDescent="0.35">
      <c r="A43">
        <v>8</v>
      </c>
      <c r="B43" t="s">
        <v>50</v>
      </c>
      <c r="D43">
        <v>1.2</v>
      </c>
      <c r="E43">
        <v>0.6</v>
      </c>
    </row>
    <row r="44" spans="1:5" x14ac:dyDescent="0.35">
      <c r="A44">
        <v>9</v>
      </c>
      <c r="B44" t="s">
        <v>51</v>
      </c>
      <c r="D44">
        <v>0.1</v>
      </c>
    </row>
    <row r="45" spans="1:5" x14ac:dyDescent="0.35">
      <c r="A45">
        <v>10</v>
      </c>
      <c r="B45" t="s">
        <v>52</v>
      </c>
      <c r="D45">
        <v>0.1</v>
      </c>
      <c r="E45">
        <v>0.1</v>
      </c>
    </row>
    <row r="46" spans="1:5" x14ac:dyDescent="0.35">
      <c r="A46">
        <v>11</v>
      </c>
      <c r="B46" t="s">
        <v>53</v>
      </c>
      <c r="D46">
        <v>10.199999999999999</v>
      </c>
      <c r="E46">
        <v>4.9000000000000004</v>
      </c>
    </row>
    <row r="47" spans="1:5" x14ac:dyDescent="0.35">
      <c r="A47">
        <v>12</v>
      </c>
      <c r="B47" t="s">
        <v>54</v>
      </c>
      <c r="E47">
        <v>2.7</v>
      </c>
    </row>
    <row r="49" spans="1:17" x14ac:dyDescent="0.35">
      <c r="A49" t="s">
        <v>55</v>
      </c>
    </row>
    <row r="51" spans="1:17" x14ac:dyDescent="0.35">
      <c r="A51" t="s">
        <v>64</v>
      </c>
    </row>
    <row r="52" spans="1:17" x14ac:dyDescent="0.35">
      <c r="A52" t="s">
        <v>0</v>
      </c>
      <c r="B52" t="s">
        <v>65</v>
      </c>
      <c r="F52" t="s">
        <v>72</v>
      </c>
      <c r="I52" t="s">
        <v>73</v>
      </c>
      <c r="K52" t="s">
        <v>33</v>
      </c>
      <c r="L52" t="s">
        <v>74</v>
      </c>
    </row>
    <row r="53" spans="1:17" x14ac:dyDescent="0.35">
      <c r="B53" t="s">
        <v>67</v>
      </c>
      <c r="C53" t="s">
        <v>68</v>
      </c>
      <c r="D53" t="s">
        <v>69</v>
      </c>
      <c r="E53" t="s">
        <v>70</v>
      </c>
      <c r="F53" t="s">
        <v>71</v>
      </c>
      <c r="G53" t="s">
        <v>9</v>
      </c>
      <c r="H53" t="s">
        <v>74</v>
      </c>
      <c r="I53" t="s">
        <v>8</v>
      </c>
      <c r="J53" t="s">
        <v>66</v>
      </c>
      <c r="L53" t="s">
        <v>8</v>
      </c>
      <c r="M53" t="s">
        <v>66</v>
      </c>
      <c r="N53" t="s">
        <v>75</v>
      </c>
      <c r="O53" t="s">
        <v>76</v>
      </c>
      <c r="P53" t="s">
        <v>40</v>
      </c>
      <c r="Q53" t="s">
        <v>77</v>
      </c>
    </row>
    <row r="54" spans="1:17" x14ac:dyDescent="0.35">
      <c r="A54">
        <v>2015</v>
      </c>
      <c r="H54">
        <v>147.94999999999999</v>
      </c>
      <c r="K54">
        <v>117.11</v>
      </c>
      <c r="L54">
        <v>147.19999999999999</v>
      </c>
      <c r="M54">
        <v>119.04</v>
      </c>
      <c r="O54">
        <v>111.41</v>
      </c>
      <c r="P54">
        <v>138.94</v>
      </c>
      <c r="Q54">
        <v>137.47</v>
      </c>
    </row>
    <row r="55" spans="1:17" x14ac:dyDescent="0.35">
      <c r="A55">
        <v>2017</v>
      </c>
      <c r="B55">
        <v>151.5</v>
      </c>
      <c r="C55">
        <v>150.6</v>
      </c>
      <c r="D55">
        <v>189</v>
      </c>
      <c r="E55">
        <v>164</v>
      </c>
      <c r="F55">
        <v>244.2</v>
      </c>
      <c r="G55">
        <v>227.6</v>
      </c>
      <c r="H55">
        <v>237.2</v>
      </c>
      <c r="I55">
        <v>145.1</v>
      </c>
      <c r="J55">
        <v>124.3</v>
      </c>
      <c r="K55">
        <v>136.19999999999999</v>
      </c>
      <c r="L55">
        <v>180</v>
      </c>
      <c r="M55">
        <v>160.19999999999999</v>
      </c>
      <c r="N55">
        <v>171.6</v>
      </c>
      <c r="O55">
        <v>192.7</v>
      </c>
      <c r="P55">
        <v>200.2</v>
      </c>
      <c r="Q55">
        <v>207.2</v>
      </c>
    </row>
    <row r="56" spans="1:17" x14ac:dyDescent="0.35">
      <c r="A56">
        <v>2018</v>
      </c>
      <c r="B56">
        <v>143.69999999999999</v>
      </c>
      <c r="C56">
        <v>120.5</v>
      </c>
      <c r="D56">
        <v>250.7</v>
      </c>
      <c r="E56">
        <v>161.4</v>
      </c>
      <c r="H56">
        <v>237.5</v>
      </c>
      <c r="K56">
        <v>191.6</v>
      </c>
      <c r="L56">
        <v>236.3</v>
      </c>
      <c r="M56">
        <v>153.5</v>
      </c>
      <c r="N56">
        <v>205.6</v>
      </c>
      <c r="O56">
        <v>223.4</v>
      </c>
      <c r="P56">
        <v>187.8</v>
      </c>
      <c r="Q56">
        <v>198.3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8"/>
  <sheetViews>
    <sheetView tabSelected="1" topLeftCell="A64" zoomScale="91" zoomScaleNormal="91" workbookViewId="0">
      <selection activeCell="C83" sqref="C83"/>
    </sheetView>
  </sheetViews>
  <sheetFormatPr defaultRowHeight="14.5" x14ac:dyDescent="0.35"/>
  <cols>
    <col min="1" max="1" width="32.1796875" customWidth="1"/>
    <col min="2" max="2" width="16.81640625" customWidth="1"/>
    <col min="3" max="3" width="13.453125" customWidth="1"/>
    <col min="4" max="4" width="12.1796875" customWidth="1"/>
    <col min="5" max="5" width="13.26953125" customWidth="1"/>
    <col min="6" max="6" width="10.81640625" customWidth="1"/>
    <col min="7" max="7" width="11.81640625" customWidth="1"/>
  </cols>
  <sheetData>
    <row r="2" spans="1:23" x14ac:dyDescent="0.35">
      <c r="A2" t="s">
        <v>78</v>
      </c>
    </row>
    <row r="4" spans="1:23" x14ac:dyDescent="0.35">
      <c r="A4" t="s">
        <v>79</v>
      </c>
    </row>
    <row r="5" spans="1:23" x14ac:dyDescent="0.35">
      <c r="C5">
        <v>2005</v>
      </c>
      <c r="D5">
        <v>2010</v>
      </c>
      <c r="E5">
        <v>2011</v>
      </c>
      <c r="F5">
        <v>2012</v>
      </c>
      <c r="G5">
        <v>2013</v>
      </c>
      <c r="H5">
        <v>2014</v>
      </c>
      <c r="I5">
        <v>2015</v>
      </c>
      <c r="J5">
        <v>2016</v>
      </c>
      <c r="K5">
        <v>2017</v>
      </c>
      <c r="L5">
        <v>2018</v>
      </c>
      <c r="M5" s="15" t="s">
        <v>114</v>
      </c>
      <c r="N5" s="16"/>
      <c r="O5" s="15"/>
      <c r="P5" s="16"/>
      <c r="Q5" s="16"/>
      <c r="R5" s="15"/>
      <c r="S5" s="32" t="s">
        <v>115</v>
      </c>
      <c r="T5" s="32"/>
      <c r="U5" s="32"/>
      <c r="V5" s="32"/>
      <c r="W5" s="32"/>
    </row>
    <row r="6" spans="1:23" x14ac:dyDescent="0.35">
      <c r="A6" t="s">
        <v>80</v>
      </c>
      <c r="B6" t="s">
        <v>71</v>
      </c>
      <c r="C6">
        <v>17.22</v>
      </c>
      <c r="D6">
        <v>19.13</v>
      </c>
      <c r="E6">
        <v>19.399999999999999</v>
      </c>
      <c r="F6">
        <v>19.66</v>
      </c>
      <c r="G6">
        <v>19.66</v>
      </c>
      <c r="H6">
        <v>13.4</v>
      </c>
      <c r="I6">
        <v>12.47</v>
      </c>
      <c r="K6">
        <v>12.84</v>
      </c>
      <c r="L6">
        <v>12.82</v>
      </c>
      <c r="M6" s="15" t="s">
        <v>116</v>
      </c>
      <c r="N6" s="16"/>
      <c r="O6" s="15"/>
      <c r="P6" s="16"/>
      <c r="Q6" s="16"/>
      <c r="R6" s="16"/>
      <c r="S6" s="17"/>
      <c r="T6" s="16"/>
      <c r="U6" s="18"/>
      <c r="V6" s="15"/>
      <c r="W6" s="19"/>
    </row>
    <row r="7" spans="1:23" x14ac:dyDescent="0.35">
      <c r="B7" t="s">
        <v>9</v>
      </c>
      <c r="C7">
        <v>10.63</v>
      </c>
      <c r="D7">
        <v>11.83</v>
      </c>
      <c r="E7">
        <v>11.99</v>
      </c>
      <c r="F7">
        <v>12.16</v>
      </c>
      <c r="G7">
        <v>12.28</v>
      </c>
      <c r="H7">
        <v>8.6999999999999993</v>
      </c>
      <c r="I7">
        <v>9.48</v>
      </c>
      <c r="K7">
        <v>9.44</v>
      </c>
      <c r="L7">
        <v>9.9600000000000009</v>
      </c>
      <c r="M7" s="15" t="s">
        <v>117</v>
      </c>
      <c r="N7" s="16"/>
      <c r="O7" s="15"/>
      <c r="P7" s="16"/>
      <c r="Q7" s="16"/>
      <c r="R7" s="16"/>
      <c r="S7" s="17"/>
      <c r="T7" s="16"/>
      <c r="U7" s="18"/>
      <c r="V7" s="15"/>
      <c r="W7" s="19"/>
    </row>
    <row r="8" spans="1:23" x14ac:dyDescent="0.35">
      <c r="B8" t="s">
        <v>33</v>
      </c>
      <c r="C8">
        <v>27.85</v>
      </c>
      <c r="D8">
        <v>30.96</v>
      </c>
      <c r="E8">
        <v>31.99</v>
      </c>
      <c r="F8">
        <v>31.82</v>
      </c>
      <c r="G8">
        <v>32.14</v>
      </c>
      <c r="H8">
        <v>22.11</v>
      </c>
      <c r="I8">
        <v>21.95</v>
      </c>
      <c r="K8">
        <v>22.28</v>
      </c>
      <c r="L8">
        <f>SUM(L6:L7)</f>
        <v>22.78</v>
      </c>
      <c r="M8" s="15" t="s">
        <v>118</v>
      </c>
      <c r="N8" s="16"/>
      <c r="O8" s="15"/>
      <c r="P8" s="16"/>
      <c r="Q8" s="16"/>
      <c r="R8" s="16"/>
      <c r="S8" s="17"/>
      <c r="T8" s="16"/>
      <c r="U8" s="18"/>
      <c r="V8" s="15"/>
      <c r="W8" s="19"/>
    </row>
    <row r="9" spans="1:23" x14ac:dyDescent="0.35">
      <c r="A9" t="s">
        <v>81</v>
      </c>
      <c r="B9" t="s">
        <v>71</v>
      </c>
      <c r="C9">
        <v>81.069999999999993</v>
      </c>
      <c r="D9">
        <v>82.36</v>
      </c>
      <c r="E9">
        <v>82.38</v>
      </c>
      <c r="F9">
        <v>82.67</v>
      </c>
      <c r="G9">
        <v>83.5</v>
      </c>
      <c r="H9">
        <v>85.2</v>
      </c>
      <c r="I9">
        <v>80.2</v>
      </c>
      <c r="K9">
        <v>77.3</v>
      </c>
      <c r="L9">
        <v>76.8</v>
      </c>
      <c r="M9" s="31" t="s">
        <v>119</v>
      </c>
      <c r="N9" s="31"/>
      <c r="O9" s="31"/>
      <c r="P9" s="31"/>
      <c r="Q9" s="31"/>
      <c r="R9" s="31"/>
      <c r="S9" s="31"/>
      <c r="T9" s="31"/>
      <c r="U9" s="31"/>
      <c r="V9" s="31"/>
      <c r="W9" s="19"/>
    </row>
    <row r="10" spans="1:23" x14ac:dyDescent="0.35">
      <c r="B10" t="s">
        <v>9</v>
      </c>
      <c r="C10">
        <v>49.14</v>
      </c>
      <c r="D10">
        <v>50.04</v>
      </c>
      <c r="E10">
        <v>50.02</v>
      </c>
      <c r="F10">
        <v>50.23</v>
      </c>
      <c r="G10">
        <v>50.73</v>
      </c>
      <c r="H10">
        <v>50.5</v>
      </c>
      <c r="I10">
        <v>51.6</v>
      </c>
      <c r="K10">
        <v>47.7</v>
      </c>
      <c r="L10">
        <v>49.6</v>
      </c>
      <c r="M10" s="31" t="s">
        <v>120</v>
      </c>
      <c r="N10" s="31"/>
      <c r="O10" s="31"/>
      <c r="P10" s="31"/>
      <c r="Q10" s="31"/>
      <c r="R10" s="31"/>
      <c r="S10" s="31"/>
      <c r="T10" s="31"/>
      <c r="U10" s="20"/>
      <c r="V10" s="20"/>
      <c r="W10" s="20"/>
    </row>
    <row r="11" spans="1:23" x14ac:dyDescent="0.35">
      <c r="B11" t="s">
        <v>33</v>
      </c>
      <c r="C11">
        <v>64.959999999999994</v>
      </c>
      <c r="D11">
        <v>66.06</v>
      </c>
      <c r="E11">
        <v>66.040000000000006</v>
      </c>
      <c r="F11">
        <v>66.28</v>
      </c>
      <c r="G11">
        <v>66.94</v>
      </c>
      <c r="H11">
        <v>67</v>
      </c>
      <c r="I11">
        <v>64.7</v>
      </c>
      <c r="K11">
        <v>61.2</v>
      </c>
      <c r="L11">
        <v>62</v>
      </c>
      <c r="M11" s="19" t="s">
        <v>121</v>
      </c>
      <c r="N11" s="19"/>
      <c r="O11" s="19"/>
      <c r="P11" s="19"/>
      <c r="Q11" s="19"/>
      <c r="R11" s="21"/>
      <c r="S11" s="22"/>
      <c r="T11" s="21"/>
      <c r="U11" s="19"/>
      <c r="V11" s="19"/>
      <c r="W11" s="19"/>
    </row>
    <row r="12" spans="1:23" x14ac:dyDescent="0.35">
      <c r="A12" t="s">
        <v>82</v>
      </c>
      <c r="B12" t="s">
        <v>71</v>
      </c>
      <c r="C12">
        <v>16.600000000000001</v>
      </c>
      <c r="D12">
        <v>18.46</v>
      </c>
      <c r="E12">
        <v>18.72</v>
      </c>
      <c r="F12">
        <v>18.97</v>
      </c>
      <c r="G12">
        <v>19.16</v>
      </c>
      <c r="H12">
        <v>12.88</v>
      </c>
      <c r="I12">
        <v>12.39</v>
      </c>
      <c r="K12">
        <v>12.69</v>
      </c>
      <c r="L12">
        <v>12.71</v>
      </c>
      <c r="M12" s="31" t="s">
        <v>122</v>
      </c>
      <c r="N12" s="31"/>
      <c r="O12" s="31"/>
      <c r="P12" s="31"/>
      <c r="Q12" s="31"/>
      <c r="R12" s="31"/>
      <c r="S12" s="31"/>
      <c r="T12" s="31"/>
      <c r="U12" s="31"/>
      <c r="V12" s="31"/>
      <c r="W12" s="19"/>
    </row>
    <row r="13" spans="1:23" x14ac:dyDescent="0.35">
      <c r="B13" t="s">
        <v>9</v>
      </c>
      <c r="C13">
        <v>10.130000000000001</v>
      </c>
      <c r="D13">
        <v>11.26</v>
      </c>
      <c r="E13">
        <v>11.41</v>
      </c>
      <c r="F13">
        <v>11.57</v>
      </c>
      <c r="G13">
        <v>11.69</v>
      </c>
      <c r="H13">
        <v>8.35</v>
      </c>
      <c r="I13">
        <v>9.39</v>
      </c>
      <c r="K13">
        <v>9.25</v>
      </c>
      <c r="L13">
        <v>9.74</v>
      </c>
      <c r="M13" s="19" t="s">
        <v>123</v>
      </c>
      <c r="N13" s="19"/>
      <c r="O13" s="19"/>
      <c r="P13" s="19"/>
      <c r="Q13" s="19"/>
      <c r="R13" s="21"/>
      <c r="S13" s="22"/>
      <c r="T13" s="21"/>
      <c r="U13" s="19"/>
      <c r="V13" s="19"/>
      <c r="W13" s="19"/>
    </row>
    <row r="14" spans="1:23" x14ac:dyDescent="0.35">
      <c r="B14" t="s">
        <v>33</v>
      </c>
      <c r="C14">
        <v>26.73</v>
      </c>
      <c r="D14">
        <v>29.72</v>
      </c>
      <c r="E14">
        <v>30.13</v>
      </c>
      <c r="F14">
        <v>30.54</v>
      </c>
      <c r="G14">
        <v>30.85</v>
      </c>
      <c r="H14">
        <v>21.24</v>
      </c>
      <c r="I14">
        <v>21.79</v>
      </c>
      <c r="K14">
        <v>21.94</v>
      </c>
      <c r="L14">
        <v>22.45</v>
      </c>
      <c r="M14" s="31" t="s">
        <v>124</v>
      </c>
      <c r="N14" s="31"/>
      <c r="O14" s="31"/>
      <c r="P14" s="31"/>
      <c r="Q14" s="31"/>
      <c r="R14" s="31"/>
      <c r="S14" s="31"/>
      <c r="T14" s="31"/>
      <c r="U14" s="31"/>
      <c r="V14" s="31"/>
      <c r="W14" s="23"/>
    </row>
    <row r="15" spans="1:23" x14ac:dyDescent="0.35">
      <c r="A15" t="s">
        <v>83</v>
      </c>
      <c r="B15" t="s">
        <v>71</v>
      </c>
      <c r="C15">
        <v>96.4</v>
      </c>
      <c r="D15">
        <v>96.49</v>
      </c>
      <c r="E15">
        <v>96.49</v>
      </c>
      <c r="F15">
        <v>96.49</v>
      </c>
      <c r="G15">
        <v>96.49</v>
      </c>
      <c r="H15">
        <v>96.1</v>
      </c>
      <c r="I15">
        <v>99.3</v>
      </c>
      <c r="K15">
        <v>98.8</v>
      </c>
      <c r="L15">
        <v>99.1</v>
      </c>
      <c r="M15" s="31" t="s">
        <v>125</v>
      </c>
      <c r="N15" s="31"/>
      <c r="O15" s="31"/>
      <c r="P15" s="31"/>
      <c r="Q15" s="31"/>
      <c r="R15" s="31"/>
      <c r="S15" s="31"/>
      <c r="T15" s="31"/>
      <c r="U15" s="31"/>
      <c r="V15" s="31"/>
      <c r="W15" s="23"/>
    </row>
    <row r="16" spans="1:23" x14ac:dyDescent="0.35">
      <c r="B16" t="s">
        <v>9</v>
      </c>
      <c r="C16">
        <v>95.3</v>
      </c>
      <c r="D16">
        <v>95.19</v>
      </c>
      <c r="E16">
        <v>95.19</v>
      </c>
      <c r="F16">
        <v>95.15</v>
      </c>
      <c r="G16">
        <v>95.15</v>
      </c>
      <c r="H16">
        <v>95.9</v>
      </c>
      <c r="I16">
        <v>99.1</v>
      </c>
      <c r="K16">
        <v>98</v>
      </c>
      <c r="L16">
        <v>98.8</v>
      </c>
      <c r="M16" s="31" t="s">
        <v>126</v>
      </c>
      <c r="N16" s="31"/>
      <c r="O16" s="31"/>
      <c r="P16" s="31"/>
      <c r="Q16" s="31"/>
      <c r="R16" s="31"/>
      <c r="S16" s="31"/>
      <c r="T16" s="31"/>
      <c r="U16" s="31"/>
      <c r="V16" s="31"/>
      <c r="W16" s="23"/>
    </row>
    <row r="17" spans="1:23" x14ac:dyDescent="0.35">
      <c r="B17" t="s">
        <v>33</v>
      </c>
      <c r="C17">
        <v>95.98</v>
      </c>
      <c r="D17">
        <v>96</v>
      </c>
      <c r="E17">
        <v>95.99</v>
      </c>
      <c r="F17">
        <v>95.99</v>
      </c>
      <c r="G17">
        <v>95.99</v>
      </c>
      <c r="H17">
        <v>96</v>
      </c>
      <c r="I17">
        <v>99.2</v>
      </c>
      <c r="K17">
        <v>98.4</v>
      </c>
      <c r="L17">
        <v>99</v>
      </c>
      <c r="M17" s="31" t="s">
        <v>127</v>
      </c>
      <c r="N17" s="31"/>
      <c r="O17" s="31"/>
      <c r="P17" s="31"/>
      <c r="Q17" s="31"/>
      <c r="R17" s="31"/>
      <c r="S17" s="31"/>
      <c r="T17" s="31"/>
      <c r="U17" s="31"/>
      <c r="V17" s="31"/>
      <c r="W17" s="19"/>
    </row>
    <row r="18" spans="1:23" x14ac:dyDescent="0.35">
      <c r="A18" t="s">
        <v>31</v>
      </c>
      <c r="B18" t="s">
        <v>71</v>
      </c>
      <c r="C18">
        <v>0.63</v>
      </c>
      <c r="D18">
        <v>0.7</v>
      </c>
      <c r="E18">
        <v>0.71</v>
      </c>
      <c r="F18">
        <v>0.72</v>
      </c>
      <c r="G18">
        <v>0.73</v>
      </c>
      <c r="H18">
        <v>0.52</v>
      </c>
      <c r="I18">
        <v>0.08</v>
      </c>
      <c r="K18">
        <v>0.16</v>
      </c>
      <c r="L18">
        <v>0.11</v>
      </c>
      <c r="M18" s="24"/>
      <c r="N18" s="25"/>
      <c r="O18" s="24"/>
      <c r="P18" s="25"/>
      <c r="Q18" s="25"/>
      <c r="R18" s="25"/>
      <c r="S18" s="26"/>
      <c r="T18" s="25"/>
      <c r="U18" s="27"/>
      <c r="V18" s="24"/>
      <c r="W18" s="23"/>
    </row>
    <row r="19" spans="1:23" x14ac:dyDescent="0.35">
      <c r="B19" t="s">
        <v>9</v>
      </c>
      <c r="C19">
        <v>0.49</v>
      </c>
      <c r="D19">
        <v>0.54</v>
      </c>
      <c r="E19">
        <v>0.55000000000000004</v>
      </c>
      <c r="F19">
        <v>0.56000000000000005</v>
      </c>
      <c r="G19">
        <v>0.56000000000000005</v>
      </c>
      <c r="H19">
        <v>0.36</v>
      </c>
      <c r="I19">
        <v>0.08</v>
      </c>
      <c r="K19">
        <v>0.19</v>
      </c>
      <c r="L19">
        <v>0.12</v>
      </c>
    </row>
    <row r="20" spans="1:23" x14ac:dyDescent="0.35">
      <c r="B20" t="s">
        <v>33</v>
      </c>
      <c r="C20">
        <v>1.1200000000000001</v>
      </c>
      <c r="D20">
        <v>1.24</v>
      </c>
      <c r="E20">
        <v>1.26</v>
      </c>
      <c r="F20">
        <v>1.28</v>
      </c>
      <c r="G20">
        <v>1.29</v>
      </c>
      <c r="H20">
        <v>0.87</v>
      </c>
      <c r="I20">
        <v>0.16</v>
      </c>
      <c r="K20">
        <v>0.35</v>
      </c>
      <c r="L20">
        <v>0.23</v>
      </c>
    </row>
    <row r="21" spans="1:23" x14ac:dyDescent="0.35">
      <c r="A21" t="s">
        <v>84</v>
      </c>
      <c r="B21" t="s">
        <v>71</v>
      </c>
      <c r="C21">
        <v>3.66</v>
      </c>
      <c r="D21">
        <v>3.66</v>
      </c>
      <c r="E21">
        <v>3.66</v>
      </c>
      <c r="F21">
        <v>3.66</v>
      </c>
      <c r="G21">
        <v>3.66</v>
      </c>
      <c r="H21">
        <v>3.9</v>
      </c>
      <c r="I21">
        <v>0.7</v>
      </c>
      <c r="K21">
        <v>1.2</v>
      </c>
      <c r="L21">
        <v>0.9</v>
      </c>
    </row>
    <row r="22" spans="1:23" x14ac:dyDescent="0.35">
      <c r="B22" t="s">
        <v>9</v>
      </c>
      <c r="C22">
        <v>4.6100000000000003</v>
      </c>
      <c r="D22">
        <v>4.55</v>
      </c>
      <c r="E22">
        <v>4.59</v>
      </c>
      <c r="F22">
        <v>4.58</v>
      </c>
      <c r="G22">
        <v>4.58</v>
      </c>
      <c r="H22">
        <v>4.0999999999999996</v>
      </c>
      <c r="I22">
        <v>0.9</v>
      </c>
      <c r="K22">
        <v>2</v>
      </c>
      <c r="L22">
        <v>1.2</v>
      </c>
    </row>
    <row r="23" spans="1:23" x14ac:dyDescent="0.35">
      <c r="B23" t="s">
        <v>33</v>
      </c>
      <c r="C23">
        <v>4.01</v>
      </c>
      <c r="D23">
        <v>4</v>
      </c>
      <c r="E23">
        <v>4.01</v>
      </c>
      <c r="F23">
        <v>4.01</v>
      </c>
      <c r="G23">
        <v>4.01</v>
      </c>
      <c r="H23">
        <v>4</v>
      </c>
      <c r="I23">
        <v>0.8</v>
      </c>
      <c r="K23">
        <v>1.6</v>
      </c>
      <c r="L23">
        <v>1</v>
      </c>
    </row>
    <row r="24" spans="1:23" x14ac:dyDescent="0.35">
      <c r="A24" t="s">
        <v>85</v>
      </c>
      <c r="B24" t="s">
        <v>71</v>
      </c>
      <c r="C24">
        <v>20.79</v>
      </c>
      <c r="D24">
        <v>23.75</v>
      </c>
      <c r="E24">
        <v>23.93</v>
      </c>
      <c r="F24">
        <v>24.23</v>
      </c>
      <c r="G24">
        <v>24.52</v>
      </c>
      <c r="H24">
        <v>15.72</v>
      </c>
      <c r="I24">
        <v>15.55</v>
      </c>
      <c r="K24">
        <v>16.62</v>
      </c>
      <c r="L24">
        <v>16.690000000000001</v>
      </c>
    </row>
    <row r="25" spans="1:23" x14ac:dyDescent="0.35">
      <c r="B25" t="s">
        <v>9</v>
      </c>
      <c r="C25">
        <v>16.079999999999998</v>
      </c>
      <c r="D25">
        <v>18.57</v>
      </c>
      <c r="E25">
        <v>20.63</v>
      </c>
      <c r="F25">
        <v>20.89</v>
      </c>
      <c r="G25">
        <v>21.13</v>
      </c>
      <c r="H25">
        <v>17.260000000000002</v>
      </c>
      <c r="I25">
        <v>18.38</v>
      </c>
      <c r="K25">
        <v>19.77</v>
      </c>
      <c r="L25">
        <v>19.87</v>
      </c>
    </row>
    <row r="26" spans="1:23" x14ac:dyDescent="0.35">
      <c r="B26" t="s">
        <v>33</v>
      </c>
      <c r="C26">
        <v>36.869999999999997</v>
      </c>
      <c r="D26">
        <v>42.31</v>
      </c>
      <c r="E26">
        <v>41.11</v>
      </c>
      <c r="F26">
        <v>41.16</v>
      </c>
      <c r="G26">
        <v>42.1</v>
      </c>
      <c r="H26">
        <v>32.979999999999997</v>
      </c>
      <c r="I26">
        <v>33.93</v>
      </c>
      <c r="K26">
        <v>36.39</v>
      </c>
      <c r="L26">
        <v>36.56</v>
      </c>
    </row>
    <row r="27" spans="1:23" x14ac:dyDescent="0.35">
      <c r="A27" t="s">
        <v>86</v>
      </c>
      <c r="B27" t="s">
        <v>71</v>
      </c>
      <c r="I27">
        <v>6</v>
      </c>
      <c r="K27">
        <v>6.7</v>
      </c>
      <c r="L27">
        <v>6.6</v>
      </c>
    </row>
    <row r="28" spans="1:23" x14ac:dyDescent="0.35">
      <c r="B28" t="s">
        <v>9</v>
      </c>
      <c r="I28">
        <v>8.1</v>
      </c>
      <c r="K28">
        <v>8</v>
      </c>
      <c r="L28">
        <v>7.4</v>
      </c>
    </row>
    <row r="29" spans="1:23" x14ac:dyDescent="0.35">
      <c r="B29" t="s">
        <v>33</v>
      </c>
      <c r="I29">
        <v>6.9</v>
      </c>
      <c r="K29">
        <v>7.2</v>
      </c>
      <c r="L29">
        <v>6.9</v>
      </c>
    </row>
    <row r="30" spans="1:23" x14ac:dyDescent="0.35">
      <c r="I30">
        <v>19.8</v>
      </c>
      <c r="K30">
        <v>22.7</v>
      </c>
      <c r="L30">
        <v>23.18</v>
      </c>
    </row>
    <row r="31" spans="1:23" x14ac:dyDescent="0.35">
      <c r="I31">
        <v>48.4</v>
      </c>
      <c r="K31">
        <v>52.3</v>
      </c>
      <c r="L31">
        <v>50.4</v>
      </c>
    </row>
    <row r="32" spans="1:23" x14ac:dyDescent="0.35">
      <c r="I32">
        <v>35.299999999999997</v>
      </c>
      <c r="K32">
        <v>38.799999999999997</v>
      </c>
      <c r="L32">
        <v>38</v>
      </c>
    </row>
    <row r="35" spans="1:12" x14ac:dyDescent="0.35">
      <c r="A35" t="s">
        <v>87</v>
      </c>
    </row>
    <row r="37" spans="1:12" x14ac:dyDescent="0.35">
      <c r="A37" t="s">
        <v>88</v>
      </c>
      <c r="B37" t="s">
        <v>97</v>
      </c>
      <c r="C37" t="s">
        <v>98</v>
      </c>
      <c r="D37" t="s">
        <v>99</v>
      </c>
      <c r="E37" t="s">
        <v>100</v>
      </c>
      <c r="F37" t="s">
        <v>101</v>
      </c>
      <c r="G37" t="s">
        <v>102</v>
      </c>
      <c r="H37" t="s">
        <v>128</v>
      </c>
      <c r="I37" t="s">
        <v>129</v>
      </c>
      <c r="J37">
        <v>2018</v>
      </c>
      <c r="K37">
        <v>2019</v>
      </c>
      <c r="L37" t="s">
        <v>145</v>
      </c>
    </row>
    <row r="38" spans="1:12" x14ac:dyDescent="0.35">
      <c r="A38" t="s">
        <v>89</v>
      </c>
      <c r="B38">
        <v>1658</v>
      </c>
      <c r="C38">
        <v>12827</v>
      </c>
      <c r="D38">
        <v>43099</v>
      </c>
      <c r="E38">
        <v>33172</v>
      </c>
      <c r="F38">
        <v>35820</v>
      </c>
      <c r="G38">
        <v>62380</v>
      </c>
      <c r="H38">
        <v>113210</v>
      </c>
      <c r="I38">
        <v>167039</v>
      </c>
      <c r="J38">
        <v>198017</v>
      </c>
      <c r="K38">
        <v>238082</v>
      </c>
      <c r="L38">
        <v>58642</v>
      </c>
    </row>
    <row r="39" spans="1:12" x14ac:dyDescent="0.35">
      <c r="A39" t="s">
        <v>90</v>
      </c>
      <c r="B39">
        <v>2442</v>
      </c>
      <c r="C39">
        <v>12469</v>
      </c>
      <c r="D39">
        <v>28892</v>
      </c>
      <c r="E39">
        <v>23243</v>
      </c>
      <c r="F39">
        <v>29224</v>
      </c>
      <c r="G39">
        <v>35967</v>
      </c>
      <c r="H39">
        <v>25154</v>
      </c>
      <c r="I39">
        <v>4270</v>
      </c>
      <c r="J39">
        <v>24773</v>
      </c>
      <c r="K39">
        <v>78763</v>
      </c>
      <c r="L39">
        <v>10636</v>
      </c>
    </row>
    <row r="40" spans="1:12" x14ac:dyDescent="0.35">
      <c r="A40" t="s">
        <v>91</v>
      </c>
      <c r="B40">
        <v>666</v>
      </c>
      <c r="C40">
        <v>2348</v>
      </c>
      <c r="D40">
        <v>2931</v>
      </c>
      <c r="E40">
        <v>4366</v>
      </c>
      <c r="F40">
        <v>4220</v>
      </c>
      <c r="G40">
        <v>4870</v>
      </c>
      <c r="H40">
        <v>5501</v>
      </c>
      <c r="I40">
        <v>6555</v>
      </c>
      <c r="J40">
        <v>6105</v>
      </c>
      <c r="K40">
        <v>4756</v>
      </c>
      <c r="L40">
        <v>513</v>
      </c>
    </row>
    <row r="41" spans="1:12" x14ac:dyDescent="0.35">
      <c r="A41" t="s">
        <v>92</v>
      </c>
      <c r="B41">
        <v>687</v>
      </c>
      <c r="C41">
        <v>476</v>
      </c>
      <c r="D41">
        <v>605</v>
      </c>
      <c r="E41">
        <v>699</v>
      </c>
      <c r="F41">
        <v>493</v>
      </c>
      <c r="G41">
        <v>432</v>
      </c>
      <c r="H41">
        <v>621</v>
      </c>
      <c r="I41">
        <v>360</v>
      </c>
      <c r="J41">
        <v>504</v>
      </c>
      <c r="K41">
        <v>467</v>
      </c>
      <c r="L41">
        <v>86</v>
      </c>
    </row>
    <row r="42" spans="1:12" x14ac:dyDescent="0.35">
      <c r="A42" t="s">
        <v>93</v>
      </c>
      <c r="C42">
        <v>13</v>
      </c>
      <c r="D42">
        <v>29</v>
      </c>
      <c r="E42">
        <v>71</v>
      </c>
      <c r="H42">
        <v>131</v>
      </c>
      <c r="I42">
        <v>123</v>
      </c>
      <c r="J42">
        <v>96</v>
      </c>
      <c r="K42">
        <v>116</v>
      </c>
      <c r="L42">
        <v>19</v>
      </c>
    </row>
    <row r="43" spans="1:12" x14ac:dyDescent="0.35">
      <c r="A43" t="s">
        <v>94</v>
      </c>
      <c r="B43">
        <v>138</v>
      </c>
      <c r="C43">
        <v>189</v>
      </c>
      <c r="D43">
        <v>20</v>
      </c>
      <c r="E43">
        <v>12</v>
      </c>
      <c r="F43">
        <v>2</v>
      </c>
      <c r="G43">
        <v>170</v>
      </c>
      <c r="H43">
        <v>214</v>
      </c>
      <c r="I43">
        <v>173</v>
      </c>
      <c r="J43">
        <v>211</v>
      </c>
      <c r="K43">
        <v>323</v>
      </c>
      <c r="L43">
        <v>83</v>
      </c>
    </row>
    <row r="44" spans="1:12" x14ac:dyDescent="0.35">
      <c r="A44" t="s">
        <v>95</v>
      </c>
      <c r="C44">
        <v>18</v>
      </c>
      <c r="J44">
        <v>0</v>
      </c>
      <c r="K44">
        <v>0</v>
      </c>
      <c r="L44">
        <v>0</v>
      </c>
    </row>
    <row r="45" spans="1:12" x14ac:dyDescent="0.35">
      <c r="A45" t="s">
        <v>96</v>
      </c>
      <c r="B45">
        <v>12</v>
      </c>
      <c r="C45">
        <v>7</v>
      </c>
      <c r="D45">
        <v>8</v>
      </c>
      <c r="E45">
        <v>63</v>
      </c>
      <c r="F45">
        <v>875</v>
      </c>
      <c r="G45">
        <v>1794</v>
      </c>
      <c r="H45">
        <v>2486</v>
      </c>
      <c r="I45">
        <v>3185</v>
      </c>
      <c r="J45">
        <v>3889</v>
      </c>
      <c r="K45">
        <v>6690</v>
      </c>
      <c r="L45">
        <v>2114</v>
      </c>
    </row>
    <row r="46" spans="1:12" x14ac:dyDescent="0.35">
      <c r="A46" t="s">
        <v>103</v>
      </c>
      <c r="E46">
        <v>19</v>
      </c>
      <c r="F46">
        <v>154</v>
      </c>
      <c r="G46">
        <v>1</v>
      </c>
      <c r="J46">
        <v>0</v>
      </c>
      <c r="K46">
        <v>0</v>
      </c>
      <c r="L46">
        <v>0</v>
      </c>
    </row>
    <row r="47" spans="1:12" x14ac:dyDescent="0.35">
      <c r="A47" t="s">
        <v>104</v>
      </c>
      <c r="G47">
        <v>2</v>
      </c>
      <c r="H47">
        <v>2</v>
      </c>
      <c r="I47">
        <v>4</v>
      </c>
      <c r="J47">
        <v>9</v>
      </c>
      <c r="K47">
        <v>9</v>
      </c>
      <c r="L47">
        <v>0</v>
      </c>
    </row>
    <row r="48" spans="1:12" x14ac:dyDescent="0.35">
      <c r="A48" t="s">
        <v>130</v>
      </c>
      <c r="H48">
        <v>62</v>
      </c>
      <c r="J48">
        <v>0</v>
      </c>
      <c r="K48">
        <v>0</v>
      </c>
      <c r="L48">
        <v>0</v>
      </c>
    </row>
    <row r="49" spans="1:12" x14ac:dyDescent="0.35">
      <c r="A49" t="s">
        <v>131</v>
      </c>
      <c r="I49">
        <v>35</v>
      </c>
      <c r="J49">
        <v>434</v>
      </c>
      <c r="K49">
        <v>1115</v>
      </c>
      <c r="L49">
        <v>164</v>
      </c>
    </row>
    <row r="50" spans="1:12" x14ac:dyDescent="0.35">
      <c r="A50" t="s">
        <v>74</v>
      </c>
      <c r="B50">
        <f t="shared" ref="B50:G50" si="0">SUM(B38:B47)</f>
        <v>5603</v>
      </c>
      <c r="C50">
        <f t="shared" si="0"/>
        <v>28347</v>
      </c>
      <c r="D50">
        <f t="shared" si="0"/>
        <v>75584</v>
      </c>
      <c r="E50">
        <f t="shared" si="0"/>
        <v>61645</v>
      </c>
      <c r="F50">
        <f t="shared" si="0"/>
        <v>70788</v>
      </c>
      <c r="G50">
        <f t="shared" si="0"/>
        <v>105616</v>
      </c>
      <c r="H50">
        <f>SUM(H38:H49)</f>
        <v>147381</v>
      </c>
      <c r="I50">
        <f>SUM(I38:I49)</f>
        <v>181744</v>
      </c>
      <c r="J50">
        <f>SUM(J38:J49)</f>
        <v>234038</v>
      </c>
      <c r="K50">
        <f>SUM(K38:K49)</f>
        <v>330321</v>
      </c>
      <c r="L50">
        <f>SUM(L38:L49)</f>
        <v>72257</v>
      </c>
    </row>
    <row r="52" spans="1:12" x14ac:dyDescent="0.35">
      <c r="A52" t="s">
        <v>105</v>
      </c>
    </row>
    <row r="53" spans="1:12" x14ac:dyDescent="0.35">
      <c r="A53" t="s">
        <v>106</v>
      </c>
      <c r="C53" t="s">
        <v>113</v>
      </c>
      <c r="D53" t="s">
        <v>97</v>
      </c>
      <c r="E53" t="s">
        <v>98</v>
      </c>
      <c r="F53" t="s">
        <v>99</v>
      </c>
      <c r="G53" t="s">
        <v>100</v>
      </c>
      <c r="H53" t="s">
        <v>101</v>
      </c>
      <c r="I53" t="s">
        <v>102</v>
      </c>
      <c r="J53" t="s">
        <v>128</v>
      </c>
      <c r="K53" t="s">
        <v>129</v>
      </c>
    </row>
    <row r="54" spans="1:12" x14ac:dyDescent="0.35">
      <c r="A54" t="s">
        <v>107</v>
      </c>
      <c r="B54" t="s">
        <v>108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6</v>
      </c>
      <c r="J54">
        <v>6</v>
      </c>
      <c r="K54">
        <v>6</v>
      </c>
    </row>
    <row r="55" spans="1:12" x14ac:dyDescent="0.35">
      <c r="B55" t="s">
        <v>109</v>
      </c>
      <c r="C55">
        <v>2075</v>
      </c>
      <c r="D55">
        <v>2453</v>
      </c>
      <c r="E55">
        <v>2336</v>
      </c>
      <c r="F55">
        <v>2426</v>
      </c>
      <c r="G55">
        <v>1885</v>
      </c>
      <c r="H55">
        <v>1960</v>
      </c>
      <c r="I55">
        <v>1589</v>
      </c>
      <c r="J55">
        <v>1690</v>
      </c>
      <c r="K55">
        <v>1831</v>
      </c>
    </row>
    <row r="56" spans="1:12" x14ac:dyDescent="0.35">
      <c r="B56" t="s">
        <v>110</v>
      </c>
      <c r="C56">
        <v>13073</v>
      </c>
      <c r="D56">
        <v>12972</v>
      </c>
      <c r="E56">
        <v>13180</v>
      </c>
      <c r="F56">
        <v>13194</v>
      </c>
      <c r="G56">
        <v>13686</v>
      </c>
      <c r="H56">
        <v>16651</v>
      </c>
      <c r="I56">
        <v>17432</v>
      </c>
      <c r="J56">
        <v>19288</v>
      </c>
      <c r="K56">
        <v>20513</v>
      </c>
    </row>
    <row r="57" spans="1:12" x14ac:dyDescent="0.35">
      <c r="B57" t="s">
        <v>111</v>
      </c>
      <c r="C57">
        <v>7772</v>
      </c>
      <c r="D57">
        <v>7926</v>
      </c>
      <c r="E57">
        <v>8048</v>
      </c>
      <c r="F57">
        <v>8103</v>
      </c>
      <c r="G57">
        <v>8959</v>
      </c>
      <c r="H57">
        <v>10041</v>
      </c>
      <c r="I57">
        <v>10505</v>
      </c>
      <c r="J57">
        <v>110015</v>
      </c>
      <c r="K57">
        <v>12336</v>
      </c>
    </row>
    <row r="58" spans="1:12" x14ac:dyDescent="0.35">
      <c r="A58" t="s">
        <v>112</v>
      </c>
      <c r="B58" t="s">
        <v>108</v>
      </c>
      <c r="C58">
        <v>14</v>
      </c>
      <c r="D58">
        <v>16</v>
      </c>
      <c r="E58">
        <v>16</v>
      </c>
      <c r="F58">
        <v>16</v>
      </c>
      <c r="G58">
        <v>16</v>
      </c>
      <c r="H58">
        <v>16</v>
      </c>
      <c r="I58">
        <v>13</v>
      </c>
      <c r="J58">
        <v>13</v>
      </c>
      <c r="K58">
        <v>13</v>
      </c>
    </row>
    <row r="59" spans="1:12" x14ac:dyDescent="0.35">
      <c r="B59" t="s">
        <v>109</v>
      </c>
      <c r="C59">
        <v>7903</v>
      </c>
      <c r="D59">
        <v>9881</v>
      </c>
      <c r="E59">
        <v>10327</v>
      </c>
      <c r="F59">
        <v>10701</v>
      </c>
      <c r="G59">
        <v>10188</v>
      </c>
      <c r="H59">
        <v>10458</v>
      </c>
      <c r="I59">
        <v>6524</v>
      </c>
      <c r="J59">
        <v>6863</v>
      </c>
      <c r="K59">
        <v>7122</v>
      </c>
    </row>
    <row r="60" spans="1:12" x14ac:dyDescent="0.35">
      <c r="B60" t="s">
        <v>110</v>
      </c>
      <c r="C60">
        <v>54629</v>
      </c>
      <c r="D60">
        <v>63715</v>
      </c>
      <c r="E60">
        <v>65148</v>
      </c>
      <c r="F60">
        <v>69224</v>
      </c>
      <c r="G60">
        <v>70731</v>
      </c>
      <c r="H60">
        <v>74841</v>
      </c>
      <c r="I60">
        <v>64191</v>
      </c>
      <c r="J60">
        <v>69124</v>
      </c>
      <c r="K60">
        <v>70419</v>
      </c>
    </row>
    <row r="61" spans="1:12" x14ac:dyDescent="0.35">
      <c r="B61" t="s">
        <v>111</v>
      </c>
      <c r="C61">
        <v>25984</v>
      </c>
      <c r="D61">
        <v>41387</v>
      </c>
      <c r="E61">
        <v>43647</v>
      </c>
      <c r="F61">
        <v>48411</v>
      </c>
      <c r="G61">
        <v>56376</v>
      </c>
      <c r="H61">
        <v>59598</v>
      </c>
      <c r="I61">
        <v>52370</v>
      </c>
      <c r="J61">
        <v>59719</v>
      </c>
      <c r="K61">
        <v>63747</v>
      </c>
    </row>
    <row r="62" spans="1:12" x14ac:dyDescent="0.35">
      <c r="A62" t="s">
        <v>74</v>
      </c>
      <c r="B62" t="s">
        <v>108</v>
      </c>
      <c r="C62">
        <v>108</v>
      </c>
      <c r="D62">
        <v>110</v>
      </c>
      <c r="E62">
        <v>110</v>
      </c>
      <c r="F62">
        <v>110</v>
      </c>
      <c r="G62">
        <v>110</v>
      </c>
      <c r="H62">
        <v>110</v>
      </c>
      <c r="I62">
        <v>110</v>
      </c>
      <c r="J62">
        <v>116</v>
      </c>
      <c r="K62">
        <v>116</v>
      </c>
    </row>
    <row r="63" spans="1:12" x14ac:dyDescent="0.35">
      <c r="B63" t="s">
        <v>109</v>
      </c>
      <c r="C63">
        <v>31009</v>
      </c>
      <c r="D63">
        <v>36938</v>
      </c>
      <c r="E63">
        <v>37689</v>
      </c>
      <c r="F63">
        <v>38950</v>
      </c>
      <c r="G63">
        <v>33119</v>
      </c>
      <c r="H63">
        <v>34906</v>
      </c>
      <c r="I63">
        <v>25618</v>
      </c>
      <c r="J63">
        <v>27776</v>
      </c>
      <c r="K63">
        <v>29949</v>
      </c>
    </row>
    <row r="64" spans="1:12" x14ac:dyDescent="0.35">
      <c r="B64" t="s">
        <v>110</v>
      </c>
      <c r="C64" s="14">
        <v>284835</v>
      </c>
      <c r="D64">
        <v>273318</v>
      </c>
      <c r="E64">
        <v>287795</v>
      </c>
      <c r="F64">
        <v>307629</v>
      </c>
      <c r="G64">
        <v>325030</v>
      </c>
      <c r="H64">
        <v>359558</v>
      </c>
      <c r="I64">
        <v>388981</v>
      </c>
      <c r="J64">
        <v>432635</v>
      </c>
      <c r="K64">
        <v>471072</v>
      </c>
    </row>
    <row r="65" spans="1:11" x14ac:dyDescent="0.35">
      <c r="B65" t="s">
        <v>111</v>
      </c>
      <c r="C65" s="14">
        <v>209550</v>
      </c>
      <c r="D65">
        <v>242754</v>
      </c>
      <c r="E65">
        <v>262904</v>
      </c>
      <c r="F65">
        <v>303851</v>
      </c>
      <c r="G65">
        <v>364484</v>
      </c>
      <c r="H65">
        <v>419279</v>
      </c>
      <c r="I65">
        <v>482339</v>
      </c>
      <c r="J65">
        <v>568574</v>
      </c>
      <c r="K65">
        <v>678160</v>
      </c>
    </row>
    <row r="70" spans="1:11" x14ac:dyDescent="0.35">
      <c r="A70" t="s">
        <v>132</v>
      </c>
      <c r="B70">
        <v>2018</v>
      </c>
      <c r="C70">
        <v>2019</v>
      </c>
      <c r="D70">
        <v>2020</v>
      </c>
    </row>
    <row r="71" spans="1:11" x14ac:dyDescent="0.35">
      <c r="A71" t="s">
        <v>133</v>
      </c>
      <c r="B71">
        <v>18119</v>
      </c>
      <c r="C71">
        <v>23235</v>
      </c>
      <c r="D71">
        <v>29227</v>
      </c>
    </row>
    <row r="72" spans="1:11" x14ac:dyDescent="0.35">
      <c r="A72" t="s">
        <v>134</v>
      </c>
      <c r="B72">
        <v>15653</v>
      </c>
      <c r="C72">
        <v>22523</v>
      </c>
      <c r="D72">
        <v>27330</v>
      </c>
    </row>
    <row r="73" spans="1:11" x14ac:dyDescent="0.35">
      <c r="A73" t="s">
        <v>135</v>
      </c>
      <c r="B73">
        <v>17859</v>
      </c>
      <c r="C73">
        <v>22534</v>
      </c>
      <c r="D73">
        <v>15700</v>
      </c>
    </row>
    <row r="74" spans="1:11" x14ac:dyDescent="0.35">
      <c r="A74" t="s">
        <v>136</v>
      </c>
      <c r="B74">
        <v>14985</v>
      </c>
      <c r="C74">
        <v>20766</v>
      </c>
    </row>
    <row r="75" spans="1:11" x14ac:dyDescent="0.35">
      <c r="A75" t="s">
        <v>137</v>
      </c>
      <c r="B75">
        <v>23203</v>
      </c>
      <c r="C75">
        <v>30326</v>
      </c>
    </row>
    <row r="76" spans="1:11" x14ac:dyDescent="0.35">
      <c r="A76" t="s">
        <v>138</v>
      </c>
      <c r="B76">
        <v>17688</v>
      </c>
      <c r="C76">
        <v>26787</v>
      </c>
    </row>
    <row r="77" spans="1:11" x14ac:dyDescent="0.35">
      <c r="A77" t="s">
        <v>139</v>
      </c>
      <c r="B77">
        <v>18954</v>
      </c>
      <c r="C77">
        <v>30808</v>
      </c>
    </row>
    <row r="78" spans="1:11" x14ac:dyDescent="0.35">
      <c r="A78" t="s">
        <v>140</v>
      </c>
      <c r="B78">
        <v>24157</v>
      </c>
      <c r="C78">
        <v>33805</v>
      </c>
    </row>
    <row r="79" spans="1:11" x14ac:dyDescent="0.35">
      <c r="A79" t="s">
        <v>141</v>
      </c>
      <c r="B79">
        <v>22763</v>
      </c>
      <c r="C79">
        <v>36902</v>
      </c>
    </row>
    <row r="80" spans="1:11" x14ac:dyDescent="0.35">
      <c r="A80" t="s">
        <v>142</v>
      </c>
      <c r="B80">
        <v>19123</v>
      </c>
      <c r="C80">
        <v>27186</v>
      </c>
    </row>
    <row r="81" spans="1:35" x14ac:dyDescent="0.35">
      <c r="A81" t="s">
        <v>143</v>
      </c>
      <c r="B81">
        <v>24987</v>
      </c>
      <c r="C81">
        <v>30841</v>
      </c>
    </row>
    <row r="82" spans="1:35" x14ac:dyDescent="0.35">
      <c r="A82" t="s">
        <v>144</v>
      </c>
      <c r="B82">
        <v>16547</v>
      </c>
      <c r="C82">
        <v>24572</v>
      </c>
    </row>
    <row r="83" spans="1:35" x14ac:dyDescent="0.35">
      <c r="A83" t="s">
        <v>33</v>
      </c>
      <c r="B83">
        <f>SUM(B70:B82)</f>
        <v>236056</v>
      </c>
      <c r="C83">
        <f t="shared" ref="C83:D83" si="1">SUM(C70:C82)</f>
        <v>332304</v>
      </c>
      <c r="D83">
        <f t="shared" si="1"/>
        <v>74277</v>
      </c>
    </row>
    <row r="84" spans="1:35" x14ac:dyDescent="0.35">
      <c r="B84">
        <v>2018</v>
      </c>
      <c r="C84">
        <v>2018</v>
      </c>
      <c r="D84">
        <v>2018</v>
      </c>
      <c r="E84">
        <v>2018</v>
      </c>
      <c r="F84">
        <v>2018</v>
      </c>
      <c r="G84">
        <v>2018</v>
      </c>
      <c r="H84">
        <v>2018</v>
      </c>
      <c r="I84">
        <v>2018</v>
      </c>
      <c r="J84">
        <v>2018</v>
      </c>
      <c r="K84">
        <v>2018</v>
      </c>
      <c r="L84">
        <v>2018</v>
      </c>
      <c r="M84">
        <v>2018</v>
      </c>
      <c r="P84" t="s">
        <v>74</v>
      </c>
      <c r="Q84">
        <v>2019</v>
      </c>
      <c r="R84">
        <v>2019</v>
      </c>
      <c r="S84">
        <v>2019</v>
      </c>
      <c r="T84">
        <v>2019</v>
      </c>
      <c r="U84">
        <v>2019</v>
      </c>
      <c r="V84">
        <v>2019</v>
      </c>
      <c r="W84">
        <v>2019</v>
      </c>
      <c r="X84">
        <v>2019</v>
      </c>
      <c r="Y84">
        <v>2019</v>
      </c>
      <c r="Z84">
        <v>2019</v>
      </c>
      <c r="AA84">
        <v>2019</v>
      </c>
      <c r="AB84">
        <v>2019</v>
      </c>
      <c r="AC84" t="s">
        <v>74</v>
      </c>
      <c r="AD84">
        <v>2020</v>
      </c>
      <c r="AE84">
        <v>2020</v>
      </c>
      <c r="AF84">
        <v>2020</v>
      </c>
      <c r="AG84" t="s">
        <v>74</v>
      </c>
      <c r="AH84">
        <v>2020</v>
      </c>
      <c r="AI84">
        <v>2020</v>
      </c>
    </row>
    <row r="85" spans="1:35" x14ac:dyDescent="0.35">
      <c r="A85" t="s">
        <v>89</v>
      </c>
      <c r="B85">
        <v>16988</v>
      </c>
      <c r="C85">
        <v>15109</v>
      </c>
      <c r="D85">
        <v>15881</v>
      </c>
      <c r="E85">
        <v>12484</v>
      </c>
      <c r="F85">
        <v>20812</v>
      </c>
      <c r="G85">
        <v>14740</v>
      </c>
      <c r="H85">
        <v>16307</v>
      </c>
      <c r="I85">
        <v>19721</v>
      </c>
      <c r="J85">
        <v>18543</v>
      </c>
      <c r="K85">
        <v>15172</v>
      </c>
      <c r="L85">
        <v>20014</v>
      </c>
      <c r="M85">
        <v>12246</v>
      </c>
      <c r="P85">
        <f t="shared" ref="P85:P91" si="2">SUM(B85:M85)</f>
        <v>198017</v>
      </c>
      <c r="Q85">
        <v>17499</v>
      </c>
      <c r="R85">
        <v>17748</v>
      </c>
      <c r="S85">
        <v>16593</v>
      </c>
      <c r="T85">
        <v>15411</v>
      </c>
      <c r="U85">
        <v>20977</v>
      </c>
      <c r="V85">
        <v>19153</v>
      </c>
      <c r="W85">
        <v>22182</v>
      </c>
      <c r="X85">
        <v>24583</v>
      </c>
      <c r="Y85">
        <v>26173</v>
      </c>
      <c r="Z85">
        <v>19667</v>
      </c>
      <c r="AA85">
        <v>21405</v>
      </c>
      <c r="AB85">
        <v>16691</v>
      </c>
      <c r="AC85">
        <f>SUM(Q85:AB85)</f>
        <v>238082</v>
      </c>
      <c r="AD85">
        <v>23586</v>
      </c>
      <c r="AE85">
        <v>22362</v>
      </c>
      <c r="AF85">
        <v>12694</v>
      </c>
      <c r="AG85">
        <f>SUM(AD85:AF85)</f>
        <v>58642</v>
      </c>
    </row>
    <row r="86" spans="1:35" x14ac:dyDescent="0.35">
      <c r="A86" t="s">
        <v>90</v>
      </c>
      <c r="B86">
        <v>165</v>
      </c>
      <c r="C86">
        <v>305</v>
      </c>
      <c r="D86">
        <v>1010</v>
      </c>
      <c r="E86">
        <v>1381</v>
      </c>
      <c r="F86">
        <v>1603</v>
      </c>
      <c r="G86">
        <v>1368</v>
      </c>
      <c r="H86">
        <v>1871</v>
      </c>
      <c r="I86">
        <v>3310</v>
      </c>
      <c r="J86">
        <v>3340</v>
      </c>
      <c r="K86">
        <v>2927</v>
      </c>
      <c r="L86">
        <v>4109</v>
      </c>
      <c r="M86">
        <v>3384</v>
      </c>
      <c r="P86">
        <f t="shared" si="2"/>
        <v>24773</v>
      </c>
      <c r="Q86">
        <v>5008</v>
      </c>
      <c r="R86">
        <v>4225</v>
      </c>
      <c r="S86">
        <v>4348</v>
      </c>
      <c r="T86">
        <v>4416</v>
      </c>
      <c r="U86">
        <v>8237</v>
      </c>
      <c r="V86">
        <v>6325</v>
      </c>
      <c r="W86">
        <v>7602</v>
      </c>
      <c r="X86">
        <v>7866</v>
      </c>
      <c r="Y86">
        <v>9145</v>
      </c>
      <c r="Z86">
        <v>6679</v>
      </c>
      <c r="AA86">
        <v>8440</v>
      </c>
      <c r="AB86">
        <v>6472</v>
      </c>
      <c r="AC86">
        <f t="shared" ref="AC86:AC93" si="3">SUM(Q86:AB86)</f>
        <v>78763</v>
      </c>
      <c r="AD86">
        <v>4408</v>
      </c>
      <c r="AE86">
        <v>4145</v>
      </c>
      <c r="AF86">
        <v>2083</v>
      </c>
      <c r="AG86">
        <f t="shared" ref="AG86:AG93" si="4">SUM(AD86:AF86)</f>
        <v>10636</v>
      </c>
    </row>
    <row r="87" spans="1:35" x14ac:dyDescent="0.35">
      <c r="A87" t="s">
        <v>91</v>
      </c>
      <c r="B87">
        <v>640</v>
      </c>
      <c r="C87">
        <v>102</v>
      </c>
      <c r="D87">
        <v>713</v>
      </c>
      <c r="E87">
        <v>759</v>
      </c>
      <c r="F87">
        <v>342</v>
      </c>
      <c r="G87">
        <v>1033</v>
      </c>
      <c r="H87">
        <v>257</v>
      </c>
      <c r="I87">
        <v>499</v>
      </c>
      <c r="J87">
        <v>465</v>
      </c>
      <c r="K87">
        <v>425</v>
      </c>
      <c r="L87">
        <v>424</v>
      </c>
      <c r="M87">
        <v>446</v>
      </c>
      <c r="P87">
        <f t="shared" si="2"/>
        <v>6105</v>
      </c>
      <c r="Q87">
        <v>194</v>
      </c>
      <c r="R87">
        <v>154</v>
      </c>
      <c r="S87">
        <v>814</v>
      </c>
      <c r="T87">
        <v>447</v>
      </c>
      <c r="U87">
        <v>377</v>
      </c>
      <c r="V87">
        <v>665</v>
      </c>
      <c r="W87">
        <v>173</v>
      </c>
      <c r="X87">
        <v>392</v>
      </c>
      <c r="Y87">
        <v>653</v>
      </c>
      <c r="Z87">
        <v>121</v>
      </c>
      <c r="AA87">
        <v>230</v>
      </c>
      <c r="AB87">
        <v>536</v>
      </c>
      <c r="AC87">
        <f t="shared" si="3"/>
        <v>4756</v>
      </c>
      <c r="AD87">
        <v>267</v>
      </c>
      <c r="AE87">
        <v>58</v>
      </c>
      <c r="AF87">
        <v>188</v>
      </c>
      <c r="AG87">
        <f t="shared" si="4"/>
        <v>513</v>
      </c>
    </row>
    <row r="88" spans="1:35" x14ac:dyDescent="0.35">
      <c r="A88" t="s">
        <v>92</v>
      </c>
      <c r="B88">
        <v>55</v>
      </c>
      <c r="C88">
        <v>18</v>
      </c>
      <c r="D88">
        <v>14</v>
      </c>
      <c r="E88">
        <v>30</v>
      </c>
      <c r="F88">
        <v>99</v>
      </c>
      <c r="G88">
        <v>89</v>
      </c>
      <c r="H88">
        <v>45</v>
      </c>
      <c r="I88">
        <v>68</v>
      </c>
      <c r="J88">
        <v>16</v>
      </c>
      <c r="K88">
        <v>17</v>
      </c>
      <c r="L88">
        <v>19</v>
      </c>
      <c r="M88">
        <v>34</v>
      </c>
      <c r="P88">
        <f t="shared" si="2"/>
        <v>504</v>
      </c>
      <c r="Q88">
        <v>43</v>
      </c>
      <c r="R88">
        <v>30</v>
      </c>
      <c r="S88">
        <v>32</v>
      </c>
      <c r="T88">
        <v>61</v>
      </c>
      <c r="U88">
        <v>37</v>
      </c>
      <c r="V88">
        <v>21</v>
      </c>
      <c r="W88">
        <v>31</v>
      </c>
      <c r="X88">
        <v>23</v>
      </c>
      <c r="Y88">
        <v>31</v>
      </c>
      <c r="Z88">
        <v>21</v>
      </c>
      <c r="AA88">
        <v>61</v>
      </c>
      <c r="AB88">
        <v>76</v>
      </c>
      <c r="AC88">
        <f t="shared" si="3"/>
        <v>467</v>
      </c>
      <c r="AD88">
        <v>69</v>
      </c>
      <c r="AE88">
        <v>9</v>
      </c>
      <c r="AF88">
        <v>8</v>
      </c>
      <c r="AG88">
        <f t="shared" si="4"/>
        <v>86</v>
      </c>
    </row>
    <row r="89" spans="1:35" x14ac:dyDescent="0.35">
      <c r="A89" t="s">
        <v>93</v>
      </c>
      <c r="B89">
        <v>16</v>
      </c>
      <c r="C89">
        <v>16</v>
      </c>
      <c r="D89">
        <v>14</v>
      </c>
      <c r="E89">
        <v>9</v>
      </c>
      <c r="F89">
        <v>1</v>
      </c>
      <c r="G89">
        <v>6</v>
      </c>
      <c r="H89">
        <v>3</v>
      </c>
      <c r="I89">
        <v>3</v>
      </c>
      <c r="J89">
        <v>4</v>
      </c>
      <c r="K89">
        <v>1</v>
      </c>
      <c r="L89">
        <v>12</v>
      </c>
      <c r="M89">
        <v>11</v>
      </c>
      <c r="P89">
        <f t="shared" si="2"/>
        <v>96</v>
      </c>
      <c r="Q89">
        <v>8</v>
      </c>
      <c r="R89">
        <v>10</v>
      </c>
      <c r="S89">
        <v>15</v>
      </c>
      <c r="T89">
        <v>3</v>
      </c>
      <c r="U89">
        <v>10</v>
      </c>
      <c r="V89">
        <v>9</v>
      </c>
      <c r="W89">
        <v>25</v>
      </c>
      <c r="X89">
        <v>10</v>
      </c>
      <c r="Z89">
        <v>5</v>
      </c>
      <c r="AA89">
        <v>7</v>
      </c>
      <c r="AB89">
        <v>14</v>
      </c>
      <c r="AC89">
        <f t="shared" si="3"/>
        <v>116</v>
      </c>
      <c r="AD89">
        <v>11</v>
      </c>
      <c r="AE89">
        <v>8</v>
      </c>
      <c r="AG89">
        <f t="shared" si="4"/>
        <v>19</v>
      </c>
    </row>
    <row r="90" spans="1:35" x14ac:dyDescent="0.35">
      <c r="A90" t="s">
        <v>94</v>
      </c>
      <c r="B90">
        <v>16</v>
      </c>
      <c r="C90">
        <v>10</v>
      </c>
      <c r="D90">
        <v>56</v>
      </c>
      <c r="E90">
        <v>7</v>
      </c>
      <c r="F90">
        <v>6</v>
      </c>
      <c r="G90">
        <v>23</v>
      </c>
      <c r="H90">
        <v>13</v>
      </c>
      <c r="I90">
        <v>4</v>
      </c>
      <c r="J90">
        <v>9</v>
      </c>
      <c r="K90">
        <v>21</v>
      </c>
      <c r="L90">
        <v>20</v>
      </c>
      <c r="M90">
        <v>26</v>
      </c>
      <c r="P90">
        <f t="shared" si="2"/>
        <v>211</v>
      </c>
      <c r="Q90">
        <v>15</v>
      </c>
      <c r="R90">
        <v>20</v>
      </c>
      <c r="S90">
        <v>17</v>
      </c>
      <c r="T90">
        <v>61</v>
      </c>
      <c r="U90">
        <v>24</v>
      </c>
      <c r="V90">
        <v>1</v>
      </c>
      <c r="W90">
        <v>12</v>
      </c>
      <c r="X90">
        <v>29</v>
      </c>
      <c r="Y90">
        <v>101</v>
      </c>
      <c r="Z90">
        <v>18</v>
      </c>
      <c r="AA90">
        <v>24</v>
      </c>
      <c r="AB90">
        <v>1</v>
      </c>
      <c r="AC90">
        <f t="shared" si="3"/>
        <v>323</v>
      </c>
      <c r="AD90">
        <v>58</v>
      </c>
      <c r="AE90">
        <v>15</v>
      </c>
      <c r="AF90">
        <v>10</v>
      </c>
      <c r="AG90">
        <f t="shared" si="4"/>
        <v>83</v>
      </c>
    </row>
    <row r="91" spans="1:35" x14ac:dyDescent="0.35">
      <c r="A91" t="s">
        <v>96</v>
      </c>
      <c r="B91">
        <v>239</v>
      </c>
      <c r="C91">
        <v>93</v>
      </c>
      <c r="D91">
        <v>136</v>
      </c>
      <c r="E91">
        <v>285</v>
      </c>
      <c r="F91">
        <v>201</v>
      </c>
      <c r="G91">
        <v>357</v>
      </c>
      <c r="H91">
        <v>436</v>
      </c>
      <c r="I91">
        <v>545</v>
      </c>
      <c r="J91">
        <v>369</v>
      </c>
      <c r="K91">
        <v>474</v>
      </c>
      <c r="L91">
        <v>363</v>
      </c>
      <c r="M91">
        <v>391</v>
      </c>
      <c r="P91">
        <f t="shared" si="2"/>
        <v>3889</v>
      </c>
      <c r="Q91">
        <v>398</v>
      </c>
      <c r="R91">
        <v>317</v>
      </c>
      <c r="S91">
        <v>527</v>
      </c>
      <c r="T91">
        <v>307</v>
      </c>
      <c r="U91">
        <v>658</v>
      </c>
      <c r="V91">
        <v>524</v>
      </c>
      <c r="W91">
        <v>683</v>
      </c>
      <c r="X91">
        <v>761</v>
      </c>
      <c r="Y91">
        <v>646</v>
      </c>
      <c r="Z91">
        <v>659</v>
      </c>
      <c r="AA91">
        <v>591</v>
      </c>
      <c r="AB91">
        <v>619</v>
      </c>
      <c r="AC91">
        <f t="shared" si="3"/>
        <v>6690</v>
      </c>
      <c r="AD91">
        <v>761</v>
      </c>
      <c r="AE91">
        <v>698</v>
      </c>
      <c r="AF91">
        <v>655</v>
      </c>
      <c r="AG91">
        <f t="shared" si="4"/>
        <v>2114</v>
      </c>
    </row>
    <row r="92" spans="1:35" x14ac:dyDescent="0.35">
      <c r="A92" t="s">
        <v>131</v>
      </c>
      <c r="D92">
        <v>35</v>
      </c>
      <c r="E92">
        <v>30</v>
      </c>
      <c r="F92">
        <v>132</v>
      </c>
      <c r="G92">
        <v>70</v>
      </c>
      <c r="H92">
        <v>22</v>
      </c>
      <c r="I92">
        <v>7</v>
      </c>
      <c r="J92">
        <v>17</v>
      </c>
      <c r="K92">
        <v>86</v>
      </c>
      <c r="L92">
        <v>26</v>
      </c>
      <c r="M92">
        <v>9</v>
      </c>
      <c r="P92">
        <v>434</v>
      </c>
      <c r="Q92">
        <v>69</v>
      </c>
      <c r="R92">
        <v>17</v>
      </c>
      <c r="S92">
        <v>185</v>
      </c>
      <c r="T92">
        <v>60</v>
      </c>
      <c r="U92">
        <v>39</v>
      </c>
      <c r="V92">
        <v>89</v>
      </c>
      <c r="W92">
        <v>100</v>
      </c>
      <c r="X92">
        <v>141</v>
      </c>
      <c r="Y92">
        <v>153</v>
      </c>
      <c r="Z92">
        <v>16</v>
      </c>
      <c r="AA92">
        <v>83</v>
      </c>
      <c r="AB92">
        <v>163</v>
      </c>
      <c r="AC92">
        <v>1115</v>
      </c>
      <c r="AD92">
        <v>67</v>
      </c>
      <c r="AE92">
        <v>35</v>
      </c>
      <c r="AF92">
        <v>62</v>
      </c>
      <c r="AG92">
        <v>164</v>
      </c>
    </row>
    <row r="93" spans="1:35" x14ac:dyDescent="0.35">
      <c r="A93" t="s">
        <v>104</v>
      </c>
      <c r="F93">
        <v>7</v>
      </c>
      <c r="G93">
        <v>2</v>
      </c>
      <c r="P93">
        <f>SUM(B93:M93)</f>
        <v>9</v>
      </c>
      <c r="Q93">
        <v>1</v>
      </c>
      <c r="R93">
        <v>2</v>
      </c>
      <c r="S93">
        <v>3</v>
      </c>
      <c r="U93">
        <v>3</v>
      </c>
      <c r="AC93">
        <f t="shared" si="3"/>
        <v>9</v>
      </c>
      <c r="AG93">
        <f t="shared" si="4"/>
        <v>0</v>
      </c>
    </row>
    <row r="94" spans="1:35" x14ac:dyDescent="0.35">
      <c r="A94" t="s">
        <v>74</v>
      </c>
      <c r="B94">
        <f>SUM(B71:B93)</f>
        <v>490231</v>
      </c>
      <c r="C94">
        <f t="shared" ref="B94:M94" si="5">SUM(C85:C93)</f>
        <v>15653</v>
      </c>
      <c r="D94">
        <f t="shared" si="5"/>
        <v>17859</v>
      </c>
      <c r="E94">
        <f t="shared" si="5"/>
        <v>14985</v>
      </c>
      <c r="F94">
        <f t="shared" si="5"/>
        <v>23203</v>
      </c>
      <c r="G94">
        <f t="shared" si="5"/>
        <v>17688</v>
      </c>
      <c r="H94">
        <f t="shared" si="5"/>
        <v>18954</v>
      </c>
      <c r="I94">
        <f t="shared" si="5"/>
        <v>24157</v>
      </c>
      <c r="J94">
        <f t="shared" si="5"/>
        <v>22763</v>
      </c>
      <c r="K94">
        <f t="shared" si="5"/>
        <v>19123</v>
      </c>
      <c r="L94">
        <f t="shared" si="5"/>
        <v>24987</v>
      </c>
      <c r="M94">
        <f t="shared" si="5"/>
        <v>16547</v>
      </c>
      <c r="P94">
        <f t="shared" ref="P94:AG94" si="6">SUM(P85:P93)</f>
        <v>234038</v>
      </c>
      <c r="Q94">
        <f t="shared" si="6"/>
        <v>23235</v>
      </c>
      <c r="R94">
        <f t="shared" si="6"/>
        <v>22523</v>
      </c>
      <c r="S94">
        <f t="shared" si="6"/>
        <v>22534</v>
      </c>
      <c r="T94">
        <f t="shared" si="6"/>
        <v>20766</v>
      </c>
      <c r="U94" s="28">
        <f t="shared" si="6"/>
        <v>30362</v>
      </c>
      <c r="V94">
        <f t="shared" si="6"/>
        <v>26787</v>
      </c>
      <c r="W94" s="28">
        <f t="shared" si="6"/>
        <v>30808</v>
      </c>
      <c r="X94">
        <f t="shared" si="6"/>
        <v>33805</v>
      </c>
      <c r="Y94">
        <f t="shared" si="6"/>
        <v>36902</v>
      </c>
      <c r="Z94">
        <f t="shared" si="6"/>
        <v>27186</v>
      </c>
      <c r="AA94">
        <f t="shared" si="6"/>
        <v>30841</v>
      </c>
      <c r="AB94">
        <f t="shared" si="6"/>
        <v>24572</v>
      </c>
      <c r="AC94">
        <f t="shared" si="6"/>
        <v>330321</v>
      </c>
      <c r="AD94">
        <f t="shared" si="6"/>
        <v>29227</v>
      </c>
      <c r="AE94">
        <f t="shared" si="6"/>
        <v>27330</v>
      </c>
      <c r="AF94">
        <f t="shared" si="6"/>
        <v>15700</v>
      </c>
      <c r="AG94">
        <f t="shared" si="6"/>
        <v>72257</v>
      </c>
    </row>
    <row r="95" spans="1:35" x14ac:dyDescent="0.35">
      <c r="B95">
        <v>18119</v>
      </c>
      <c r="C95">
        <v>15653</v>
      </c>
      <c r="D95">
        <v>17859</v>
      </c>
      <c r="E95">
        <v>14985</v>
      </c>
      <c r="F95">
        <v>23203</v>
      </c>
      <c r="G95">
        <v>17688</v>
      </c>
      <c r="H95">
        <v>18954</v>
      </c>
      <c r="I95">
        <v>24157</v>
      </c>
      <c r="J95">
        <v>22763</v>
      </c>
      <c r="K95">
        <v>19123</v>
      </c>
      <c r="L95">
        <v>24987</v>
      </c>
      <c r="M95">
        <v>16547</v>
      </c>
      <c r="P95">
        <v>234038</v>
      </c>
      <c r="Q95">
        <v>23235</v>
      </c>
      <c r="R95">
        <v>22523</v>
      </c>
      <c r="S95">
        <v>22534</v>
      </c>
      <c r="T95">
        <v>20766</v>
      </c>
      <c r="U95">
        <v>30362</v>
      </c>
      <c r="V95">
        <v>26787</v>
      </c>
      <c r="W95">
        <v>30808</v>
      </c>
      <c r="X95">
        <v>33805</v>
      </c>
      <c r="Y95">
        <v>36902</v>
      </c>
      <c r="Z95">
        <v>27186</v>
      </c>
      <c r="AA95">
        <v>30841</v>
      </c>
      <c r="AB95">
        <v>24572</v>
      </c>
      <c r="AC95">
        <v>330321</v>
      </c>
      <c r="AD95">
        <v>29227</v>
      </c>
      <c r="AE95">
        <v>27330</v>
      </c>
      <c r="AF95">
        <v>15700</v>
      </c>
      <c r="AG95">
        <v>72257</v>
      </c>
    </row>
    <row r="98" spans="4:5" x14ac:dyDescent="0.35">
      <c r="D98" s="30"/>
      <c r="E98" s="30"/>
    </row>
  </sheetData>
  <mergeCells count="9">
    <mergeCell ref="D98:E98"/>
    <mergeCell ref="M16:V16"/>
    <mergeCell ref="M17:V17"/>
    <mergeCell ref="S5:W5"/>
    <mergeCell ref="M9:V9"/>
    <mergeCell ref="M10:T10"/>
    <mergeCell ref="M12:V12"/>
    <mergeCell ref="M14:V14"/>
    <mergeCell ref="M15:V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N12" sqref="N12"/>
    </sheetView>
  </sheetViews>
  <sheetFormatPr defaultRowHeight="14.5" x14ac:dyDescent="0.35"/>
  <sheetData>
    <row r="1" spans="1:12" x14ac:dyDescent="0.35">
      <c r="A1" t="s">
        <v>88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128</v>
      </c>
      <c r="I1" t="s">
        <v>129</v>
      </c>
      <c r="J1">
        <v>2018</v>
      </c>
      <c r="K1">
        <v>2019</v>
      </c>
      <c r="L1" t="s">
        <v>145</v>
      </c>
    </row>
    <row r="2" spans="1:12" x14ac:dyDescent="0.35">
      <c r="A2" t="s">
        <v>89</v>
      </c>
      <c r="B2">
        <v>1658</v>
      </c>
      <c r="C2">
        <v>12827</v>
      </c>
      <c r="D2">
        <v>43099</v>
      </c>
      <c r="E2">
        <v>33172</v>
      </c>
      <c r="F2">
        <v>35820</v>
      </c>
      <c r="G2">
        <v>62380</v>
      </c>
      <c r="H2">
        <v>113210</v>
      </c>
      <c r="I2">
        <v>167039</v>
      </c>
      <c r="J2">
        <v>198017</v>
      </c>
      <c r="K2">
        <v>238082</v>
      </c>
      <c r="L2">
        <v>58642</v>
      </c>
    </row>
    <row r="3" spans="1:12" x14ac:dyDescent="0.35">
      <c r="A3" t="s">
        <v>90</v>
      </c>
      <c r="B3">
        <v>2442</v>
      </c>
      <c r="C3">
        <v>12469</v>
      </c>
      <c r="D3">
        <v>28892</v>
      </c>
      <c r="E3">
        <v>23243</v>
      </c>
      <c r="F3">
        <v>29224</v>
      </c>
      <c r="G3">
        <v>35967</v>
      </c>
      <c r="H3">
        <v>25154</v>
      </c>
      <c r="I3">
        <v>4270</v>
      </c>
      <c r="J3">
        <v>24773</v>
      </c>
      <c r="K3">
        <v>78763</v>
      </c>
      <c r="L3">
        <v>10636</v>
      </c>
    </row>
    <row r="4" spans="1:12" x14ac:dyDescent="0.35">
      <c r="A4" t="s">
        <v>91</v>
      </c>
      <c r="B4">
        <v>666</v>
      </c>
      <c r="C4">
        <v>2348</v>
      </c>
      <c r="D4">
        <v>2931</v>
      </c>
      <c r="E4">
        <v>4366</v>
      </c>
      <c r="F4">
        <v>4220</v>
      </c>
      <c r="G4">
        <v>4870</v>
      </c>
      <c r="H4">
        <v>5501</v>
      </c>
      <c r="I4">
        <v>6555</v>
      </c>
      <c r="J4">
        <v>6105</v>
      </c>
      <c r="K4">
        <v>4756</v>
      </c>
      <c r="L4">
        <v>513</v>
      </c>
    </row>
    <row r="5" spans="1:12" x14ac:dyDescent="0.35">
      <c r="A5" t="s">
        <v>92</v>
      </c>
      <c r="B5">
        <v>687</v>
      </c>
      <c r="C5">
        <v>476</v>
      </c>
      <c r="D5">
        <v>605</v>
      </c>
      <c r="E5">
        <v>699</v>
      </c>
      <c r="F5">
        <v>493</v>
      </c>
      <c r="G5">
        <v>432</v>
      </c>
      <c r="H5">
        <v>621</v>
      </c>
      <c r="I5">
        <v>360</v>
      </c>
      <c r="J5">
        <v>504</v>
      </c>
      <c r="K5">
        <v>467</v>
      </c>
      <c r="L5">
        <v>86</v>
      </c>
    </row>
    <row r="6" spans="1:12" x14ac:dyDescent="0.35">
      <c r="A6" t="s">
        <v>93</v>
      </c>
      <c r="C6">
        <v>13</v>
      </c>
      <c r="D6">
        <v>29</v>
      </c>
      <c r="E6">
        <v>71</v>
      </c>
      <c r="H6">
        <v>131</v>
      </c>
      <c r="I6">
        <v>123</v>
      </c>
      <c r="J6">
        <v>96</v>
      </c>
      <c r="K6">
        <v>116</v>
      </c>
      <c r="L6">
        <v>19</v>
      </c>
    </row>
    <row r="7" spans="1:12" x14ac:dyDescent="0.35">
      <c r="A7" t="s">
        <v>94</v>
      </c>
      <c r="B7">
        <v>138</v>
      </c>
      <c r="C7">
        <v>189</v>
      </c>
      <c r="D7">
        <v>20</v>
      </c>
      <c r="E7">
        <v>12</v>
      </c>
      <c r="F7">
        <v>2</v>
      </c>
      <c r="G7">
        <v>170</v>
      </c>
      <c r="H7">
        <v>214</v>
      </c>
      <c r="I7">
        <v>173</v>
      </c>
      <c r="J7">
        <v>211</v>
      </c>
      <c r="K7">
        <v>323</v>
      </c>
      <c r="L7">
        <v>83</v>
      </c>
    </row>
    <row r="8" spans="1:12" x14ac:dyDescent="0.35">
      <c r="A8" t="s">
        <v>95</v>
      </c>
      <c r="C8">
        <v>18</v>
      </c>
      <c r="J8">
        <v>0</v>
      </c>
      <c r="K8">
        <v>0</v>
      </c>
      <c r="L8">
        <v>0</v>
      </c>
    </row>
    <row r="9" spans="1:12" x14ac:dyDescent="0.35">
      <c r="A9" t="s">
        <v>96</v>
      </c>
      <c r="B9">
        <v>12</v>
      </c>
      <c r="C9">
        <v>7</v>
      </c>
      <c r="D9">
        <v>8</v>
      </c>
      <c r="E9">
        <v>63</v>
      </c>
      <c r="F9">
        <v>875</v>
      </c>
      <c r="G9">
        <v>1794</v>
      </c>
      <c r="H9">
        <v>2486</v>
      </c>
      <c r="I9">
        <v>3185</v>
      </c>
      <c r="J9">
        <v>3889</v>
      </c>
      <c r="K9">
        <v>6690</v>
      </c>
      <c r="L9">
        <v>2114</v>
      </c>
    </row>
    <row r="10" spans="1:12" x14ac:dyDescent="0.35">
      <c r="B10" t="s">
        <v>97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 t="s">
        <v>128</v>
      </c>
      <c r="I10" t="s">
        <v>129</v>
      </c>
      <c r="J10">
        <v>2018</v>
      </c>
      <c r="K10">
        <v>2019</v>
      </c>
      <c r="L10" t="s">
        <v>145</v>
      </c>
    </row>
    <row r="11" spans="1:12" x14ac:dyDescent="0.35">
      <c r="A11" t="s">
        <v>89</v>
      </c>
      <c r="C11">
        <f t="shared" ref="C11:L11" si="0">(C2-B2)/B2</f>
        <v>6.7364294330518701</v>
      </c>
      <c r="D11">
        <f t="shared" si="0"/>
        <v>2.3600218289545492</v>
      </c>
      <c r="E11">
        <f t="shared" si="0"/>
        <v>-0.23033017007355158</v>
      </c>
      <c r="F11">
        <f t="shared" si="0"/>
        <v>7.9826359580368988E-2</v>
      </c>
      <c r="G11">
        <f t="shared" si="0"/>
        <v>0.74148520379676164</v>
      </c>
      <c r="H11">
        <f t="shared" si="0"/>
        <v>0.8148445014427701</v>
      </c>
      <c r="I11">
        <f t="shared" si="0"/>
        <v>0.47547919795071109</v>
      </c>
      <c r="J11">
        <f t="shared" si="0"/>
        <v>0.18545369644214824</v>
      </c>
      <c r="K11">
        <f t="shared" si="0"/>
        <v>0.20233111298524875</v>
      </c>
      <c r="L11">
        <f t="shared" si="0"/>
        <v>-0.7536899051587268</v>
      </c>
    </row>
    <row r="12" spans="1:12" x14ac:dyDescent="0.35">
      <c r="A12" t="s">
        <v>90</v>
      </c>
      <c r="C12">
        <f t="shared" ref="C12:L14" si="1">(C3-B3)/B3</f>
        <v>4.1060606060606064</v>
      </c>
      <c r="D12">
        <f t="shared" si="1"/>
        <v>1.3171064239313497</v>
      </c>
      <c r="E12">
        <f t="shared" si="1"/>
        <v>-0.19552125155752456</v>
      </c>
      <c r="F12">
        <f t="shared" si="1"/>
        <v>0.25732478595706232</v>
      </c>
      <c r="G12">
        <f t="shared" si="1"/>
        <v>0.23073501231864221</v>
      </c>
      <c r="H12">
        <f t="shared" si="1"/>
        <v>-0.3006366947479634</v>
      </c>
      <c r="I12">
        <f t="shared" si="1"/>
        <v>-0.83024568657072428</v>
      </c>
      <c r="J12">
        <f t="shared" si="1"/>
        <v>4.8016393442622949</v>
      </c>
      <c r="K12">
        <f t="shared" si="1"/>
        <v>2.1793888507649459</v>
      </c>
      <c r="L12">
        <f t="shared" si="1"/>
        <v>-0.8649619745311885</v>
      </c>
    </row>
    <row r="13" spans="1:12" x14ac:dyDescent="0.35">
      <c r="A13" t="s">
        <v>91</v>
      </c>
      <c r="C13">
        <f t="shared" si="1"/>
        <v>2.5255255255255253</v>
      </c>
      <c r="D13">
        <f t="shared" si="1"/>
        <v>0.24829642248722317</v>
      </c>
      <c r="E13">
        <f t="shared" si="1"/>
        <v>0.48959399522347324</v>
      </c>
      <c r="F13">
        <f t="shared" si="1"/>
        <v>-3.3440219880897848E-2</v>
      </c>
      <c r="G13">
        <f t="shared" si="1"/>
        <v>0.15402843601895735</v>
      </c>
      <c r="H13">
        <f t="shared" si="1"/>
        <v>0.12956878850102668</v>
      </c>
      <c r="I13">
        <f t="shared" si="1"/>
        <v>0.19160152699509181</v>
      </c>
      <c r="J13">
        <f t="shared" si="1"/>
        <v>-6.8649885583524028E-2</v>
      </c>
      <c r="K13">
        <f t="shared" si="1"/>
        <v>-0.22096642096642097</v>
      </c>
      <c r="L13">
        <f t="shared" si="1"/>
        <v>-0.89213624894869636</v>
      </c>
    </row>
    <row r="14" spans="1:12" x14ac:dyDescent="0.35">
      <c r="A14" t="s">
        <v>92</v>
      </c>
      <c r="C14">
        <f t="shared" si="1"/>
        <v>-0.30713245997088789</v>
      </c>
      <c r="D14">
        <f t="shared" si="1"/>
        <v>0.27100840336134452</v>
      </c>
      <c r="E14">
        <f t="shared" si="1"/>
        <v>0.15537190082644628</v>
      </c>
      <c r="F14">
        <f t="shared" si="1"/>
        <v>-0.29470672389127323</v>
      </c>
      <c r="G14">
        <f t="shared" si="1"/>
        <v>-0.12373225152129817</v>
      </c>
      <c r="H14">
        <f t="shared" si="1"/>
        <v>0.4375</v>
      </c>
      <c r="I14">
        <f t="shared" si="1"/>
        <v>-0.42028985507246375</v>
      </c>
      <c r="J14">
        <f t="shared" si="1"/>
        <v>0.4</v>
      </c>
      <c r="K14">
        <f t="shared" si="1"/>
        <v>-7.3412698412698416E-2</v>
      </c>
      <c r="L14">
        <f t="shared" si="1"/>
        <v>-0.81584582441113496</v>
      </c>
    </row>
    <row r="15" spans="1:12" x14ac:dyDescent="0.35">
      <c r="A15" t="s">
        <v>96</v>
      </c>
      <c r="C15">
        <f t="shared" ref="C15:L15" si="2">(C9-B9)/B9</f>
        <v>-0.41666666666666669</v>
      </c>
      <c r="D15">
        <f t="shared" si="2"/>
        <v>0.14285714285714285</v>
      </c>
      <c r="E15">
        <f t="shared" si="2"/>
        <v>6.875</v>
      </c>
      <c r="F15">
        <f t="shared" si="2"/>
        <v>12.888888888888889</v>
      </c>
      <c r="G15">
        <f t="shared" si="2"/>
        <v>1.0502857142857143</v>
      </c>
      <c r="H15">
        <f t="shared" si="2"/>
        <v>0.38573021181716832</v>
      </c>
      <c r="I15">
        <f t="shared" si="2"/>
        <v>0.28117457763475462</v>
      </c>
      <c r="J15">
        <f t="shared" si="2"/>
        <v>0.22103610675039245</v>
      </c>
      <c r="K15">
        <f t="shared" si="2"/>
        <v>0.72023656466958086</v>
      </c>
      <c r="L15">
        <f t="shared" si="2"/>
        <v>-0.68400597907324368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World Bank Data</vt:lpstr>
      <vt:lpstr>UN Data</vt:lpstr>
      <vt:lpstr>ILO STAST </vt:lpstr>
      <vt:lpstr>MOL Data</vt:lpstr>
      <vt:lpstr>CSO data </vt:lpstr>
      <vt:lpstr>Sheet1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 Mon Thida Kyaw</dc:creator>
  <cp:lastModifiedBy>Ei Mon Thida Kyaw</cp:lastModifiedBy>
  <dcterms:created xsi:type="dcterms:W3CDTF">2020-07-09T01:50:32Z</dcterms:created>
  <dcterms:modified xsi:type="dcterms:W3CDTF">2021-06-11T09:33:22Z</dcterms:modified>
</cp:coreProperties>
</file>