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3" r:id="rId2"/>
    <sheet name="Start" sheetId="912" r:id="rId3"/>
    <sheet name="!N418A10.094" sheetId="2881" r:id="rId4"/>
    <sheet name="!N419940.094" sheetId="2882" r:id="rId5"/>
    <sheet name="!N420950.094" sheetId="2883" r:id="rId6"/>
    <sheet name="!N421950.094" sheetId="2884" r:id="rId7"/>
    <sheet name="!N422840.094" sheetId="2885" r:id="rId8"/>
    <sheet name="!N423940.094" sheetId="2886" r:id="rId9"/>
    <sheet name="!N424920.094" sheetId="2887" r:id="rId10"/>
    <sheet name="!N425940.094" sheetId="2888" r:id="rId11"/>
    <sheet name="!N426940.094" sheetId="2889" r:id="rId12"/>
    <sheet name="!N427950.094" sheetId="2890" r:id="rId13"/>
    <sheet name="!N429A20.094" sheetId="2891" r:id="rId14"/>
    <sheet name="!N430850.094" sheetId="2892" r:id="rId15"/>
    <sheet name="!N501850.094" sheetId="2893" r:id="rId16"/>
    <sheet name="!N502A30.094" sheetId="2894" r:id="rId17"/>
    <sheet name="!N503B20.094" sheetId="2895" r:id="rId18"/>
    <sheet name="!N504A40.094" sheetId="2896" r:id="rId19"/>
    <sheet name="!N506C20.094" sheetId="2897" r:id="rId20"/>
    <sheet name="!N507910.094" sheetId="2898" r:id="rId21"/>
    <sheet name="!N508940.094" sheetId="2899" r:id="rId22"/>
    <sheet name="!N509A30.094" sheetId="2900" r:id="rId23"/>
    <sheet name="!N510950.094" sheetId="2901" r:id="rId24"/>
    <sheet name="!N511940.094" sheetId="2902" r:id="rId25"/>
    <sheet name="!N512C30.094" sheetId="2903" r:id="rId26"/>
    <sheet name="!N513840.094" sheetId="2904" r:id="rId27"/>
    <sheet name="!N514930.094" sheetId="2905" r:id="rId28"/>
    <sheet name="!N515B20.094" sheetId="2906" r:id="rId29"/>
    <sheet name="!N516920.094" sheetId="2907" r:id="rId30"/>
    <sheet name="!N516B00.094" sheetId="2908" r:id="rId31"/>
    <sheet name="!N517930.094" sheetId="2909" r:id="rId32"/>
    <sheet name="!N518940.094" sheetId="2910" r:id="rId33"/>
    <sheet name="!N519950.094" sheetId="2911" r:id="rId34"/>
    <sheet name="!N520850.094" sheetId="2912" r:id="rId35"/>
    <sheet name="!N521840.094" sheetId="2880" r:id="rId36"/>
  </sheets>
  <functionGroups builtInGroupCount="17"/>
  <calcPr calcId="145621"/>
</workbook>
</file>

<file path=xl/calcChain.xml><?xml version="1.0" encoding="utf-8"?>
<calcChain xmlns="http://schemas.openxmlformats.org/spreadsheetml/2006/main">
  <c r="X9" i="2913" l="1"/>
  <c r="W9" i="2913"/>
  <c r="V9" i="2913"/>
  <c r="U9" i="2913"/>
  <c r="T9" i="2913"/>
  <c r="S9" i="2913"/>
  <c r="R9" i="2913"/>
  <c r="Q9" i="2913"/>
  <c r="P9" i="2913"/>
  <c r="O9" i="2913"/>
  <c r="N9" i="2913"/>
  <c r="M9" i="2913"/>
  <c r="L9" i="2913"/>
  <c r="K9" i="2913"/>
  <c r="J9" i="2913"/>
  <c r="I9" i="2913"/>
  <c r="H9" i="2913"/>
  <c r="G9" i="2913"/>
  <c r="F34" i="2913"/>
  <c r="E34" i="2913"/>
  <c r="D34" i="2913"/>
  <c r="C34" i="2913"/>
  <c r="B35" i="2913"/>
  <c r="F33" i="2913"/>
  <c r="E33" i="2913"/>
  <c r="D33" i="2913"/>
  <c r="C33" i="2913"/>
  <c r="B34" i="2913"/>
  <c r="F32" i="2913"/>
  <c r="E32" i="2913"/>
  <c r="D32" i="2913"/>
  <c r="C32" i="2913"/>
  <c r="B33" i="2913"/>
  <c r="F31" i="2913"/>
  <c r="E31" i="2913"/>
  <c r="D31" i="2913"/>
  <c r="C31" i="2913"/>
  <c r="B32" i="2913"/>
  <c r="F30" i="2913"/>
  <c r="E30" i="2913"/>
  <c r="D30" i="2913"/>
  <c r="C30" i="2913"/>
  <c r="B31" i="2913"/>
  <c r="B30" i="2913"/>
  <c r="F29" i="2913"/>
  <c r="E29" i="2913"/>
  <c r="P5" i="2913" s="1"/>
  <c r="D29" i="2913"/>
  <c r="C29" i="2913"/>
  <c r="B29" i="2913"/>
  <c r="F28" i="2913"/>
  <c r="P6" i="2913" s="1"/>
  <c r="E28" i="2913"/>
  <c r="D28" i="2913"/>
  <c r="C28" i="2913"/>
  <c r="P3" i="2913" s="1"/>
  <c r="B28" i="2913"/>
  <c r="F27" i="2913"/>
  <c r="E27" i="2913"/>
  <c r="D27" i="2913"/>
  <c r="C27" i="2913"/>
  <c r="B27" i="2913"/>
  <c r="F26" i="2913"/>
  <c r="E26" i="2913"/>
  <c r="D26" i="2913"/>
  <c r="C26" i="2913"/>
  <c r="B26" i="2913"/>
  <c r="F25" i="2913"/>
  <c r="E25" i="2913"/>
  <c r="D25" i="2913"/>
  <c r="C25" i="2913"/>
  <c r="B25" i="2913"/>
  <c r="F24" i="2913"/>
  <c r="E24" i="2913"/>
  <c r="D24" i="2913"/>
  <c r="C24" i="2913"/>
  <c r="B24" i="2913"/>
  <c r="F23" i="2913"/>
  <c r="E23" i="2913"/>
  <c r="D23" i="2913"/>
  <c r="O4" i="2913" s="1"/>
  <c r="C23" i="2913"/>
  <c r="B23" i="2913"/>
  <c r="F22" i="2913"/>
  <c r="E22" i="2913"/>
  <c r="D22" i="2913"/>
  <c r="C22" i="2913"/>
  <c r="B22" i="2913"/>
  <c r="F21" i="2913"/>
  <c r="E21" i="2913"/>
  <c r="D21" i="2913"/>
  <c r="C21" i="2913"/>
  <c r="B21" i="2913"/>
  <c r="F20" i="2913"/>
  <c r="N6" i="2913" s="1"/>
  <c r="E20" i="2913"/>
  <c r="D20" i="2913"/>
  <c r="C20" i="2913"/>
  <c r="B20" i="2913"/>
  <c r="F19" i="2913"/>
  <c r="E19" i="2913"/>
  <c r="D19" i="2913"/>
  <c r="C19" i="2913"/>
  <c r="N3" i="2913" s="1"/>
  <c r="B19" i="2913"/>
  <c r="F18" i="2913"/>
  <c r="E18" i="2913"/>
  <c r="D18" i="2913"/>
  <c r="C18" i="2913"/>
  <c r="B18" i="2913"/>
  <c r="F17" i="2913"/>
  <c r="E17" i="2913"/>
  <c r="D17" i="2913"/>
  <c r="C17" i="2913"/>
  <c r="B17" i="2913"/>
  <c r="F16" i="2913"/>
  <c r="E16" i="2913"/>
  <c r="D16" i="2913"/>
  <c r="C16" i="2913"/>
  <c r="B16" i="2913"/>
  <c r="F15" i="2913"/>
  <c r="E15" i="2913"/>
  <c r="D15" i="2913"/>
  <c r="C15" i="2913"/>
  <c r="B15" i="2913"/>
  <c r="F14" i="2913"/>
  <c r="E14" i="2913"/>
  <c r="D14" i="2913"/>
  <c r="M4" i="2913" s="1"/>
  <c r="C14" i="2913"/>
  <c r="B14" i="2913"/>
  <c r="F13" i="2913"/>
  <c r="M6" i="2913" s="1"/>
  <c r="E13" i="2913"/>
  <c r="D13" i="2913"/>
  <c r="C13" i="2913"/>
  <c r="B13" i="2913"/>
  <c r="F12" i="2913"/>
  <c r="E12" i="2913"/>
  <c r="D12" i="2913"/>
  <c r="C12" i="2913"/>
  <c r="B12" i="2913"/>
  <c r="F11" i="2913"/>
  <c r="E11" i="2913"/>
  <c r="D11" i="2913"/>
  <c r="C11" i="2913"/>
  <c r="B11" i="2913"/>
  <c r="F10" i="2913"/>
  <c r="E10" i="2913"/>
  <c r="D10" i="2913"/>
  <c r="C10" i="2913"/>
  <c r="B10" i="2913"/>
  <c r="F9" i="2913"/>
  <c r="E9" i="2913"/>
  <c r="D9" i="2913"/>
  <c r="C9" i="2913"/>
  <c r="B9" i="2913"/>
  <c r="F8" i="2913"/>
  <c r="E8" i="2913"/>
  <c r="D8" i="2913"/>
  <c r="C8" i="2913"/>
  <c r="L3" i="2913" s="1"/>
  <c r="B8" i="2913"/>
  <c r="F7" i="2913"/>
  <c r="E7" i="2913"/>
  <c r="D7" i="2913"/>
  <c r="C7" i="2913"/>
  <c r="B7" i="2913"/>
  <c r="F6" i="2913"/>
  <c r="E6" i="2913"/>
  <c r="D6" i="2913"/>
  <c r="C6" i="2913"/>
  <c r="B6" i="2913"/>
  <c r="F5" i="2913"/>
  <c r="E5" i="2913"/>
  <c r="D5" i="2913"/>
  <c r="C5" i="2913"/>
  <c r="B5" i="2913"/>
  <c r="F4" i="2913"/>
  <c r="E4" i="2913"/>
  <c r="D4" i="2913"/>
  <c r="C4" i="2913"/>
  <c r="B4" i="2913"/>
  <c r="F3" i="2913"/>
  <c r="E3" i="2913"/>
  <c r="D3" i="2913"/>
  <c r="K4" i="2913" s="1"/>
  <c r="C3" i="2913"/>
  <c r="B3" i="2913"/>
  <c r="P4" i="2913"/>
  <c r="N4" i="2913"/>
  <c r="M3" i="2913"/>
  <c r="U28" i="2912"/>
  <c r="T28" i="2912"/>
  <c r="S28" i="2912"/>
  <c r="R28" i="2912"/>
  <c r="Q28" i="2912"/>
  <c r="P28" i="2912"/>
  <c r="AT14" i="2912"/>
  <c r="AT13" i="2912"/>
  <c r="AT10" i="2912"/>
  <c r="AT9" i="2912"/>
  <c r="AV3" i="2912"/>
  <c r="AS14" i="2912"/>
  <c r="AS13" i="2912"/>
  <c r="AS12" i="2912"/>
  <c r="AT12" i="2912" s="1"/>
  <c r="AS11" i="2912"/>
  <c r="AT11" i="2912" s="1"/>
  <c r="U24" i="2912" s="1"/>
  <c r="AS10" i="2912"/>
  <c r="AS9" i="2912"/>
  <c r="AS8" i="2912"/>
  <c r="AT8" i="2912" s="1"/>
  <c r="AS7" i="2912"/>
  <c r="AT7" i="2912" s="1"/>
  <c r="AO14" i="2912"/>
  <c r="AO13" i="2912"/>
  <c r="AO10" i="2912"/>
  <c r="AO9" i="2912"/>
  <c r="AQ3" i="2912"/>
  <c r="AN14" i="2912"/>
  <c r="AN13" i="2912"/>
  <c r="AN12" i="2912"/>
  <c r="AO12" i="2912" s="1"/>
  <c r="AN11" i="2912"/>
  <c r="AO11" i="2912" s="1"/>
  <c r="T24" i="2912" s="1"/>
  <c r="AN10" i="2912"/>
  <c r="AN9" i="2912"/>
  <c r="AN8" i="2912"/>
  <c r="AO8" i="2912" s="1"/>
  <c r="AN7" i="2912"/>
  <c r="AO7" i="2912" s="1"/>
  <c r="AJ14" i="2912"/>
  <c r="AL4" i="2912" s="1"/>
  <c r="AJ13" i="2912"/>
  <c r="AJ10" i="2912"/>
  <c r="AJ9" i="2912"/>
  <c r="AJ7" i="2912"/>
  <c r="AL3" i="2912"/>
  <c r="AI14" i="2912"/>
  <c r="AI13" i="2912"/>
  <c r="AI12" i="2912"/>
  <c r="AJ12" i="2912" s="1"/>
  <c r="AI11" i="2912"/>
  <c r="AJ11" i="2912" s="1"/>
  <c r="S24" i="2912" s="1"/>
  <c r="AI10" i="2912"/>
  <c r="AI9" i="2912"/>
  <c r="AI8" i="2912"/>
  <c r="AJ8" i="2912" s="1"/>
  <c r="AI7" i="2912"/>
  <c r="AE14" i="2912"/>
  <c r="AE13" i="2912"/>
  <c r="AE10" i="2912"/>
  <c r="AE9" i="2912"/>
  <c r="AE7" i="2912"/>
  <c r="AG3" i="2912"/>
  <c r="AD14" i="2912"/>
  <c r="AD13" i="2912"/>
  <c r="AD12" i="2912"/>
  <c r="AE12" i="2912" s="1"/>
  <c r="AD11" i="2912"/>
  <c r="AE11" i="2912" s="1"/>
  <c r="AD10" i="2912"/>
  <c r="AD9" i="2912"/>
  <c r="AD8" i="2912"/>
  <c r="AE8" i="2912" s="1"/>
  <c r="AD7" i="2912"/>
  <c r="Z14" i="2912"/>
  <c r="Z13" i="2912"/>
  <c r="Z10" i="2912"/>
  <c r="Z9" i="2912"/>
  <c r="Z7" i="2912"/>
  <c r="AB3" i="2912"/>
  <c r="Y14" i="2912"/>
  <c r="Y13" i="2912"/>
  <c r="Y12" i="2912"/>
  <c r="Z12" i="2912" s="1"/>
  <c r="Y11" i="2912"/>
  <c r="Z11" i="2912" s="1"/>
  <c r="Q24" i="2912" s="1"/>
  <c r="Y10" i="2912"/>
  <c r="Y9" i="2912"/>
  <c r="Y8" i="2912"/>
  <c r="Z8" i="2912" s="1"/>
  <c r="Y7" i="2912"/>
  <c r="W4" i="2912"/>
  <c r="V13" i="2912" s="1"/>
  <c r="W13" i="2912" s="1"/>
  <c r="U14" i="2912"/>
  <c r="U13" i="2912"/>
  <c r="U10" i="2912"/>
  <c r="U9" i="2912"/>
  <c r="U7" i="2912"/>
  <c r="W3" i="2912"/>
  <c r="T14" i="2912"/>
  <c r="T13" i="2912"/>
  <c r="T12" i="2912"/>
  <c r="U12" i="2912" s="1"/>
  <c r="T11" i="2912"/>
  <c r="U11" i="2912" s="1"/>
  <c r="P24" i="2912" s="1"/>
  <c r="T10" i="2912"/>
  <c r="T9" i="2912"/>
  <c r="T8" i="2912"/>
  <c r="U8" i="2912" s="1"/>
  <c r="T7" i="2912"/>
  <c r="O14" i="2912"/>
  <c r="O13" i="2912"/>
  <c r="O12" i="2912"/>
  <c r="O11" i="2912"/>
  <c r="O10" i="2912"/>
  <c r="O9" i="2912"/>
  <c r="O8" i="2912"/>
  <c r="O7" i="2912"/>
  <c r="Q3" i="2912"/>
  <c r="G3" i="2912"/>
  <c r="U28" i="2911"/>
  <c r="T28" i="2911"/>
  <c r="S28" i="2911"/>
  <c r="R28" i="2911"/>
  <c r="Q28" i="2911"/>
  <c r="P28" i="2911"/>
  <c r="U24" i="2911"/>
  <c r="AT12" i="2911"/>
  <c r="AT10" i="2911"/>
  <c r="AT8" i="2911"/>
  <c r="AV3" i="2911"/>
  <c r="AS14" i="2911"/>
  <c r="AT14" i="2911" s="1"/>
  <c r="AS13" i="2911"/>
  <c r="AT13" i="2911" s="1"/>
  <c r="AS12" i="2911"/>
  <c r="AS11" i="2911"/>
  <c r="AT11" i="2911" s="1"/>
  <c r="AS10" i="2911"/>
  <c r="AS9" i="2911"/>
  <c r="AT9" i="2911" s="1"/>
  <c r="AS8" i="2911"/>
  <c r="AS7" i="2911"/>
  <c r="AT7" i="2911" s="1"/>
  <c r="T24" i="2911"/>
  <c r="AO12" i="2911"/>
  <c r="AO8" i="2911"/>
  <c r="AQ3" i="2911"/>
  <c r="AN14" i="2911"/>
  <c r="AO14" i="2911" s="1"/>
  <c r="AN13" i="2911"/>
  <c r="AO13" i="2911" s="1"/>
  <c r="AN12" i="2911"/>
  <c r="AN11" i="2911"/>
  <c r="AO11" i="2911" s="1"/>
  <c r="AN10" i="2911"/>
  <c r="AO10" i="2911" s="1"/>
  <c r="AN9" i="2911"/>
  <c r="AO9" i="2911" s="1"/>
  <c r="AN8" i="2911"/>
  <c r="AN7" i="2911"/>
  <c r="AO7" i="2911" s="1"/>
  <c r="AJ13" i="2911"/>
  <c r="AJ12" i="2911"/>
  <c r="AJ8" i="2911"/>
  <c r="AL3" i="2911"/>
  <c r="AI14" i="2911"/>
  <c r="AJ14" i="2911" s="1"/>
  <c r="AI13" i="2911"/>
  <c r="AI12" i="2911"/>
  <c r="AI11" i="2911"/>
  <c r="AJ11" i="2911" s="1"/>
  <c r="S24" i="2911" s="1"/>
  <c r="AI10" i="2911"/>
  <c r="AJ10" i="2911" s="1"/>
  <c r="AI9" i="2911"/>
  <c r="AJ9" i="2911" s="1"/>
  <c r="AI8" i="2911"/>
  <c r="AI7" i="2911"/>
  <c r="AJ7" i="2911" s="1"/>
  <c r="AE14" i="2911"/>
  <c r="AE12" i="2911"/>
  <c r="AE8" i="2911"/>
  <c r="AG3" i="2911"/>
  <c r="AD14" i="2911"/>
  <c r="AD13" i="2911"/>
  <c r="AE13" i="2911" s="1"/>
  <c r="AD12" i="2911"/>
  <c r="AD11" i="2911"/>
  <c r="AE11" i="2911" s="1"/>
  <c r="R24" i="2911" s="1"/>
  <c r="AD10" i="2911"/>
  <c r="AE10" i="2911" s="1"/>
  <c r="AD9" i="2911"/>
  <c r="AE9" i="2911" s="1"/>
  <c r="AD8" i="2911"/>
  <c r="AD7" i="2911"/>
  <c r="AE7" i="2911" s="1"/>
  <c r="Q24" i="2911"/>
  <c r="Z12" i="2911"/>
  <c r="Z10" i="2911"/>
  <c r="Z8" i="2911"/>
  <c r="AB3" i="2911"/>
  <c r="Y14" i="2911"/>
  <c r="Z14" i="2911" s="1"/>
  <c r="Y13" i="2911"/>
  <c r="Z13" i="2911" s="1"/>
  <c r="Y12" i="2911"/>
  <c r="Y11" i="2911"/>
  <c r="Z11" i="2911" s="1"/>
  <c r="Y10" i="2911"/>
  <c r="Y9" i="2911"/>
  <c r="Z9" i="2911" s="1"/>
  <c r="Y8" i="2911"/>
  <c r="Y7" i="2911"/>
  <c r="Z7" i="2911" s="1"/>
  <c r="P24" i="2911"/>
  <c r="U14" i="2911"/>
  <c r="U11" i="2911"/>
  <c r="U10" i="2911"/>
  <c r="U7" i="2911"/>
  <c r="W3" i="2911"/>
  <c r="T14" i="2911"/>
  <c r="T13" i="2911"/>
  <c r="U13" i="2911" s="1"/>
  <c r="T12" i="2911"/>
  <c r="U12" i="2911" s="1"/>
  <c r="T11" i="2911"/>
  <c r="T10" i="2911"/>
  <c r="T9" i="2911"/>
  <c r="U9" i="2911" s="1"/>
  <c r="T8" i="2911"/>
  <c r="U8" i="2911" s="1"/>
  <c r="T7" i="2911"/>
  <c r="T23" i="2911"/>
  <c r="S23" i="2911"/>
  <c r="R23" i="2911"/>
  <c r="P23" i="2911"/>
  <c r="N20" i="2911"/>
  <c r="O14" i="2911"/>
  <c r="O13" i="2911"/>
  <c r="O12" i="2911"/>
  <c r="O11" i="2911"/>
  <c r="O10" i="2911"/>
  <c r="O9" i="2911"/>
  <c r="O8" i="2911"/>
  <c r="O7" i="2911"/>
  <c r="Q4" i="2911"/>
  <c r="Q3" i="2911"/>
  <c r="G3" i="2911"/>
  <c r="U23" i="2911" s="1"/>
  <c r="U28" i="2910"/>
  <c r="T28" i="2910"/>
  <c r="S28" i="2910"/>
  <c r="R28" i="2910"/>
  <c r="Q28" i="2910"/>
  <c r="P28" i="2910"/>
  <c r="AT14" i="2910"/>
  <c r="AT13" i="2910"/>
  <c r="AT9" i="2910"/>
  <c r="AT7" i="2910"/>
  <c r="AV3" i="2910"/>
  <c r="AS14" i="2910"/>
  <c r="AS13" i="2910"/>
  <c r="AS12" i="2910"/>
  <c r="AT12" i="2910" s="1"/>
  <c r="AS11" i="2910"/>
  <c r="AT11" i="2910" s="1"/>
  <c r="U24" i="2910" s="1"/>
  <c r="AS10" i="2910"/>
  <c r="AT10" i="2910" s="1"/>
  <c r="AS9" i="2910"/>
  <c r="AS8" i="2910"/>
  <c r="AT8" i="2910" s="1"/>
  <c r="AS7" i="2910"/>
  <c r="AO13" i="2910"/>
  <c r="AO9" i="2910"/>
  <c r="AO7" i="2910"/>
  <c r="AQ3" i="2910"/>
  <c r="AN14" i="2910"/>
  <c r="AO14" i="2910" s="1"/>
  <c r="AN13" i="2910"/>
  <c r="AN12" i="2910"/>
  <c r="AO12" i="2910" s="1"/>
  <c r="AN11" i="2910"/>
  <c r="AO11" i="2910" s="1"/>
  <c r="T24" i="2910" s="1"/>
  <c r="AN10" i="2910"/>
  <c r="AO10" i="2910" s="1"/>
  <c r="AN9" i="2910"/>
  <c r="AN8" i="2910"/>
  <c r="AO8" i="2910" s="1"/>
  <c r="AN7" i="2910"/>
  <c r="AJ13" i="2910"/>
  <c r="AJ10" i="2910"/>
  <c r="AJ9" i="2910"/>
  <c r="AL3" i="2910"/>
  <c r="AI14" i="2910"/>
  <c r="AJ14" i="2910" s="1"/>
  <c r="AI13" i="2910"/>
  <c r="AI12" i="2910"/>
  <c r="AJ12" i="2910" s="1"/>
  <c r="AI11" i="2910"/>
  <c r="AJ11" i="2910" s="1"/>
  <c r="S24" i="2910" s="1"/>
  <c r="AI10" i="2910"/>
  <c r="AI9" i="2910"/>
  <c r="AI8" i="2910"/>
  <c r="AJ8" i="2910" s="1"/>
  <c r="AI7" i="2910"/>
  <c r="AJ7" i="2910" s="1"/>
  <c r="AE12" i="2910"/>
  <c r="AE11" i="2910"/>
  <c r="R24" i="2910" s="1"/>
  <c r="AE9" i="2910"/>
  <c r="AE8" i="2910"/>
  <c r="AE7" i="2910"/>
  <c r="AG3" i="2910"/>
  <c r="AD14" i="2910"/>
  <c r="AE14" i="2910" s="1"/>
  <c r="AD13" i="2910"/>
  <c r="AE13" i="2910" s="1"/>
  <c r="AD12" i="2910"/>
  <c r="AD11" i="2910"/>
  <c r="AD10" i="2910"/>
  <c r="AE10" i="2910" s="1"/>
  <c r="AD9" i="2910"/>
  <c r="AD8" i="2910"/>
  <c r="AD7" i="2910"/>
  <c r="Q24" i="2910"/>
  <c r="Z12" i="2910"/>
  <c r="Z11" i="2910"/>
  <c r="Z9" i="2910"/>
  <c r="Z8" i="2910"/>
  <c r="Z7" i="2910"/>
  <c r="AB3" i="2910"/>
  <c r="Y14" i="2910"/>
  <c r="Z14" i="2910" s="1"/>
  <c r="Y13" i="2910"/>
  <c r="Z13" i="2910" s="1"/>
  <c r="Y12" i="2910"/>
  <c r="Y11" i="2910"/>
  <c r="Y10" i="2910"/>
  <c r="Z10" i="2910" s="1"/>
  <c r="Y9" i="2910"/>
  <c r="Y8" i="2910"/>
  <c r="Y7" i="2910"/>
  <c r="P24" i="2910"/>
  <c r="U12" i="2910"/>
  <c r="U11" i="2910"/>
  <c r="U8" i="2910"/>
  <c r="U7" i="2910"/>
  <c r="W3" i="2910"/>
  <c r="T14" i="2910"/>
  <c r="U14" i="2910" s="1"/>
  <c r="T13" i="2910"/>
  <c r="U13" i="2910" s="1"/>
  <c r="T12" i="2910"/>
  <c r="T11" i="2910"/>
  <c r="T10" i="2910"/>
  <c r="U10" i="2910" s="1"/>
  <c r="T9" i="2910"/>
  <c r="U9" i="2910" s="1"/>
  <c r="T8" i="2910"/>
  <c r="T7" i="2910"/>
  <c r="Q23" i="2910"/>
  <c r="P23" i="2910"/>
  <c r="O14" i="2910"/>
  <c r="O13" i="2910"/>
  <c r="O12" i="2910"/>
  <c r="O11" i="2910"/>
  <c r="O10" i="2910"/>
  <c r="O9" i="2910"/>
  <c r="O8" i="2910"/>
  <c r="O7" i="2910"/>
  <c r="Q3" i="2910"/>
  <c r="G3" i="2910"/>
  <c r="U28" i="2909"/>
  <c r="T28" i="2909"/>
  <c r="S28" i="2909"/>
  <c r="R28" i="2909"/>
  <c r="Q28" i="2909"/>
  <c r="P28" i="2909"/>
  <c r="AT14" i="2909"/>
  <c r="AT11" i="2909"/>
  <c r="U24" i="2909" s="1"/>
  <c r="AT10" i="2909"/>
  <c r="AT7" i="2909"/>
  <c r="AV3" i="2909"/>
  <c r="AS14" i="2909"/>
  <c r="AS13" i="2909"/>
  <c r="AT13" i="2909" s="1"/>
  <c r="AS12" i="2909"/>
  <c r="AT12" i="2909" s="1"/>
  <c r="AS11" i="2909"/>
  <c r="AS10" i="2909"/>
  <c r="AS9" i="2909"/>
  <c r="AT9" i="2909" s="1"/>
  <c r="AS8" i="2909"/>
  <c r="AT8" i="2909" s="1"/>
  <c r="AS7" i="2909"/>
  <c r="AO14" i="2909"/>
  <c r="AO11" i="2909"/>
  <c r="T24" i="2909" s="1"/>
  <c r="AO10" i="2909"/>
  <c r="AO7" i="2909"/>
  <c r="AQ3" i="2909"/>
  <c r="AN14" i="2909"/>
  <c r="AN13" i="2909"/>
  <c r="AO13" i="2909" s="1"/>
  <c r="AN12" i="2909"/>
  <c r="AO12" i="2909" s="1"/>
  <c r="AN11" i="2909"/>
  <c r="AN10" i="2909"/>
  <c r="AN9" i="2909"/>
  <c r="AO9" i="2909" s="1"/>
  <c r="AN8" i="2909"/>
  <c r="AO8" i="2909" s="1"/>
  <c r="AN7" i="2909"/>
  <c r="AJ14" i="2909"/>
  <c r="AJ11" i="2909"/>
  <c r="S24" i="2909" s="1"/>
  <c r="AJ10" i="2909"/>
  <c r="AJ7" i="2909"/>
  <c r="AL3" i="2909"/>
  <c r="AI14" i="2909"/>
  <c r="AI13" i="2909"/>
  <c r="AJ13" i="2909" s="1"/>
  <c r="AI12" i="2909"/>
  <c r="AJ12" i="2909" s="1"/>
  <c r="AI11" i="2909"/>
  <c r="AI10" i="2909"/>
  <c r="AI9" i="2909"/>
  <c r="AJ9" i="2909" s="1"/>
  <c r="AI8" i="2909"/>
  <c r="AJ8" i="2909" s="1"/>
  <c r="AI7" i="2909"/>
  <c r="AE14" i="2909"/>
  <c r="AE11" i="2909"/>
  <c r="R24" i="2909" s="1"/>
  <c r="AE10" i="2909"/>
  <c r="AE8" i="2909"/>
  <c r="AE7" i="2909"/>
  <c r="AG3" i="2909"/>
  <c r="AD14" i="2909"/>
  <c r="AD13" i="2909"/>
  <c r="AE13" i="2909" s="1"/>
  <c r="AD12" i="2909"/>
  <c r="AE12" i="2909" s="1"/>
  <c r="AD11" i="2909"/>
  <c r="AD10" i="2909"/>
  <c r="AD9" i="2909"/>
  <c r="AE9" i="2909" s="1"/>
  <c r="AD8" i="2909"/>
  <c r="AD7" i="2909"/>
  <c r="Z14" i="2909"/>
  <c r="Z12" i="2909"/>
  <c r="Z10" i="2909"/>
  <c r="AB3" i="2909"/>
  <c r="Y14" i="2909"/>
  <c r="Y13" i="2909"/>
  <c r="Z13" i="2909" s="1"/>
  <c r="Y12" i="2909"/>
  <c r="Y11" i="2909"/>
  <c r="Z11" i="2909" s="1"/>
  <c r="Q24" i="2909" s="1"/>
  <c r="Y10" i="2909"/>
  <c r="Y9" i="2909"/>
  <c r="Z9" i="2909" s="1"/>
  <c r="Y8" i="2909"/>
  <c r="Z8" i="2909" s="1"/>
  <c r="Y7" i="2909"/>
  <c r="Z7" i="2909" s="1"/>
  <c r="U14" i="2909"/>
  <c r="U12" i="2909"/>
  <c r="U10" i="2909"/>
  <c r="U7" i="2909"/>
  <c r="W3" i="2909"/>
  <c r="T14" i="2909"/>
  <c r="T13" i="2909"/>
  <c r="U13" i="2909" s="1"/>
  <c r="T12" i="2909"/>
  <c r="T11" i="2909"/>
  <c r="U11" i="2909" s="1"/>
  <c r="P24" i="2909" s="1"/>
  <c r="T10" i="2909"/>
  <c r="T9" i="2909"/>
  <c r="U9" i="2909" s="1"/>
  <c r="T8" i="2909"/>
  <c r="U8" i="2909" s="1"/>
  <c r="T7" i="2909"/>
  <c r="T23" i="2909"/>
  <c r="S23" i="2909"/>
  <c r="R23" i="2909"/>
  <c r="P23" i="2909"/>
  <c r="N20" i="2909"/>
  <c r="O14" i="2909"/>
  <c r="O13" i="2909"/>
  <c r="O12" i="2909"/>
  <c r="O11" i="2909"/>
  <c r="O10" i="2909"/>
  <c r="O9" i="2909"/>
  <c r="O8" i="2909"/>
  <c r="O7" i="2909"/>
  <c r="Q3" i="2909"/>
  <c r="G3" i="2909"/>
  <c r="U23" i="2909" s="1"/>
  <c r="U28" i="2908"/>
  <c r="T28" i="2908"/>
  <c r="S28" i="2908"/>
  <c r="R28" i="2908"/>
  <c r="Q28" i="2908"/>
  <c r="P28" i="2908"/>
  <c r="AT12" i="2908"/>
  <c r="AT11" i="2908"/>
  <c r="U24" i="2908" s="1"/>
  <c r="AT7" i="2908"/>
  <c r="AV3" i="2908"/>
  <c r="AS14" i="2908"/>
  <c r="AT14" i="2908" s="1"/>
  <c r="AS13" i="2908"/>
  <c r="AT13" i="2908" s="1"/>
  <c r="AS12" i="2908"/>
  <c r="AS11" i="2908"/>
  <c r="AS10" i="2908"/>
  <c r="AT10" i="2908" s="1"/>
  <c r="AS9" i="2908"/>
  <c r="AT9" i="2908" s="1"/>
  <c r="AS8" i="2908"/>
  <c r="AT8" i="2908" s="1"/>
  <c r="AS7" i="2908"/>
  <c r="AO13" i="2908"/>
  <c r="AO11" i="2908"/>
  <c r="T24" i="2908" s="1"/>
  <c r="AO9" i="2908"/>
  <c r="AO8" i="2908"/>
  <c r="AO7" i="2908"/>
  <c r="AQ3" i="2908"/>
  <c r="AN14" i="2908"/>
  <c r="AO14" i="2908" s="1"/>
  <c r="AN13" i="2908"/>
  <c r="AN12" i="2908"/>
  <c r="AO12" i="2908" s="1"/>
  <c r="AN11" i="2908"/>
  <c r="AN10" i="2908"/>
  <c r="AO10" i="2908" s="1"/>
  <c r="AN9" i="2908"/>
  <c r="AN8" i="2908"/>
  <c r="AN7" i="2908"/>
  <c r="S24" i="2908"/>
  <c r="AJ12" i="2908"/>
  <c r="AJ11" i="2908"/>
  <c r="AJ7" i="2908"/>
  <c r="AL3" i="2908"/>
  <c r="AI14" i="2908"/>
  <c r="AJ14" i="2908" s="1"/>
  <c r="AI13" i="2908"/>
  <c r="AJ13" i="2908" s="1"/>
  <c r="AI12" i="2908"/>
  <c r="AI11" i="2908"/>
  <c r="AI10" i="2908"/>
  <c r="AJ10" i="2908" s="1"/>
  <c r="AI9" i="2908"/>
  <c r="AJ9" i="2908" s="1"/>
  <c r="AI8" i="2908"/>
  <c r="AJ8" i="2908" s="1"/>
  <c r="AI7" i="2908"/>
  <c r="AE13" i="2908"/>
  <c r="AE11" i="2908"/>
  <c r="R24" i="2908" s="1"/>
  <c r="AE8" i="2908"/>
  <c r="AE7" i="2908"/>
  <c r="AG3" i="2908"/>
  <c r="AD14" i="2908"/>
  <c r="AE14" i="2908" s="1"/>
  <c r="AD13" i="2908"/>
  <c r="AD12" i="2908"/>
  <c r="AE12" i="2908" s="1"/>
  <c r="AD11" i="2908"/>
  <c r="AD10" i="2908"/>
  <c r="AE10" i="2908" s="1"/>
  <c r="AD9" i="2908"/>
  <c r="AE9" i="2908" s="1"/>
  <c r="AD8" i="2908"/>
  <c r="AD7" i="2908"/>
  <c r="Q24" i="2908"/>
  <c r="Z11" i="2908"/>
  <c r="Z9" i="2908"/>
  <c r="Z7" i="2908"/>
  <c r="AB3" i="2908"/>
  <c r="Y14" i="2908"/>
  <c r="Z14" i="2908" s="1"/>
  <c r="Y13" i="2908"/>
  <c r="Z13" i="2908" s="1"/>
  <c r="Y12" i="2908"/>
  <c r="Z12" i="2908" s="1"/>
  <c r="Y11" i="2908"/>
  <c r="Y10" i="2908"/>
  <c r="Z10" i="2908" s="1"/>
  <c r="Y9" i="2908"/>
  <c r="Y8" i="2908"/>
  <c r="Z8" i="2908" s="1"/>
  <c r="Y7" i="2908"/>
  <c r="W4" i="2908"/>
  <c r="U11" i="2908"/>
  <c r="P24" i="2908" s="1"/>
  <c r="U8" i="2908"/>
  <c r="U7" i="2908"/>
  <c r="W3" i="2908"/>
  <c r="T14" i="2908"/>
  <c r="U14" i="2908" s="1"/>
  <c r="T13" i="2908"/>
  <c r="U13" i="2908" s="1"/>
  <c r="T12" i="2908"/>
  <c r="U12" i="2908" s="1"/>
  <c r="T11" i="2908"/>
  <c r="T10" i="2908"/>
  <c r="U10" i="2908" s="1"/>
  <c r="T9" i="2908"/>
  <c r="U9" i="2908" s="1"/>
  <c r="T8" i="2908"/>
  <c r="T7" i="2908"/>
  <c r="U23" i="2908"/>
  <c r="T23" i="2908"/>
  <c r="P23" i="2908"/>
  <c r="N20" i="2908"/>
  <c r="O14" i="2908"/>
  <c r="O13" i="2908"/>
  <c r="O12" i="2908"/>
  <c r="O11" i="2908"/>
  <c r="O10" i="2908"/>
  <c r="O9" i="2908"/>
  <c r="O8" i="2908"/>
  <c r="O7" i="2908"/>
  <c r="Q3" i="2908"/>
  <c r="G3" i="2908"/>
  <c r="R23" i="2908" s="1"/>
  <c r="U28" i="2907"/>
  <c r="T28" i="2907"/>
  <c r="S28" i="2907"/>
  <c r="R28" i="2907"/>
  <c r="Q28" i="2907"/>
  <c r="P28" i="2907"/>
  <c r="AT14" i="2907"/>
  <c r="AT12" i="2907"/>
  <c r="AT11" i="2907"/>
  <c r="U24" i="2907" s="1"/>
  <c r="AT10" i="2907"/>
  <c r="AV3" i="2907"/>
  <c r="AS14" i="2907"/>
  <c r="AS13" i="2907"/>
  <c r="AT13" i="2907" s="1"/>
  <c r="AS12" i="2907"/>
  <c r="AS11" i="2907"/>
  <c r="AS10" i="2907"/>
  <c r="AS9" i="2907"/>
  <c r="AT9" i="2907" s="1"/>
  <c r="AS8" i="2907"/>
  <c r="AT8" i="2907" s="1"/>
  <c r="AS7" i="2907"/>
  <c r="AT7" i="2907" s="1"/>
  <c r="AO14" i="2907"/>
  <c r="AO12" i="2907"/>
  <c r="AO10" i="2907"/>
  <c r="AO8" i="2907"/>
  <c r="AO7" i="2907"/>
  <c r="AQ3" i="2907"/>
  <c r="AN14" i="2907"/>
  <c r="AN13" i="2907"/>
  <c r="AO13" i="2907" s="1"/>
  <c r="AN12" i="2907"/>
  <c r="AN11" i="2907"/>
  <c r="AO11" i="2907" s="1"/>
  <c r="T24" i="2907" s="1"/>
  <c r="AN10" i="2907"/>
  <c r="AN9" i="2907"/>
  <c r="AO9" i="2907" s="1"/>
  <c r="AN8" i="2907"/>
  <c r="AN7" i="2907"/>
  <c r="AJ14" i="2907"/>
  <c r="AJ10" i="2907"/>
  <c r="AJ8" i="2907"/>
  <c r="AL3" i="2907"/>
  <c r="AI14" i="2907"/>
  <c r="AI13" i="2907"/>
  <c r="AJ13" i="2907" s="1"/>
  <c r="AI12" i="2907"/>
  <c r="AJ12" i="2907" s="1"/>
  <c r="AI11" i="2907"/>
  <c r="AJ11" i="2907" s="1"/>
  <c r="S24" i="2907" s="1"/>
  <c r="AI10" i="2907"/>
  <c r="AI9" i="2907"/>
  <c r="AJ9" i="2907" s="1"/>
  <c r="AI8" i="2907"/>
  <c r="AI7" i="2907"/>
  <c r="AJ7" i="2907" s="1"/>
  <c r="R24" i="2907"/>
  <c r="AE14" i="2907"/>
  <c r="AE11" i="2907"/>
  <c r="AE10" i="2907"/>
  <c r="AG3" i="2907"/>
  <c r="AD14" i="2907"/>
  <c r="AD13" i="2907"/>
  <c r="AE13" i="2907" s="1"/>
  <c r="AD12" i="2907"/>
  <c r="AE12" i="2907" s="1"/>
  <c r="AD11" i="2907"/>
  <c r="AD10" i="2907"/>
  <c r="AD9" i="2907"/>
  <c r="AE9" i="2907" s="1"/>
  <c r="AD8" i="2907"/>
  <c r="AE8" i="2907" s="1"/>
  <c r="AD7" i="2907"/>
  <c r="AE7" i="2907" s="1"/>
  <c r="Q24" i="2907"/>
  <c r="Z14" i="2907"/>
  <c r="Z12" i="2907"/>
  <c r="Z11" i="2907"/>
  <c r="Z10" i="2907"/>
  <c r="AB3" i="2907"/>
  <c r="Y14" i="2907"/>
  <c r="Y13" i="2907"/>
  <c r="Z13" i="2907" s="1"/>
  <c r="Y12" i="2907"/>
  <c r="Y11" i="2907"/>
  <c r="Y10" i="2907"/>
  <c r="Y9" i="2907"/>
  <c r="Z9" i="2907" s="1"/>
  <c r="Y8" i="2907"/>
  <c r="Z8" i="2907" s="1"/>
  <c r="Y7" i="2907"/>
  <c r="Z7" i="2907" s="1"/>
  <c r="U14" i="2907"/>
  <c r="U12" i="2907"/>
  <c r="U10" i="2907"/>
  <c r="U8" i="2907"/>
  <c r="U7" i="2907"/>
  <c r="W3" i="2907"/>
  <c r="T14" i="2907"/>
  <c r="T13" i="2907"/>
  <c r="U13" i="2907" s="1"/>
  <c r="T12" i="2907"/>
  <c r="T11" i="2907"/>
  <c r="U11" i="2907" s="1"/>
  <c r="P24" i="2907" s="1"/>
  <c r="T10" i="2907"/>
  <c r="T9" i="2907"/>
  <c r="U9" i="2907" s="1"/>
  <c r="T8" i="2907"/>
  <c r="T7" i="2907"/>
  <c r="T23" i="2907"/>
  <c r="S23" i="2907"/>
  <c r="R23" i="2907"/>
  <c r="P23" i="2907"/>
  <c r="N20" i="2907"/>
  <c r="O14" i="2907"/>
  <c r="O13" i="2907"/>
  <c r="O12" i="2907"/>
  <c r="O11" i="2907"/>
  <c r="O10" i="2907"/>
  <c r="O9" i="2907"/>
  <c r="O8" i="2907"/>
  <c r="O7" i="2907"/>
  <c r="Q3" i="2907"/>
  <c r="G3" i="2907"/>
  <c r="U23" i="2907" s="1"/>
  <c r="U28" i="2906"/>
  <c r="T28" i="2906"/>
  <c r="S28" i="2906"/>
  <c r="R28" i="2906"/>
  <c r="Q28" i="2906"/>
  <c r="P28" i="2906"/>
  <c r="AT13" i="2906"/>
  <c r="AT9" i="2906"/>
  <c r="AV3" i="2906"/>
  <c r="AS14" i="2906"/>
  <c r="AT14" i="2906" s="1"/>
  <c r="AS13" i="2906"/>
  <c r="AS12" i="2906"/>
  <c r="AT12" i="2906" s="1"/>
  <c r="AS11" i="2906"/>
  <c r="AT11" i="2906" s="1"/>
  <c r="U24" i="2906" s="1"/>
  <c r="AS10" i="2906"/>
  <c r="AT10" i="2906" s="1"/>
  <c r="AS9" i="2906"/>
  <c r="AS8" i="2906"/>
  <c r="AT8" i="2906" s="1"/>
  <c r="AS7" i="2906"/>
  <c r="AT7" i="2906" s="1"/>
  <c r="AO14" i="2906"/>
  <c r="AO13" i="2906"/>
  <c r="AO10" i="2906"/>
  <c r="AO9" i="2906"/>
  <c r="AQ3" i="2906"/>
  <c r="AN14" i="2906"/>
  <c r="AN13" i="2906"/>
  <c r="AN12" i="2906"/>
  <c r="AO12" i="2906" s="1"/>
  <c r="AN11" i="2906"/>
  <c r="AO11" i="2906" s="1"/>
  <c r="T24" i="2906" s="1"/>
  <c r="AN10" i="2906"/>
  <c r="AN9" i="2906"/>
  <c r="AN8" i="2906"/>
  <c r="AO8" i="2906" s="1"/>
  <c r="AN7" i="2906"/>
  <c r="AO7" i="2906" s="1"/>
  <c r="AJ13" i="2906"/>
  <c r="AJ9" i="2906"/>
  <c r="AL3" i="2906"/>
  <c r="AI14" i="2906"/>
  <c r="AJ14" i="2906" s="1"/>
  <c r="AI13" i="2906"/>
  <c r="AI12" i="2906"/>
  <c r="AJ12" i="2906" s="1"/>
  <c r="AI11" i="2906"/>
  <c r="AJ11" i="2906" s="1"/>
  <c r="S24" i="2906" s="1"/>
  <c r="AI10" i="2906"/>
  <c r="AJ10" i="2906" s="1"/>
  <c r="AI9" i="2906"/>
  <c r="AI8" i="2906"/>
  <c r="AJ8" i="2906" s="1"/>
  <c r="AI7" i="2906"/>
  <c r="AJ7" i="2906" s="1"/>
  <c r="AE14" i="2906"/>
  <c r="AE13" i="2906"/>
  <c r="AE10" i="2906"/>
  <c r="AE9" i="2906"/>
  <c r="AG3" i="2906"/>
  <c r="AD14" i="2906"/>
  <c r="AD13" i="2906"/>
  <c r="AD12" i="2906"/>
  <c r="AE12" i="2906" s="1"/>
  <c r="AD11" i="2906"/>
  <c r="AE11" i="2906" s="1"/>
  <c r="R24" i="2906" s="1"/>
  <c r="AD10" i="2906"/>
  <c r="AD9" i="2906"/>
  <c r="AD8" i="2906"/>
  <c r="AE8" i="2906" s="1"/>
  <c r="AD7" i="2906"/>
  <c r="AE7" i="2906" s="1"/>
  <c r="Z13" i="2906"/>
  <c r="Z10" i="2906"/>
  <c r="Z9" i="2906"/>
  <c r="AB3" i="2906"/>
  <c r="Y14" i="2906"/>
  <c r="Z14" i="2906" s="1"/>
  <c r="Y13" i="2906"/>
  <c r="Y12" i="2906"/>
  <c r="Z12" i="2906" s="1"/>
  <c r="Y11" i="2906"/>
  <c r="Z11" i="2906" s="1"/>
  <c r="Q24" i="2906" s="1"/>
  <c r="Y10" i="2906"/>
  <c r="Y9" i="2906"/>
  <c r="Y8" i="2906"/>
  <c r="Z8" i="2906" s="1"/>
  <c r="Y7" i="2906"/>
  <c r="Z7" i="2906" s="1"/>
  <c r="U14" i="2906"/>
  <c r="U13" i="2906"/>
  <c r="U10" i="2906"/>
  <c r="U9" i="2906"/>
  <c r="W3" i="2906"/>
  <c r="T14" i="2906"/>
  <c r="T13" i="2906"/>
  <c r="T12" i="2906"/>
  <c r="U12" i="2906" s="1"/>
  <c r="T11" i="2906"/>
  <c r="U11" i="2906" s="1"/>
  <c r="P24" i="2906" s="1"/>
  <c r="T10" i="2906"/>
  <c r="T9" i="2906"/>
  <c r="T8" i="2906"/>
  <c r="U8" i="2906" s="1"/>
  <c r="T7" i="2906"/>
  <c r="U7" i="2906" s="1"/>
  <c r="Q23" i="2906"/>
  <c r="O14" i="2906"/>
  <c r="O13" i="2906"/>
  <c r="O12" i="2906"/>
  <c r="O11" i="2906"/>
  <c r="O10" i="2906"/>
  <c r="O9" i="2906"/>
  <c r="O8" i="2906"/>
  <c r="O7" i="2906"/>
  <c r="Q3" i="2906"/>
  <c r="G3" i="2906"/>
  <c r="U28" i="2905"/>
  <c r="T28" i="2905"/>
  <c r="S28" i="2905"/>
  <c r="R28" i="2905"/>
  <c r="Q28" i="2905"/>
  <c r="P28" i="2905"/>
  <c r="AT13" i="2905"/>
  <c r="AT12" i="2905"/>
  <c r="AT8" i="2905"/>
  <c r="AV3" i="2905"/>
  <c r="AS14" i="2905"/>
  <c r="AT14" i="2905" s="1"/>
  <c r="AS13" i="2905"/>
  <c r="AS12" i="2905"/>
  <c r="AS11" i="2905"/>
  <c r="AT11" i="2905" s="1"/>
  <c r="U24" i="2905" s="1"/>
  <c r="AS10" i="2905"/>
  <c r="AT10" i="2905" s="1"/>
  <c r="AS9" i="2905"/>
  <c r="AT9" i="2905" s="1"/>
  <c r="AS8" i="2905"/>
  <c r="AS7" i="2905"/>
  <c r="AT7" i="2905" s="1"/>
  <c r="AO14" i="2905"/>
  <c r="AO13" i="2905"/>
  <c r="AO12" i="2905"/>
  <c r="AO8" i="2905"/>
  <c r="AQ3" i="2905"/>
  <c r="AN14" i="2905"/>
  <c r="AN13" i="2905"/>
  <c r="AN12" i="2905"/>
  <c r="AN11" i="2905"/>
  <c r="AO11" i="2905" s="1"/>
  <c r="T24" i="2905" s="1"/>
  <c r="AN10" i="2905"/>
  <c r="AO10" i="2905" s="1"/>
  <c r="AN9" i="2905"/>
  <c r="AO9" i="2905" s="1"/>
  <c r="AN8" i="2905"/>
  <c r="AN7" i="2905"/>
  <c r="AO7" i="2905" s="1"/>
  <c r="AJ12" i="2905"/>
  <c r="AJ11" i="2905"/>
  <c r="S24" i="2905" s="1"/>
  <c r="AJ7" i="2905"/>
  <c r="AL3" i="2905"/>
  <c r="AI14" i="2905"/>
  <c r="AJ14" i="2905" s="1"/>
  <c r="AI13" i="2905"/>
  <c r="AJ13" i="2905" s="1"/>
  <c r="AI12" i="2905"/>
  <c r="AI11" i="2905"/>
  <c r="AI10" i="2905"/>
  <c r="AJ10" i="2905" s="1"/>
  <c r="AI9" i="2905"/>
  <c r="AJ9" i="2905" s="1"/>
  <c r="AI8" i="2905"/>
  <c r="AJ8" i="2905" s="1"/>
  <c r="AI7" i="2905"/>
  <c r="AE12" i="2905"/>
  <c r="AE11" i="2905"/>
  <c r="R24" i="2905" s="1"/>
  <c r="AE8" i="2905"/>
  <c r="AE7" i="2905"/>
  <c r="AG3" i="2905"/>
  <c r="AD14" i="2905"/>
  <c r="AE14" i="2905" s="1"/>
  <c r="AD13" i="2905"/>
  <c r="AE13" i="2905" s="1"/>
  <c r="AD12" i="2905"/>
  <c r="AD11" i="2905"/>
  <c r="AD10" i="2905"/>
  <c r="AE10" i="2905" s="1"/>
  <c r="AD9" i="2905"/>
  <c r="AE9" i="2905" s="1"/>
  <c r="AD8" i="2905"/>
  <c r="AD7" i="2905"/>
  <c r="Q24" i="2905"/>
  <c r="Z11" i="2905"/>
  <c r="Z7" i="2905"/>
  <c r="AB3" i="2905"/>
  <c r="Y14" i="2905"/>
  <c r="Z14" i="2905" s="1"/>
  <c r="Y13" i="2905"/>
  <c r="Z13" i="2905" s="1"/>
  <c r="Y12" i="2905"/>
  <c r="Z12" i="2905" s="1"/>
  <c r="Y11" i="2905"/>
  <c r="Y10" i="2905"/>
  <c r="Z10" i="2905" s="1"/>
  <c r="Y9" i="2905"/>
  <c r="Z9" i="2905" s="1"/>
  <c r="Y8" i="2905"/>
  <c r="Z8" i="2905" s="1"/>
  <c r="Y7" i="2905"/>
  <c r="P24" i="2905"/>
  <c r="U12" i="2905"/>
  <c r="U11" i="2905"/>
  <c r="U7" i="2905"/>
  <c r="W4" i="2905" s="1"/>
  <c r="V14" i="2905" s="1"/>
  <c r="W14" i="2905" s="1"/>
  <c r="W3" i="2905"/>
  <c r="T14" i="2905"/>
  <c r="U14" i="2905" s="1"/>
  <c r="T13" i="2905"/>
  <c r="U13" i="2905" s="1"/>
  <c r="T12" i="2905"/>
  <c r="T11" i="2905"/>
  <c r="T10" i="2905"/>
  <c r="U10" i="2905" s="1"/>
  <c r="T9" i="2905"/>
  <c r="U9" i="2905" s="1"/>
  <c r="T8" i="2905"/>
  <c r="U8" i="2905" s="1"/>
  <c r="T7" i="2905"/>
  <c r="T23" i="2905"/>
  <c r="S23" i="2905"/>
  <c r="P23" i="2905"/>
  <c r="N20" i="2905"/>
  <c r="O14" i="2905"/>
  <c r="O13" i="2905"/>
  <c r="O12" i="2905"/>
  <c r="O11" i="2905"/>
  <c r="O10" i="2905"/>
  <c r="O9" i="2905"/>
  <c r="O8" i="2905"/>
  <c r="O7" i="2905"/>
  <c r="Q3" i="2905"/>
  <c r="G3" i="2905"/>
  <c r="U23" i="2905" s="1"/>
  <c r="U28" i="2904"/>
  <c r="T28" i="2904"/>
  <c r="S28" i="2904"/>
  <c r="R28" i="2904"/>
  <c r="Q28" i="2904"/>
  <c r="P28" i="2904"/>
  <c r="AT14" i="2904"/>
  <c r="AT10" i="2904"/>
  <c r="AV3" i="2904"/>
  <c r="AS14" i="2904"/>
  <c r="AS13" i="2904"/>
  <c r="AT13" i="2904" s="1"/>
  <c r="AS12" i="2904"/>
  <c r="AT12" i="2904" s="1"/>
  <c r="AS11" i="2904"/>
  <c r="AT11" i="2904" s="1"/>
  <c r="U24" i="2904" s="1"/>
  <c r="AS10" i="2904"/>
  <c r="AS9" i="2904"/>
  <c r="AT9" i="2904" s="1"/>
  <c r="AS8" i="2904"/>
  <c r="AT8" i="2904" s="1"/>
  <c r="AS7" i="2904"/>
  <c r="AT7" i="2904" s="1"/>
  <c r="AO14" i="2904"/>
  <c r="AO11" i="2904"/>
  <c r="T24" i="2904" s="1"/>
  <c r="AO10" i="2904"/>
  <c r="AQ3" i="2904"/>
  <c r="AN14" i="2904"/>
  <c r="AN13" i="2904"/>
  <c r="AO13" i="2904" s="1"/>
  <c r="AN12" i="2904"/>
  <c r="AO12" i="2904" s="1"/>
  <c r="AN11" i="2904"/>
  <c r="AN10" i="2904"/>
  <c r="AN9" i="2904"/>
  <c r="AO9" i="2904" s="1"/>
  <c r="AN8" i="2904"/>
  <c r="AO8" i="2904" s="1"/>
  <c r="AN7" i="2904"/>
  <c r="AO7" i="2904" s="1"/>
  <c r="AJ14" i="2904"/>
  <c r="AJ10" i="2904"/>
  <c r="AJ7" i="2904"/>
  <c r="AL3" i="2904"/>
  <c r="AI14" i="2904"/>
  <c r="AI13" i="2904"/>
  <c r="AJ13" i="2904" s="1"/>
  <c r="AI12" i="2904"/>
  <c r="AJ12" i="2904" s="1"/>
  <c r="AI11" i="2904"/>
  <c r="AJ11" i="2904" s="1"/>
  <c r="S24" i="2904" s="1"/>
  <c r="AI10" i="2904"/>
  <c r="AI9" i="2904"/>
  <c r="AJ9" i="2904" s="1"/>
  <c r="AI8" i="2904"/>
  <c r="AJ8" i="2904" s="1"/>
  <c r="AI7" i="2904"/>
  <c r="AE14" i="2904"/>
  <c r="AE11" i="2904"/>
  <c r="R24" i="2904" s="1"/>
  <c r="AE10" i="2904"/>
  <c r="AG3" i="2904"/>
  <c r="AD14" i="2904"/>
  <c r="AD13" i="2904"/>
  <c r="AE13" i="2904" s="1"/>
  <c r="AD12" i="2904"/>
  <c r="AE12" i="2904" s="1"/>
  <c r="AD11" i="2904"/>
  <c r="AD10" i="2904"/>
  <c r="AD9" i="2904"/>
  <c r="AE9" i="2904" s="1"/>
  <c r="AD8" i="2904"/>
  <c r="AE8" i="2904" s="1"/>
  <c r="AD7" i="2904"/>
  <c r="AE7" i="2904" s="1"/>
  <c r="Z14" i="2904"/>
  <c r="Z10" i="2904"/>
  <c r="Z7" i="2904"/>
  <c r="AB3" i="2904"/>
  <c r="Y14" i="2904"/>
  <c r="Y13" i="2904"/>
  <c r="Z13" i="2904" s="1"/>
  <c r="Y12" i="2904"/>
  <c r="Z12" i="2904" s="1"/>
  <c r="Y11" i="2904"/>
  <c r="Z11" i="2904" s="1"/>
  <c r="Q24" i="2904" s="1"/>
  <c r="Y10" i="2904"/>
  <c r="Y9" i="2904"/>
  <c r="Z9" i="2904" s="1"/>
  <c r="Y8" i="2904"/>
  <c r="Z8" i="2904" s="1"/>
  <c r="Y7" i="2904"/>
  <c r="U14" i="2904"/>
  <c r="U11" i="2904"/>
  <c r="P24" i="2904" s="1"/>
  <c r="U10" i="2904"/>
  <c r="W3" i="2904"/>
  <c r="T14" i="2904"/>
  <c r="T13" i="2904"/>
  <c r="U13" i="2904" s="1"/>
  <c r="T12" i="2904"/>
  <c r="U12" i="2904" s="1"/>
  <c r="T11" i="2904"/>
  <c r="T10" i="2904"/>
  <c r="T9" i="2904"/>
  <c r="U9" i="2904" s="1"/>
  <c r="T8" i="2904"/>
  <c r="U8" i="2904" s="1"/>
  <c r="T7" i="2904"/>
  <c r="U7" i="2904" s="1"/>
  <c r="T23" i="2904"/>
  <c r="S23" i="2904"/>
  <c r="R23" i="2904"/>
  <c r="P23" i="2904"/>
  <c r="N20" i="2904"/>
  <c r="O14" i="2904"/>
  <c r="O13" i="2904"/>
  <c r="O12" i="2904"/>
  <c r="O11" i="2904"/>
  <c r="O10" i="2904"/>
  <c r="O9" i="2904"/>
  <c r="O8" i="2904"/>
  <c r="O7" i="2904"/>
  <c r="Q3" i="2904"/>
  <c r="G3" i="2904"/>
  <c r="U23" i="2904" s="1"/>
  <c r="U28" i="2903"/>
  <c r="T28" i="2903"/>
  <c r="S28" i="2903"/>
  <c r="R28" i="2903"/>
  <c r="Q28" i="2903"/>
  <c r="P28" i="2903"/>
  <c r="AT13" i="2903"/>
  <c r="AT9" i="2903"/>
  <c r="AV3" i="2903"/>
  <c r="AS14" i="2903"/>
  <c r="AT14" i="2903" s="1"/>
  <c r="AS13" i="2903"/>
  <c r="AS12" i="2903"/>
  <c r="AT12" i="2903" s="1"/>
  <c r="AS11" i="2903"/>
  <c r="AT11" i="2903" s="1"/>
  <c r="U24" i="2903" s="1"/>
  <c r="AS10" i="2903"/>
  <c r="AT10" i="2903" s="1"/>
  <c r="AS9" i="2903"/>
  <c r="AS8" i="2903"/>
  <c r="AT8" i="2903" s="1"/>
  <c r="AS7" i="2903"/>
  <c r="AT7" i="2903" s="1"/>
  <c r="AO13" i="2903"/>
  <c r="AO10" i="2903"/>
  <c r="AO9" i="2903"/>
  <c r="AQ3" i="2903"/>
  <c r="AN14" i="2903"/>
  <c r="AO14" i="2903" s="1"/>
  <c r="AN13" i="2903"/>
  <c r="AN12" i="2903"/>
  <c r="AO12" i="2903" s="1"/>
  <c r="AN11" i="2903"/>
  <c r="AO11" i="2903" s="1"/>
  <c r="T24" i="2903" s="1"/>
  <c r="AN10" i="2903"/>
  <c r="AN9" i="2903"/>
  <c r="AN8" i="2903"/>
  <c r="AO8" i="2903" s="1"/>
  <c r="AN7" i="2903"/>
  <c r="AO7" i="2903" s="1"/>
  <c r="AJ13" i="2903"/>
  <c r="AJ9" i="2903"/>
  <c r="AL3" i="2903"/>
  <c r="AI14" i="2903"/>
  <c r="AJ14" i="2903" s="1"/>
  <c r="AI13" i="2903"/>
  <c r="AI12" i="2903"/>
  <c r="AJ12" i="2903" s="1"/>
  <c r="AI11" i="2903"/>
  <c r="AJ11" i="2903" s="1"/>
  <c r="S24" i="2903" s="1"/>
  <c r="AI10" i="2903"/>
  <c r="AJ10" i="2903" s="1"/>
  <c r="AI9" i="2903"/>
  <c r="AI8" i="2903"/>
  <c r="AJ8" i="2903" s="1"/>
  <c r="AI7" i="2903"/>
  <c r="AJ7" i="2903" s="1"/>
  <c r="AE13" i="2903"/>
  <c r="AE10" i="2903"/>
  <c r="AE9" i="2903"/>
  <c r="AG3" i="2903"/>
  <c r="AD14" i="2903"/>
  <c r="AE14" i="2903" s="1"/>
  <c r="AD13" i="2903"/>
  <c r="AD12" i="2903"/>
  <c r="AE12" i="2903" s="1"/>
  <c r="AD11" i="2903"/>
  <c r="AE11" i="2903" s="1"/>
  <c r="R24" i="2903" s="1"/>
  <c r="AD10" i="2903"/>
  <c r="AD9" i="2903"/>
  <c r="AD8" i="2903"/>
  <c r="AE8" i="2903" s="1"/>
  <c r="AD7" i="2903"/>
  <c r="AE7" i="2903" s="1"/>
  <c r="Z13" i="2903"/>
  <c r="Z9" i="2903"/>
  <c r="AB3" i="2903"/>
  <c r="Y14" i="2903"/>
  <c r="Z14" i="2903" s="1"/>
  <c r="Y13" i="2903"/>
  <c r="Y12" i="2903"/>
  <c r="Z12" i="2903" s="1"/>
  <c r="Y11" i="2903"/>
  <c r="Z11" i="2903" s="1"/>
  <c r="Q24" i="2903" s="1"/>
  <c r="Y10" i="2903"/>
  <c r="Z10" i="2903" s="1"/>
  <c r="Y9" i="2903"/>
  <c r="Y8" i="2903"/>
  <c r="Z8" i="2903" s="1"/>
  <c r="Y7" i="2903"/>
  <c r="Z7" i="2903" s="1"/>
  <c r="U13" i="2903"/>
  <c r="U10" i="2903"/>
  <c r="U9" i="2903"/>
  <c r="W3" i="2903"/>
  <c r="T14" i="2903"/>
  <c r="U14" i="2903" s="1"/>
  <c r="T13" i="2903"/>
  <c r="T12" i="2903"/>
  <c r="U12" i="2903" s="1"/>
  <c r="T11" i="2903"/>
  <c r="U11" i="2903" s="1"/>
  <c r="P24" i="2903" s="1"/>
  <c r="T10" i="2903"/>
  <c r="T9" i="2903"/>
  <c r="T8" i="2903"/>
  <c r="U8" i="2903" s="1"/>
  <c r="T7" i="2903"/>
  <c r="U7" i="2903" s="1"/>
  <c r="R23" i="2903"/>
  <c r="Q23" i="2903"/>
  <c r="O14" i="2903"/>
  <c r="O13" i="2903"/>
  <c r="O12" i="2903"/>
  <c r="O11" i="2903"/>
  <c r="O10" i="2903"/>
  <c r="O9" i="2903"/>
  <c r="O8" i="2903"/>
  <c r="O7" i="2903"/>
  <c r="Q3" i="2903"/>
  <c r="G3" i="2903"/>
  <c r="U28" i="2902"/>
  <c r="T28" i="2902"/>
  <c r="S28" i="2902"/>
  <c r="R28" i="2902"/>
  <c r="Q28" i="2902"/>
  <c r="P28" i="2902"/>
  <c r="U24" i="2902"/>
  <c r="AT12" i="2902"/>
  <c r="AT8" i="2902"/>
  <c r="AV3" i="2902"/>
  <c r="AS14" i="2902"/>
  <c r="AT14" i="2902" s="1"/>
  <c r="AS13" i="2902"/>
  <c r="AT13" i="2902" s="1"/>
  <c r="AS12" i="2902"/>
  <c r="AS11" i="2902"/>
  <c r="AT11" i="2902" s="1"/>
  <c r="AS10" i="2902"/>
  <c r="AT10" i="2902" s="1"/>
  <c r="AS9" i="2902"/>
  <c r="AT9" i="2902" s="1"/>
  <c r="AS8" i="2902"/>
  <c r="AS7" i="2902"/>
  <c r="AT7" i="2902" s="1"/>
  <c r="AO13" i="2902"/>
  <c r="AO12" i="2902"/>
  <c r="AO8" i="2902"/>
  <c r="AQ3" i="2902"/>
  <c r="AN14" i="2902"/>
  <c r="AO14" i="2902" s="1"/>
  <c r="AN13" i="2902"/>
  <c r="AN12" i="2902"/>
  <c r="AN11" i="2902"/>
  <c r="AO11" i="2902" s="1"/>
  <c r="T24" i="2902" s="1"/>
  <c r="AN10" i="2902"/>
  <c r="AO10" i="2902" s="1"/>
  <c r="AN9" i="2902"/>
  <c r="AO9" i="2902" s="1"/>
  <c r="AN8" i="2902"/>
  <c r="AN7" i="2902"/>
  <c r="AO7" i="2902" s="1"/>
  <c r="AJ13" i="2902"/>
  <c r="AJ12" i="2902"/>
  <c r="AJ8" i="2902"/>
  <c r="AL3" i="2902"/>
  <c r="AI14" i="2902"/>
  <c r="AJ14" i="2902" s="1"/>
  <c r="AI13" i="2902"/>
  <c r="AI12" i="2902"/>
  <c r="AI11" i="2902"/>
  <c r="AJ11" i="2902" s="1"/>
  <c r="S24" i="2902" s="1"/>
  <c r="AI10" i="2902"/>
  <c r="AJ10" i="2902" s="1"/>
  <c r="AI9" i="2902"/>
  <c r="AJ9" i="2902" s="1"/>
  <c r="AI8" i="2902"/>
  <c r="AI7" i="2902"/>
  <c r="AJ7" i="2902" s="1"/>
  <c r="AE12" i="2902"/>
  <c r="AE8" i="2902"/>
  <c r="AG3" i="2902"/>
  <c r="AD14" i="2902"/>
  <c r="AE14" i="2902" s="1"/>
  <c r="AD13" i="2902"/>
  <c r="AE13" i="2902" s="1"/>
  <c r="AD12" i="2902"/>
  <c r="AD11" i="2902"/>
  <c r="AE11" i="2902" s="1"/>
  <c r="R24" i="2902" s="1"/>
  <c r="AD10" i="2902"/>
  <c r="AE10" i="2902" s="1"/>
  <c r="AD9" i="2902"/>
  <c r="AE9" i="2902" s="1"/>
  <c r="AD8" i="2902"/>
  <c r="AD7" i="2902"/>
  <c r="AE7" i="2902" s="1"/>
  <c r="Q24" i="2902"/>
  <c r="Z12" i="2902"/>
  <c r="Z8" i="2902"/>
  <c r="AB3" i="2902"/>
  <c r="Y14" i="2902"/>
  <c r="Z14" i="2902" s="1"/>
  <c r="Y13" i="2902"/>
  <c r="Z13" i="2902" s="1"/>
  <c r="Y12" i="2902"/>
  <c r="Y11" i="2902"/>
  <c r="Z11" i="2902" s="1"/>
  <c r="Y10" i="2902"/>
  <c r="Z10" i="2902" s="1"/>
  <c r="Y9" i="2902"/>
  <c r="Z9" i="2902" s="1"/>
  <c r="Y8" i="2902"/>
  <c r="Y7" i="2902"/>
  <c r="Z7" i="2902" s="1"/>
  <c r="U13" i="2902"/>
  <c r="U12" i="2902"/>
  <c r="U8" i="2902"/>
  <c r="W3" i="2902"/>
  <c r="T14" i="2902"/>
  <c r="U14" i="2902" s="1"/>
  <c r="T13" i="2902"/>
  <c r="T12" i="2902"/>
  <c r="T11" i="2902"/>
  <c r="U11" i="2902" s="1"/>
  <c r="P24" i="2902" s="1"/>
  <c r="T10" i="2902"/>
  <c r="U10" i="2902" s="1"/>
  <c r="T9" i="2902"/>
  <c r="U9" i="2902" s="1"/>
  <c r="T8" i="2902"/>
  <c r="T7" i="2902"/>
  <c r="U7" i="2902" s="1"/>
  <c r="Q23" i="2902"/>
  <c r="O14" i="2902"/>
  <c r="O13" i="2902"/>
  <c r="O12" i="2902"/>
  <c r="O11" i="2902"/>
  <c r="O10" i="2902"/>
  <c r="O9" i="2902"/>
  <c r="O8" i="2902"/>
  <c r="O7" i="2902"/>
  <c r="Q3" i="2902"/>
  <c r="G3" i="2902"/>
  <c r="U28" i="2901"/>
  <c r="T28" i="2901"/>
  <c r="S28" i="2901"/>
  <c r="R28" i="2901"/>
  <c r="Q28" i="2901"/>
  <c r="P28" i="2901"/>
  <c r="AT11" i="2901"/>
  <c r="U24" i="2901" s="1"/>
  <c r="AT7" i="2901"/>
  <c r="AV3" i="2901"/>
  <c r="AS14" i="2901"/>
  <c r="AT14" i="2901" s="1"/>
  <c r="AS13" i="2901"/>
  <c r="AT13" i="2901" s="1"/>
  <c r="AS12" i="2901"/>
  <c r="AT12" i="2901" s="1"/>
  <c r="AS11" i="2901"/>
  <c r="AS10" i="2901"/>
  <c r="AT10" i="2901" s="1"/>
  <c r="AS9" i="2901"/>
  <c r="AT9" i="2901" s="1"/>
  <c r="AS8" i="2901"/>
  <c r="AT8" i="2901" s="1"/>
  <c r="AS7" i="2901"/>
  <c r="AP9" i="2901"/>
  <c r="AQ9" i="2901" s="1"/>
  <c r="AQ4" i="2901"/>
  <c r="AO11" i="2901"/>
  <c r="T24" i="2901" s="1"/>
  <c r="AO8" i="2901"/>
  <c r="AO7" i="2901"/>
  <c r="AQ3" i="2901"/>
  <c r="AN14" i="2901"/>
  <c r="AO14" i="2901" s="1"/>
  <c r="AN13" i="2901"/>
  <c r="AO13" i="2901" s="1"/>
  <c r="AN12" i="2901"/>
  <c r="AO12" i="2901" s="1"/>
  <c r="AN11" i="2901"/>
  <c r="AN10" i="2901"/>
  <c r="AO10" i="2901" s="1"/>
  <c r="AN9" i="2901"/>
  <c r="AO9" i="2901" s="1"/>
  <c r="AN8" i="2901"/>
  <c r="AN7" i="2901"/>
  <c r="AJ12" i="2901"/>
  <c r="AJ11" i="2901"/>
  <c r="S24" i="2901" s="1"/>
  <c r="AJ7" i="2901"/>
  <c r="AL3" i="2901"/>
  <c r="AI14" i="2901"/>
  <c r="AJ14" i="2901" s="1"/>
  <c r="AI13" i="2901"/>
  <c r="AJ13" i="2901" s="1"/>
  <c r="AI12" i="2901"/>
  <c r="AI11" i="2901"/>
  <c r="AI10" i="2901"/>
  <c r="AJ10" i="2901" s="1"/>
  <c r="AI9" i="2901"/>
  <c r="AJ9" i="2901" s="1"/>
  <c r="AI8" i="2901"/>
  <c r="AJ8" i="2901" s="1"/>
  <c r="AI7" i="2901"/>
  <c r="AE11" i="2901"/>
  <c r="R24" i="2901" s="1"/>
  <c r="AE9" i="2901"/>
  <c r="AE8" i="2901"/>
  <c r="AE7" i="2901"/>
  <c r="AG3" i="2901"/>
  <c r="AD14" i="2901"/>
  <c r="AE14" i="2901" s="1"/>
  <c r="AD13" i="2901"/>
  <c r="AE13" i="2901" s="1"/>
  <c r="AD12" i="2901"/>
  <c r="AE12" i="2901" s="1"/>
  <c r="AD11" i="2901"/>
  <c r="AD10" i="2901"/>
  <c r="AE10" i="2901" s="1"/>
  <c r="AD9" i="2901"/>
  <c r="AD8" i="2901"/>
  <c r="AD7" i="2901"/>
  <c r="Q24" i="2901"/>
  <c r="Z12" i="2901"/>
  <c r="Z11" i="2901"/>
  <c r="Z7" i="2901"/>
  <c r="AB3" i="2901"/>
  <c r="Y14" i="2901"/>
  <c r="Z14" i="2901" s="1"/>
  <c r="Y13" i="2901"/>
  <c r="Z13" i="2901" s="1"/>
  <c r="Y12" i="2901"/>
  <c r="Y11" i="2901"/>
  <c r="Y10" i="2901"/>
  <c r="Z10" i="2901" s="1"/>
  <c r="Y9" i="2901"/>
  <c r="Z9" i="2901" s="1"/>
  <c r="Y8" i="2901"/>
  <c r="Z8" i="2901" s="1"/>
  <c r="Y7" i="2901"/>
  <c r="U13" i="2901"/>
  <c r="U11" i="2901"/>
  <c r="P24" i="2901" s="1"/>
  <c r="U9" i="2901"/>
  <c r="U8" i="2901"/>
  <c r="U7" i="2901"/>
  <c r="W3" i="2901"/>
  <c r="T14" i="2901"/>
  <c r="U14" i="2901" s="1"/>
  <c r="T13" i="2901"/>
  <c r="T12" i="2901"/>
  <c r="U12" i="2901" s="1"/>
  <c r="T11" i="2901"/>
  <c r="T10" i="2901"/>
  <c r="U10" i="2901" s="1"/>
  <c r="T9" i="2901"/>
  <c r="T8" i="2901"/>
  <c r="T7" i="2901"/>
  <c r="U23" i="2901"/>
  <c r="Q23" i="2901"/>
  <c r="P23" i="2901"/>
  <c r="N20" i="2901"/>
  <c r="O14" i="2901"/>
  <c r="O13" i="2901"/>
  <c r="O12" i="2901"/>
  <c r="O11" i="2901"/>
  <c r="O10" i="2901"/>
  <c r="O9" i="2901"/>
  <c r="O8" i="2901"/>
  <c r="O7" i="2901"/>
  <c r="Q3" i="2901"/>
  <c r="G3" i="2901"/>
  <c r="U28" i="2900"/>
  <c r="T28" i="2900"/>
  <c r="S28" i="2900"/>
  <c r="R28" i="2900"/>
  <c r="Q28" i="2900"/>
  <c r="P28" i="2900"/>
  <c r="AT14" i="2900"/>
  <c r="AT10" i="2900"/>
  <c r="AT8" i="2900"/>
  <c r="AT7" i="2900"/>
  <c r="AV3" i="2900"/>
  <c r="AS14" i="2900"/>
  <c r="AS13" i="2900"/>
  <c r="AT13" i="2900" s="1"/>
  <c r="AS12" i="2900"/>
  <c r="AT12" i="2900" s="1"/>
  <c r="AS11" i="2900"/>
  <c r="AT11" i="2900" s="1"/>
  <c r="U24" i="2900" s="1"/>
  <c r="AS10" i="2900"/>
  <c r="AS9" i="2900"/>
  <c r="AT9" i="2900" s="1"/>
  <c r="AS8" i="2900"/>
  <c r="AS7" i="2900"/>
  <c r="AO14" i="2900"/>
  <c r="AO10" i="2900"/>
  <c r="AO8" i="2900"/>
  <c r="AO7" i="2900"/>
  <c r="AQ3" i="2900"/>
  <c r="AN14" i="2900"/>
  <c r="AN13" i="2900"/>
  <c r="AO13" i="2900" s="1"/>
  <c r="AN12" i="2900"/>
  <c r="AO12" i="2900" s="1"/>
  <c r="AN11" i="2900"/>
  <c r="AO11" i="2900" s="1"/>
  <c r="T24" i="2900" s="1"/>
  <c r="AN10" i="2900"/>
  <c r="AN9" i="2900"/>
  <c r="AO9" i="2900" s="1"/>
  <c r="AN8" i="2900"/>
  <c r="AN7" i="2900"/>
  <c r="S24" i="2900"/>
  <c r="AJ14" i="2900"/>
  <c r="AJ11" i="2900"/>
  <c r="AJ10" i="2900"/>
  <c r="AJ8" i="2900"/>
  <c r="AL3" i="2900"/>
  <c r="AI14" i="2900"/>
  <c r="AI13" i="2900"/>
  <c r="AJ13" i="2900" s="1"/>
  <c r="AI12" i="2900"/>
  <c r="AJ12" i="2900" s="1"/>
  <c r="AI11" i="2900"/>
  <c r="AI10" i="2900"/>
  <c r="AI9" i="2900"/>
  <c r="AJ9" i="2900" s="1"/>
  <c r="AI8" i="2900"/>
  <c r="AI7" i="2900"/>
  <c r="AJ7" i="2900" s="1"/>
  <c r="AE14" i="2900"/>
  <c r="AE12" i="2900"/>
  <c r="AE11" i="2900"/>
  <c r="R24" i="2900" s="1"/>
  <c r="AE10" i="2900"/>
  <c r="AG3" i="2900"/>
  <c r="AD14" i="2900"/>
  <c r="AD13" i="2900"/>
  <c r="AE13" i="2900" s="1"/>
  <c r="AD12" i="2900"/>
  <c r="AD11" i="2900"/>
  <c r="AD10" i="2900"/>
  <c r="AD9" i="2900"/>
  <c r="AE9" i="2900" s="1"/>
  <c r="AD8" i="2900"/>
  <c r="AE8" i="2900" s="1"/>
  <c r="AD7" i="2900"/>
  <c r="AE7" i="2900" s="1"/>
  <c r="Z14" i="2900"/>
  <c r="Z12" i="2900"/>
  <c r="Z8" i="2900"/>
  <c r="Z7" i="2900"/>
  <c r="AB3" i="2900"/>
  <c r="Y14" i="2900"/>
  <c r="Y13" i="2900"/>
  <c r="Z13" i="2900" s="1"/>
  <c r="Y12" i="2900"/>
  <c r="Y11" i="2900"/>
  <c r="Z11" i="2900" s="1"/>
  <c r="Q24" i="2900" s="1"/>
  <c r="Y10" i="2900"/>
  <c r="Z10" i="2900" s="1"/>
  <c r="Y9" i="2900"/>
  <c r="Z9" i="2900" s="1"/>
  <c r="Y8" i="2900"/>
  <c r="Y7" i="2900"/>
  <c r="P24" i="2900"/>
  <c r="U14" i="2900"/>
  <c r="U11" i="2900"/>
  <c r="U10" i="2900"/>
  <c r="U7" i="2900"/>
  <c r="W3" i="2900"/>
  <c r="T14" i="2900"/>
  <c r="T13" i="2900"/>
  <c r="U13" i="2900" s="1"/>
  <c r="T12" i="2900"/>
  <c r="U12" i="2900" s="1"/>
  <c r="T11" i="2900"/>
  <c r="T10" i="2900"/>
  <c r="T9" i="2900"/>
  <c r="U9" i="2900" s="1"/>
  <c r="T8" i="2900"/>
  <c r="U8" i="2900" s="1"/>
  <c r="T7" i="2900"/>
  <c r="T23" i="2900"/>
  <c r="S23" i="2900"/>
  <c r="R23" i="2900"/>
  <c r="P23" i="2900"/>
  <c r="N20" i="2900"/>
  <c r="O14" i="2900"/>
  <c r="O13" i="2900"/>
  <c r="O12" i="2900"/>
  <c r="O11" i="2900"/>
  <c r="O10" i="2900"/>
  <c r="O9" i="2900"/>
  <c r="O8" i="2900"/>
  <c r="O7" i="2900"/>
  <c r="Q3" i="2900"/>
  <c r="G3" i="2900"/>
  <c r="U23" i="2900" s="1"/>
  <c r="U28" i="2899"/>
  <c r="T28" i="2899"/>
  <c r="S28" i="2899"/>
  <c r="R28" i="2899"/>
  <c r="Q28" i="2899"/>
  <c r="P28" i="2899"/>
  <c r="AT14" i="2899"/>
  <c r="AT13" i="2899"/>
  <c r="AT10" i="2899"/>
  <c r="AT9" i="2899"/>
  <c r="AV3" i="2899"/>
  <c r="AS14" i="2899"/>
  <c r="AS13" i="2899"/>
  <c r="AS12" i="2899"/>
  <c r="AT12" i="2899" s="1"/>
  <c r="AS11" i="2899"/>
  <c r="AT11" i="2899" s="1"/>
  <c r="U24" i="2899" s="1"/>
  <c r="AS10" i="2899"/>
  <c r="AS9" i="2899"/>
  <c r="AS8" i="2899"/>
  <c r="AT8" i="2899" s="1"/>
  <c r="AS7" i="2899"/>
  <c r="AT7" i="2899" s="1"/>
  <c r="AO14" i="2899"/>
  <c r="AO13" i="2899"/>
  <c r="AO10" i="2899"/>
  <c r="AO9" i="2899"/>
  <c r="AQ3" i="2899"/>
  <c r="AN14" i="2899"/>
  <c r="AN13" i="2899"/>
  <c r="AN12" i="2899"/>
  <c r="AO12" i="2899" s="1"/>
  <c r="AN11" i="2899"/>
  <c r="AO11" i="2899" s="1"/>
  <c r="T24" i="2899" s="1"/>
  <c r="AN10" i="2899"/>
  <c r="AN9" i="2899"/>
  <c r="AN8" i="2899"/>
  <c r="AO8" i="2899" s="1"/>
  <c r="AN7" i="2899"/>
  <c r="AO7" i="2899" s="1"/>
  <c r="AJ14" i="2899"/>
  <c r="AJ13" i="2899"/>
  <c r="AJ10" i="2899"/>
  <c r="AJ9" i="2899"/>
  <c r="AL3" i="2899"/>
  <c r="AI14" i="2899"/>
  <c r="AI13" i="2899"/>
  <c r="AI12" i="2899"/>
  <c r="AJ12" i="2899" s="1"/>
  <c r="AI11" i="2899"/>
  <c r="AJ11" i="2899" s="1"/>
  <c r="S24" i="2899" s="1"/>
  <c r="AI10" i="2899"/>
  <c r="AI9" i="2899"/>
  <c r="AI8" i="2899"/>
  <c r="AJ8" i="2899" s="1"/>
  <c r="AI7" i="2899"/>
  <c r="AJ7" i="2899" s="1"/>
  <c r="AE14" i="2899"/>
  <c r="AE13" i="2899"/>
  <c r="AE10" i="2899"/>
  <c r="AE9" i="2899"/>
  <c r="AG3" i="2899"/>
  <c r="AD14" i="2899"/>
  <c r="AD13" i="2899"/>
  <c r="AD12" i="2899"/>
  <c r="AE12" i="2899" s="1"/>
  <c r="AD11" i="2899"/>
  <c r="AE11" i="2899" s="1"/>
  <c r="R24" i="2899" s="1"/>
  <c r="AD10" i="2899"/>
  <c r="AD9" i="2899"/>
  <c r="AD8" i="2899"/>
  <c r="AE8" i="2899" s="1"/>
  <c r="AD7" i="2899"/>
  <c r="AE7" i="2899" s="1"/>
  <c r="Z14" i="2899"/>
  <c r="Z13" i="2899"/>
  <c r="Z10" i="2899"/>
  <c r="Z9" i="2899"/>
  <c r="AB3" i="2899"/>
  <c r="Y14" i="2899"/>
  <c r="Y13" i="2899"/>
  <c r="Y12" i="2899"/>
  <c r="Z12" i="2899" s="1"/>
  <c r="Y11" i="2899"/>
  <c r="Z11" i="2899" s="1"/>
  <c r="Q24" i="2899" s="1"/>
  <c r="Y10" i="2899"/>
  <c r="Y9" i="2899"/>
  <c r="Y8" i="2899"/>
  <c r="Z8" i="2899" s="1"/>
  <c r="Y7" i="2899"/>
  <c r="Z7" i="2899" s="1"/>
  <c r="U14" i="2899"/>
  <c r="U13" i="2899"/>
  <c r="U10" i="2899"/>
  <c r="U9" i="2899"/>
  <c r="W3" i="2899"/>
  <c r="T14" i="2899"/>
  <c r="T13" i="2899"/>
  <c r="T12" i="2899"/>
  <c r="U12" i="2899" s="1"/>
  <c r="T11" i="2899"/>
  <c r="U11" i="2899" s="1"/>
  <c r="P24" i="2899" s="1"/>
  <c r="T10" i="2899"/>
  <c r="T9" i="2899"/>
  <c r="T8" i="2899"/>
  <c r="U8" i="2899" s="1"/>
  <c r="T7" i="2899"/>
  <c r="U7" i="2899" s="1"/>
  <c r="S23" i="2899"/>
  <c r="R23" i="2899"/>
  <c r="N20" i="2899"/>
  <c r="O14" i="2899"/>
  <c r="O13" i="2899"/>
  <c r="O12" i="2899"/>
  <c r="O11" i="2899"/>
  <c r="O10" i="2899"/>
  <c r="O9" i="2899"/>
  <c r="O8" i="2899"/>
  <c r="O7" i="2899"/>
  <c r="Q3" i="2899"/>
  <c r="G3" i="2899"/>
  <c r="U23" i="2899" s="1"/>
  <c r="U28" i="2898"/>
  <c r="T28" i="2898"/>
  <c r="S28" i="2898"/>
  <c r="R28" i="2898"/>
  <c r="Q28" i="2898"/>
  <c r="P28" i="2898"/>
  <c r="AT13" i="2898"/>
  <c r="AT12" i="2898"/>
  <c r="AT9" i="2898"/>
  <c r="AT8" i="2898"/>
  <c r="AV3" i="2898"/>
  <c r="AS14" i="2898"/>
  <c r="AT14" i="2898" s="1"/>
  <c r="AS13" i="2898"/>
  <c r="AS12" i="2898"/>
  <c r="AS11" i="2898"/>
  <c r="AT11" i="2898" s="1"/>
  <c r="U24" i="2898" s="1"/>
  <c r="AS10" i="2898"/>
  <c r="AT10" i="2898" s="1"/>
  <c r="AS9" i="2898"/>
  <c r="AS8" i="2898"/>
  <c r="AS7" i="2898"/>
  <c r="AT7" i="2898" s="1"/>
  <c r="AO13" i="2898"/>
  <c r="AO12" i="2898"/>
  <c r="AO9" i="2898"/>
  <c r="AO8" i="2898"/>
  <c r="AQ3" i="2898"/>
  <c r="AN14" i="2898"/>
  <c r="AO14" i="2898" s="1"/>
  <c r="AN13" i="2898"/>
  <c r="AN12" i="2898"/>
  <c r="AN11" i="2898"/>
  <c r="AO11" i="2898" s="1"/>
  <c r="T24" i="2898" s="1"/>
  <c r="AN10" i="2898"/>
  <c r="AO10" i="2898" s="1"/>
  <c r="AN9" i="2898"/>
  <c r="AN8" i="2898"/>
  <c r="AN7" i="2898"/>
  <c r="AO7" i="2898" s="1"/>
  <c r="AJ13" i="2898"/>
  <c r="AJ12" i="2898"/>
  <c r="AJ9" i="2898"/>
  <c r="AJ8" i="2898"/>
  <c r="AL3" i="2898"/>
  <c r="AI14" i="2898"/>
  <c r="AJ14" i="2898" s="1"/>
  <c r="AI13" i="2898"/>
  <c r="AI12" i="2898"/>
  <c r="AI11" i="2898"/>
  <c r="AJ11" i="2898" s="1"/>
  <c r="S24" i="2898" s="1"/>
  <c r="AI10" i="2898"/>
  <c r="AJ10" i="2898" s="1"/>
  <c r="AI9" i="2898"/>
  <c r="AI8" i="2898"/>
  <c r="AI7" i="2898"/>
  <c r="AJ7" i="2898" s="1"/>
  <c r="AE13" i="2898"/>
  <c r="AE12" i="2898"/>
  <c r="AE9" i="2898"/>
  <c r="AE8" i="2898"/>
  <c r="AG3" i="2898"/>
  <c r="AD14" i="2898"/>
  <c r="AE14" i="2898" s="1"/>
  <c r="AD13" i="2898"/>
  <c r="AD12" i="2898"/>
  <c r="AD11" i="2898"/>
  <c r="AE11" i="2898" s="1"/>
  <c r="R24" i="2898" s="1"/>
  <c r="AD10" i="2898"/>
  <c r="AE10" i="2898" s="1"/>
  <c r="AD9" i="2898"/>
  <c r="AD8" i="2898"/>
  <c r="AD7" i="2898"/>
  <c r="AE7" i="2898" s="1"/>
  <c r="Z13" i="2898"/>
  <c r="Z12" i="2898"/>
  <c r="Z9" i="2898"/>
  <c r="Z8" i="2898"/>
  <c r="AB3" i="2898"/>
  <c r="Y14" i="2898"/>
  <c r="Z14" i="2898" s="1"/>
  <c r="Y13" i="2898"/>
  <c r="Y12" i="2898"/>
  <c r="Y11" i="2898"/>
  <c r="Z11" i="2898" s="1"/>
  <c r="Q24" i="2898" s="1"/>
  <c r="Y10" i="2898"/>
  <c r="Z10" i="2898" s="1"/>
  <c r="Y9" i="2898"/>
  <c r="Y8" i="2898"/>
  <c r="Y7" i="2898"/>
  <c r="Z7" i="2898" s="1"/>
  <c r="U13" i="2898"/>
  <c r="U12" i="2898"/>
  <c r="U9" i="2898"/>
  <c r="U8" i="2898"/>
  <c r="W3" i="2898"/>
  <c r="T14" i="2898"/>
  <c r="U14" i="2898" s="1"/>
  <c r="T13" i="2898"/>
  <c r="T12" i="2898"/>
  <c r="T11" i="2898"/>
  <c r="U11" i="2898" s="1"/>
  <c r="P24" i="2898" s="1"/>
  <c r="T10" i="2898"/>
  <c r="U10" i="2898" s="1"/>
  <c r="T9" i="2898"/>
  <c r="T8" i="2898"/>
  <c r="T7" i="2898"/>
  <c r="U7" i="2898" s="1"/>
  <c r="U23" i="2898"/>
  <c r="O14" i="2898"/>
  <c r="O13" i="2898"/>
  <c r="O12" i="2898"/>
  <c r="O11" i="2898"/>
  <c r="O10" i="2898"/>
  <c r="O9" i="2898"/>
  <c r="O8" i="2898"/>
  <c r="O7" i="2898"/>
  <c r="Q3" i="2898"/>
  <c r="G3" i="2898"/>
  <c r="U28" i="2897"/>
  <c r="T28" i="2897"/>
  <c r="S28" i="2897"/>
  <c r="R28" i="2897"/>
  <c r="Q28" i="2897"/>
  <c r="P28" i="2897"/>
  <c r="U24" i="2897"/>
  <c r="AT12" i="2897"/>
  <c r="AT11" i="2897"/>
  <c r="AT8" i="2897"/>
  <c r="AT7" i="2897"/>
  <c r="AV3" i="2897"/>
  <c r="AS14" i="2897"/>
  <c r="AT14" i="2897" s="1"/>
  <c r="AS13" i="2897"/>
  <c r="AT13" i="2897" s="1"/>
  <c r="AS12" i="2897"/>
  <c r="AS11" i="2897"/>
  <c r="AS10" i="2897"/>
  <c r="AT10" i="2897" s="1"/>
  <c r="AS9" i="2897"/>
  <c r="AT9" i="2897" s="1"/>
  <c r="AS8" i="2897"/>
  <c r="AS7" i="2897"/>
  <c r="T24" i="2897"/>
  <c r="AO12" i="2897"/>
  <c r="AO11" i="2897"/>
  <c r="AO9" i="2897"/>
  <c r="AO8" i="2897"/>
  <c r="AO7" i="2897"/>
  <c r="AQ3" i="2897"/>
  <c r="AN14" i="2897"/>
  <c r="AO14" i="2897" s="1"/>
  <c r="AN13" i="2897"/>
  <c r="AO13" i="2897" s="1"/>
  <c r="AN12" i="2897"/>
  <c r="AN11" i="2897"/>
  <c r="AN10" i="2897"/>
  <c r="AO10" i="2897" s="1"/>
  <c r="AN9" i="2897"/>
  <c r="AN8" i="2897"/>
  <c r="AN7" i="2897"/>
  <c r="S24" i="2897"/>
  <c r="AJ12" i="2897"/>
  <c r="AJ11" i="2897"/>
  <c r="AJ9" i="2897"/>
  <c r="AJ8" i="2897"/>
  <c r="AJ7" i="2897"/>
  <c r="AL3" i="2897"/>
  <c r="AI14" i="2897"/>
  <c r="AJ14" i="2897" s="1"/>
  <c r="AI13" i="2897"/>
  <c r="AJ13" i="2897" s="1"/>
  <c r="AI12" i="2897"/>
  <c r="AI11" i="2897"/>
  <c r="AI10" i="2897"/>
  <c r="AJ10" i="2897" s="1"/>
  <c r="AI9" i="2897"/>
  <c r="AI8" i="2897"/>
  <c r="AI7" i="2897"/>
  <c r="R24" i="2897"/>
  <c r="AE12" i="2897"/>
  <c r="AE11" i="2897"/>
  <c r="AE8" i="2897"/>
  <c r="AE7" i="2897"/>
  <c r="AG3" i="2897"/>
  <c r="AD14" i="2897"/>
  <c r="AE14" i="2897" s="1"/>
  <c r="AD13" i="2897"/>
  <c r="AE13" i="2897" s="1"/>
  <c r="AD12" i="2897"/>
  <c r="AD11" i="2897"/>
  <c r="AD10" i="2897"/>
  <c r="AE10" i="2897" s="1"/>
  <c r="AD9" i="2897"/>
  <c r="AE9" i="2897" s="1"/>
  <c r="AD8" i="2897"/>
  <c r="AD7" i="2897"/>
  <c r="Q24" i="2897"/>
  <c r="Z13" i="2897"/>
  <c r="Z12" i="2897"/>
  <c r="Z11" i="2897"/>
  <c r="Z8" i="2897"/>
  <c r="Z7" i="2897"/>
  <c r="AB3" i="2897"/>
  <c r="Y14" i="2897"/>
  <c r="Z14" i="2897" s="1"/>
  <c r="Y13" i="2897"/>
  <c r="Y12" i="2897"/>
  <c r="Y11" i="2897"/>
  <c r="Y10" i="2897"/>
  <c r="Z10" i="2897" s="1"/>
  <c r="Y9" i="2897"/>
  <c r="Z9" i="2897" s="1"/>
  <c r="Y8" i="2897"/>
  <c r="Y7" i="2897"/>
  <c r="P24" i="2897"/>
  <c r="U12" i="2897"/>
  <c r="U11" i="2897"/>
  <c r="U8" i="2897"/>
  <c r="U7" i="2897"/>
  <c r="W3" i="2897"/>
  <c r="T14" i="2897"/>
  <c r="U14" i="2897" s="1"/>
  <c r="T13" i="2897"/>
  <c r="U13" i="2897" s="1"/>
  <c r="T12" i="2897"/>
  <c r="T11" i="2897"/>
  <c r="T10" i="2897"/>
  <c r="U10" i="2897" s="1"/>
  <c r="T9" i="2897"/>
  <c r="U9" i="2897" s="1"/>
  <c r="T8" i="2897"/>
  <c r="T7" i="2897"/>
  <c r="U23" i="2897"/>
  <c r="T23" i="2897"/>
  <c r="O14" i="2897"/>
  <c r="O13" i="2897"/>
  <c r="O12" i="2897"/>
  <c r="O11" i="2897"/>
  <c r="O10" i="2897"/>
  <c r="O9" i="2897"/>
  <c r="O8" i="2897"/>
  <c r="O7" i="2897"/>
  <c r="Q3" i="2897"/>
  <c r="G3" i="2897"/>
  <c r="U28" i="2896"/>
  <c r="T28" i="2896"/>
  <c r="S28" i="2896"/>
  <c r="R28" i="2896"/>
  <c r="Q28" i="2896"/>
  <c r="P28" i="2896"/>
  <c r="AT14" i="2896"/>
  <c r="AT10" i="2896"/>
  <c r="AT8" i="2896"/>
  <c r="AT7" i="2896"/>
  <c r="AV3" i="2896"/>
  <c r="AS14" i="2896"/>
  <c r="AS13" i="2896"/>
  <c r="AT13" i="2896" s="1"/>
  <c r="AS12" i="2896"/>
  <c r="AT12" i="2896" s="1"/>
  <c r="AS11" i="2896"/>
  <c r="AT11" i="2896" s="1"/>
  <c r="U24" i="2896" s="1"/>
  <c r="AS10" i="2896"/>
  <c r="AS9" i="2896"/>
  <c r="AT9" i="2896" s="1"/>
  <c r="AS8" i="2896"/>
  <c r="AS7" i="2896"/>
  <c r="AO14" i="2896"/>
  <c r="AO10" i="2896"/>
  <c r="AO8" i="2896"/>
  <c r="AO7" i="2896"/>
  <c r="AQ3" i="2896"/>
  <c r="AN14" i="2896"/>
  <c r="AN13" i="2896"/>
  <c r="AO13" i="2896" s="1"/>
  <c r="AN12" i="2896"/>
  <c r="AO12" i="2896" s="1"/>
  <c r="AN11" i="2896"/>
  <c r="AO11" i="2896" s="1"/>
  <c r="T24" i="2896" s="1"/>
  <c r="AN10" i="2896"/>
  <c r="AN9" i="2896"/>
  <c r="AO9" i="2896" s="1"/>
  <c r="AN8" i="2896"/>
  <c r="AN7" i="2896"/>
  <c r="AJ14" i="2896"/>
  <c r="AJ10" i="2896"/>
  <c r="AJ8" i="2896"/>
  <c r="AL3" i="2896"/>
  <c r="AI14" i="2896"/>
  <c r="AI13" i="2896"/>
  <c r="AJ13" i="2896" s="1"/>
  <c r="AI12" i="2896"/>
  <c r="AJ12" i="2896" s="1"/>
  <c r="AI11" i="2896"/>
  <c r="AJ11" i="2896" s="1"/>
  <c r="S24" i="2896" s="1"/>
  <c r="AI10" i="2896"/>
  <c r="AI9" i="2896"/>
  <c r="AJ9" i="2896" s="1"/>
  <c r="AI8" i="2896"/>
  <c r="AI7" i="2896"/>
  <c r="AJ7" i="2896" s="1"/>
  <c r="AE14" i="2896"/>
  <c r="AE10" i="2896"/>
  <c r="AG3" i="2896"/>
  <c r="AD14" i="2896"/>
  <c r="AD13" i="2896"/>
  <c r="AE13" i="2896" s="1"/>
  <c r="AD12" i="2896"/>
  <c r="AE12" i="2896" s="1"/>
  <c r="AD11" i="2896"/>
  <c r="AE11" i="2896" s="1"/>
  <c r="R24" i="2896" s="1"/>
  <c r="AD10" i="2896"/>
  <c r="AD9" i="2896"/>
  <c r="AE9" i="2896" s="1"/>
  <c r="AD8" i="2896"/>
  <c r="AE8" i="2896" s="1"/>
  <c r="AD7" i="2896"/>
  <c r="AE7" i="2896" s="1"/>
  <c r="Z14" i="2896"/>
  <c r="Z12" i="2896"/>
  <c r="Z10" i="2896"/>
  <c r="Z7" i="2896"/>
  <c r="AB3" i="2896"/>
  <c r="Y14" i="2896"/>
  <c r="Y13" i="2896"/>
  <c r="Z13" i="2896" s="1"/>
  <c r="Y12" i="2896"/>
  <c r="Y11" i="2896"/>
  <c r="Z11" i="2896" s="1"/>
  <c r="Q24" i="2896" s="1"/>
  <c r="Y10" i="2896"/>
  <c r="Y9" i="2896"/>
  <c r="Z9" i="2896" s="1"/>
  <c r="Y8" i="2896"/>
  <c r="Z8" i="2896" s="1"/>
  <c r="Y7" i="2896"/>
  <c r="U14" i="2896"/>
  <c r="U10" i="2896"/>
  <c r="U8" i="2896"/>
  <c r="U7" i="2896"/>
  <c r="W3" i="2896"/>
  <c r="T14" i="2896"/>
  <c r="T13" i="2896"/>
  <c r="U13" i="2896" s="1"/>
  <c r="T12" i="2896"/>
  <c r="U12" i="2896" s="1"/>
  <c r="T11" i="2896"/>
  <c r="U11" i="2896" s="1"/>
  <c r="P24" i="2896" s="1"/>
  <c r="T10" i="2896"/>
  <c r="T9" i="2896"/>
  <c r="U9" i="2896" s="1"/>
  <c r="T8" i="2896"/>
  <c r="T7" i="2896"/>
  <c r="T23" i="2896"/>
  <c r="S23" i="2896"/>
  <c r="R23" i="2896"/>
  <c r="P23" i="2896"/>
  <c r="N20" i="2896"/>
  <c r="O14" i="2896"/>
  <c r="O13" i="2896"/>
  <c r="O12" i="2896"/>
  <c r="O11" i="2896"/>
  <c r="O10" i="2896"/>
  <c r="O9" i="2896"/>
  <c r="O8" i="2896"/>
  <c r="O7" i="2896"/>
  <c r="Q4" i="2896" s="1"/>
  <c r="Q3" i="2896"/>
  <c r="G3" i="2896"/>
  <c r="U23" i="2896" s="1"/>
  <c r="U28" i="2895"/>
  <c r="T28" i="2895"/>
  <c r="S28" i="2895"/>
  <c r="R28" i="2895"/>
  <c r="Q28" i="2895"/>
  <c r="P28" i="2895"/>
  <c r="AT13" i="2895"/>
  <c r="AT10" i="2895"/>
  <c r="AT9" i="2895"/>
  <c r="AV3" i="2895"/>
  <c r="AS14" i="2895"/>
  <c r="AT14" i="2895" s="1"/>
  <c r="AS13" i="2895"/>
  <c r="AS12" i="2895"/>
  <c r="AT12" i="2895" s="1"/>
  <c r="AS11" i="2895"/>
  <c r="AT11" i="2895" s="1"/>
  <c r="U24" i="2895" s="1"/>
  <c r="AS10" i="2895"/>
  <c r="AS9" i="2895"/>
  <c r="AS8" i="2895"/>
  <c r="AT8" i="2895" s="1"/>
  <c r="AS7" i="2895"/>
  <c r="AT7" i="2895" s="1"/>
  <c r="AO13" i="2895"/>
  <c r="AQ3" i="2895"/>
  <c r="AN14" i="2895"/>
  <c r="AO14" i="2895" s="1"/>
  <c r="AN13" i="2895"/>
  <c r="AN12" i="2895"/>
  <c r="AO12" i="2895" s="1"/>
  <c r="AN11" i="2895"/>
  <c r="AO11" i="2895" s="1"/>
  <c r="T24" i="2895" s="1"/>
  <c r="AN10" i="2895"/>
  <c r="AO10" i="2895" s="1"/>
  <c r="AN9" i="2895"/>
  <c r="AO9" i="2895" s="1"/>
  <c r="AN8" i="2895"/>
  <c r="AO8" i="2895" s="1"/>
  <c r="AN7" i="2895"/>
  <c r="AO7" i="2895" s="1"/>
  <c r="AJ14" i="2895"/>
  <c r="AJ13" i="2895"/>
  <c r="AJ10" i="2895"/>
  <c r="AJ9" i="2895"/>
  <c r="AL3" i="2895"/>
  <c r="AI14" i="2895"/>
  <c r="AI13" i="2895"/>
  <c r="AI12" i="2895"/>
  <c r="AJ12" i="2895" s="1"/>
  <c r="AI11" i="2895"/>
  <c r="AJ11" i="2895" s="1"/>
  <c r="S24" i="2895" s="1"/>
  <c r="AI10" i="2895"/>
  <c r="AI9" i="2895"/>
  <c r="AI8" i="2895"/>
  <c r="AJ8" i="2895" s="1"/>
  <c r="AI7" i="2895"/>
  <c r="AJ7" i="2895" s="1"/>
  <c r="AE14" i="2895"/>
  <c r="AE13" i="2895"/>
  <c r="AE10" i="2895"/>
  <c r="AE9" i="2895"/>
  <c r="AE7" i="2895"/>
  <c r="AG3" i="2895"/>
  <c r="AD14" i="2895"/>
  <c r="AD13" i="2895"/>
  <c r="AD12" i="2895"/>
  <c r="AE12" i="2895" s="1"/>
  <c r="AD11" i="2895"/>
  <c r="AE11" i="2895" s="1"/>
  <c r="R24" i="2895" s="1"/>
  <c r="AD10" i="2895"/>
  <c r="AD9" i="2895"/>
  <c r="AD8" i="2895"/>
  <c r="AE8" i="2895" s="1"/>
  <c r="AD7" i="2895"/>
  <c r="Z14" i="2895"/>
  <c r="Z13" i="2895"/>
  <c r="Z10" i="2895"/>
  <c r="Z9" i="2895"/>
  <c r="AB3" i="2895"/>
  <c r="Y14" i="2895"/>
  <c r="Y13" i="2895"/>
  <c r="Y12" i="2895"/>
  <c r="Z12" i="2895" s="1"/>
  <c r="Y11" i="2895"/>
  <c r="Z11" i="2895" s="1"/>
  <c r="Q24" i="2895" s="1"/>
  <c r="Y10" i="2895"/>
  <c r="Y9" i="2895"/>
  <c r="Y8" i="2895"/>
  <c r="Z8" i="2895" s="1"/>
  <c r="Y7" i="2895"/>
  <c r="Z7" i="2895" s="1"/>
  <c r="U14" i="2895"/>
  <c r="U13" i="2895"/>
  <c r="U10" i="2895"/>
  <c r="U9" i="2895"/>
  <c r="W3" i="2895"/>
  <c r="T14" i="2895"/>
  <c r="T13" i="2895"/>
  <c r="T12" i="2895"/>
  <c r="U12" i="2895" s="1"/>
  <c r="T11" i="2895"/>
  <c r="U11" i="2895" s="1"/>
  <c r="P24" i="2895" s="1"/>
  <c r="T10" i="2895"/>
  <c r="T9" i="2895"/>
  <c r="T8" i="2895"/>
  <c r="U8" i="2895" s="1"/>
  <c r="T7" i="2895"/>
  <c r="U7" i="2895" s="1"/>
  <c r="S23" i="2895"/>
  <c r="R23" i="2895"/>
  <c r="N20" i="2895"/>
  <c r="O14" i="2895"/>
  <c r="P13" i="2895"/>
  <c r="Q13" i="2895" s="1"/>
  <c r="O13" i="2895"/>
  <c r="O12" i="2895"/>
  <c r="O11" i="2895"/>
  <c r="O10" i="2895"/>
  <c r="P9" i="2895"/>
  <c r="Q9" i="2895" s="1"/>
  <c r="O9" i="2895"/>
  <c r="O8" i="2895"/>
  <c r="O7" i="2895"/>
  <c r="Q4" i="2895"/>
  <c r="P14" i="2895" s="1"/>
  <c r="Q14" i="2895" s="1"/>
  <c r="Q3" i="2895"/>
  <c r="G3" i="2895"/>
  <c r="U23" i="2895" s="1"/>
  <c r="U28" i="2894"/>
  <c r="T28" i="2894"/>
  <c r="S28" i="2894"/>
  <c r="R28" i="2894"/>
  <c r="Q28" i="2894"/>
  <c r="P28" i="2894"/>
  <c r="AT14" i="2894"/>
  <c r="AT13" i="2894"/>
  <c r="AT12" i="2894"/>
  <c r="AT9" i="2894"/>
  <c r="AT8" i="2894"/>
  <c r="AV3" i="2894"/>
  <c r="AS14" i="2894"/>
  <c r="AS13" i="2894"/>
  <c r="AS12" i="2894"/>
  <c r="AS11" i="2894"/>
  <c r="AT11" i="2894" s="1"/>
  <c r="U24" i="2894" s="1"/>
  <c r="AS10" i="2894"/>
  <c r="AT10" i="2894" s="1"/>
  <c r="AS9" i="2894"/>
  <c r="AS8" i="2894"/>
  <c r="AS7" i="2894"/>
  <c r="AT7" i="2894" s="1"/>
  <c r="AO14" i="2894"/>
  <c r="AO13" i="2894"/>
  <c r="AO12" i="2894"/>
  <c r="AO9" i="2894"/>
  <c r="AO8" i="2894"/>
  <c r="AQ3" i="2894"/>
  <c r="AN14" i="2894"/>
  <c r="AN13" i="2894"/>
  <c r="AN12" i="2894"/>
  <c r="AN11" i="2894"/>
  <c r="AO11" i="2894" s="1"/>
  <c r="T24" i="2894" s="1"/>
  <c r="AN10" i="2894"/>
  <c r="AO10" i="2894" s="1"/>
  <c r="AN9" i="2894"/>
  <c r="AN8" i="2894"/>
  <c r="AN7" i="2894"/>
  <c r="AO7" i="2894" s="1"/>
  <c r="AJ14" i="2894"/>
  <c r="AJ13" i="2894"/>
  <c r="AJ12" i="2894"/>
  <c r="AJ9" i="2894"/>
  <c r="AJ8" i="2894"/>
  <c r="AL3" i="2894"/>
  <c r="AI14" i="2894"/>
  <c r="AI13" i="2894"/>
  <c r="AI12" i="2894"/>
  <c r="AI11" i="2894"/>
  <c r="AJ11" i="2894" s="1"/>
  <c r="S24" i="2894" s="1"/>
  <c r="AI10" i="2894"/>
  <c r="AJ10" i="2894" s="1"/>
  <c r="AI9" i="2894"/>
  <c r="AI8" i="2894"/>
  <c r="AI7" i="2894"/>
  <c r="AJ7" i="2894" s="1"/>
  <c r="AE14" i="2894"/>
  <c r="AE13" i="2894"/>
  <c r="AE12" i="2894"/>
  <c r="AE9" i="2894"/>
  <c r="AE8" i="2894"/>
  <c r="AG3" i="2894"/>
  <c r="AD14" i="2894"/>
  <c r="AD13" i="2894"/>
  <c r="AD12" i="2894"/>
  <c r="AD11" i="2894"/>
  <c r="AE11" i="2894" s="1"/>
  <c r="R24" i="2894" s="1"/>
  <c r="AD10" i="2894"/>
  <c r="AE10" i="2894" s="1"/>
  <c r="AD9" i="2894"/>
  <c r="AD8" i="2894"/>
  <c r="AD7" i="2894"/>
  <c r="AE7" i="2894" s="1"/>
  <c r="Z14" i="2894"/>
  <c r="Z13" i="2894"/>
  <c r="Z12" i="2894"/>
  <c r="Z9" i="2894"/>
  <c r="Z8" i="2894"/>
  <c r="AB3" i="2894"/>
  <c r="Y14" i="2894"/>
  <c r="Y13" i="2894"/>
  <c r="Y12" i="2894"/>
  <c r="Y11" i="2894"/>
  <c r="Z11" i="2894" s="1"/>
  <c r="Q24" i="2894" s="1"/>
  <c r="Y10" i="2894"/>
  <c r="Z10" i="2894" s="1"/>
  <c r="Y9" i="2894"/>
  <c r="Y8" i="2894"/>
  <c r="Y7" i="2894"/>
  <c r="Z7" i="2894" s="1"/>
  <c r="U14" i="2894"/>
  <c r="U13" i="2894"/>
  <c r="U12" i="2894"/>
  <c r="U9" i="2894"/>
  <c r="U8" i="2894"/>
  <c r="W3" i="2894"/>
  <c r="T14" i="2894"/>
  <c r="T13" i="2894"/>
  <c r="T12" i="2894"/>
  <c r="T11" i="2894"/>
  <c r="U11" i="2894" s="1"/>
  <c r="P24" i="2894" s="1"/>
  <c r="T10" i="2894"/>
  <c r="U10" i="2894" s="1"/>
  <c r="T9" i="2894"/>
  <c r="T8" i="2894"/>
  <c r="T7" i="2894"/>
  <c r="U7" i="2894" s="1"/>
  <c r="O14" i="2894"/>
  <c r="O13" i="2894"/>
  <c r="O12" i="2894"/>
  <c r="O11" i="2894"/>
  <c r="O10" i="2894"/>
  <c r="O9" i="2894"/>
  <c r="O8" i="2894"/>
  <c r="O7" i="2894"/>
  <c r="Q3" i="2894"/>
  <c r="G3" i="2894"/>
  <c r="U28" i="2893"/>
  <c r="T28" i="2893"/>
  <c r="S28" i="2893"/>
  <c r="R28" i="2893"/>
  <c r="Q28" i="2893"/>
  <c r="P28" i="2893"/>
  <c r="U24" i="2893"/>
  <c r="AT12" i="2893"/>
  <c r="AT11" i="2893"/>
  <c r="AT9" i="2893"/>
  <c r="AT8" i="2893"/>
  <c r="AT7" i="2893"/>
  <c r="AV3" i="2893"/>
  <c r="AS14" i="2893"/>
  <c r="AT14" i="2893" s="1"/>
  <c r="AS13" i="2893"/>
  <c r="AT13" i="2893" s="1"/>
  <c r="AS12" i="2893"/>
  <c r="AS11" i="2893"/>
  <c r="AS10" i="2893"/>
  <c r="AT10" i="2893" s="1"/>
  <c r="AS9" i="2893"/>
  <c r="AS8" i="2893"/>
  <c r="AS7" i="2893"/>
  <c r="T24" i="2893"/>
  <c r="AO12" i="2893"/>
  <c r="AO11" i="2893"/>
  <c r="AO9" i="2893"/>
  <c r="AO8" i="2893"/>
  <c r="AO7" i="2893"/>
  <c r="AQ3" i="2893"/>
  <c r="AN14" i="2893"/>
  <c r="AO14" i="2893" s="1"/>
  <c r="AN13" i="2893"/>
  <c r="AO13" i="2893" s="1"/>
  <c r="AN12" i="2893"/>
  <c r="AN11" i="2893"/>
  <c r="AN10" i="2893"/>
  <c r="AO10" i="2893" s="1"/>
  <c r="AN9" i="2893"/>
  <c r="AN8" i="2893"/>
  <c r="AN7" i="2893"/>
  <c r="S24" i="2893"/>
  <c r="AJ13" i="2893"/>
  <c r="AJ12" i="2893"/>
  <c r="AK12" i="2893" s="1"/>
  <c r="AL12" i="2893" s="1"/>
  <c r="AJ11" i="2893"/>
  <c r="AJ8" i="2893"/>
  <c r="AJ7" i="2893"/>
  <c r="AL4" i="2893" s="1"/>
  <c r="AK7" i="2893" s="1"/>
  <c r="AL3" i="2893"/>
  <c r="AI14" i="2893"/>
  <c r="AJ14" i="2893" s="1"/>
  <c r="AI13" i="2893"/>
  <c r="AI12" i="2893"/>
  <c r="AI11" i="2893"/>
  <c r="AI10" i="2893"/>
  <c r="AJ10" i="2893" s="1"/>
  <c r="AI9" i="2893"/>
  <c r="AJ9" i="2893" s="1"/>
  <c r="AI8" i="2893"/>
  <c r="AI7" i="2893"/>
  <c r="R24" i="2893"/>
  <c r="AE12" i="2893"/>
  <c r="AE11" i="2893"/>
  <c r="AE8" i="2893"/>
  <c r="AE7" i="2893"/>
  <c r="AG3" i="2893"/>
  <c r="AD14" i="2893"/>
  <c r="AE14" i="2893" s="1"/>
  <c r="AD13" i="2893"/>
  <c r="AE13" i="2893" s="1"/>
  <c r="AD12" i="2893"/>
  <c r="AD11" i="2893"/>
  <c r="AD10" i="2893"/>
  <c r="AE10" i="2893" s="1"/>
  <c r="AD9" i="2893"/>
  <c r="AE9" i="2893" s="1"/>
  <c r="AD8" i="2893"/>
  <c r="AD7" i="2893"/>
  <c r="Q24" i="2893"/>
  <c r="Z12" i="2893"/>
  <c r="Z11" i="2893"/>
  <c r="Z9" i="2893"/>
  <c r="Z8" i="2893"/>
  <c r="Z7" i="2893"/>
  <c r="AB3" i="2893"/>
  <c r="Y14" i="2893"/>
  <c r="Z14" i="2893" s="1"/>
  <c r="Y13" i="2893"/>
  <c r="Z13" i="2893" s="1"/>
  <c r="Y12" i="2893"/>
  <c r="Y11" i="2893"/>
  <c r="Y10" i="2893"/>
  <c r="Z10" i="2893" s="1"/>
  <c r="Y9" i="2893"/>
  <c r="Y8" i="2893"/>
  <c r="Y7" i="2893"/>
  <c r="P24" i="2893"/>
  <c r="U12" i="2893"/>
  <c r="U11" i="2893"/>
  <c r="U9" i="2893"/>
  <c r="U8" i="2893"/>
  <c r="U7" i="2893"/>
  <c r="W3" i="2893"/>
  <c r="T14" i="2893"/>
  <c r="U14" i="2893" s="1"/>
  <c r="T13" i="2893"/>
  <c r="U13" i="2893" s="1"/>
  <c r="T12" i="2893"/>
  <c r="T11" i="2893"/>
  <c r="T10" i="2893"/>
  <c r="U10" i="2893" s="1"/>
  <c r="T9" i="2893"/>
  <c r="T8" i="2893"/>
  <c r="T7" i="2893"/>
  <c r="Q23" i="2893"/>
  <c r="P23" i="2893"/>
  <c r="O14" i="2893"/>
  <c r="O13" i="2893"/>
  <c r="O12" i="2893"/>
  <c r="O11" i="2893"/>
  <c r="O10" i="2893"/>
  <c r="O9" i="2893"/>
  <c r="O8" i="2893"/>
  <c r="O7" i="2893"/>
  <c r="Q3" i="2893"/>
  <c r="G3" i="2893"/>
  <c r="U28" i="2892"/>
  <c r="T28" i="2892"/>
  <c r="S28" i="2892"/>
  <c r="R28" i="2892"/>
  <c r="Q28" i="2892"/>
  <c r="P28" i="2892"/>
  <c r="U24" i="2892"/>
  <c r="AT14" i="2892"/>
  <c r="AT11" i="2892"/>
  <c r="AV4" i="2892" s="1"/>
  <c r="AT10" i="2892"/>
  <c r="AT8" i="2892"/>
  <c r="AT7" i="2892"/>
  <c r="AV3" i="2892"/>
  <c r="AS14" i="2892"/>
  <c r="AS13" i="2892"/>
  <c r="AT13" i="2892" s="1"/>
  <c r="AS12" i="2892"/>
  <c r="AT12" i="2892" s="1"/>
  <c r="AS11" i="2892"/>
  <c r="AS10" i="2892"/>
  <c r="AS9" i="2892"/>
  <c r="AT9" i="2892" s="1"/>
  <c r="AS8" i="2892"/>
  <c r="AS7" i="2892"/>
  <c r="T24" i="2892"/>
  <c r="AO14" i="2892"/>
  <c r="AO12" i="2892"/>
  <c r="AO11" i="2892"/>
  <c r="AO10" i="2892"/>
  <c r="AO7" i="2892"/>
  <c r="AQ3" i="2892"/>
  <c r="AN14" i="2892"/>
  <c r="AN13" i="2892"/>
  <c r="AO13" i="2892" s="1"/>
  <c r="AN12" i="2892"/>
  <c r="AN11" i="2892"/>
  <c r="AN10" i="2892"/>
  <c r="AN9" i="2892"/>
  <c r="AO9" i="2892" s="1"/>
  <c r="AN8" i="2892"/>
  <c r="AO8" i="2892" s="1"/>
  <c r="AN7" i="2892"/>
  <c r="AJ14" i="2892"/>
  <c r="AJ11" i="2892"/>
  <c r="S24" i="2892" s="1"/>
  <c r="AJ10" i="2892"/>
  <c r="AJ7" i="2892"/>
  <c r="AL3" i="2892"/>
  <c r="AI14" i="2892"/>
  <c r="AI13" i="2892"/>
  <c r="AJ13" i="2892" s="1"/>
  <c r="AI12" i="2892"/>
  <c r="AJ12" i="2892" s="1"/>
  <c r="AI11" i="2892"/>
  <c r="AI10" i="2892"/>
  <c r="AI9" i="2892"/>
  <c r="AJ9" i="2892" s="1"/>
  <c r="AI8" i="2892"/>
  <c r="AJ8" i="2892" s="1"/>
  <c r="AI7" i="2892"/>
  <c r="AE14" i="2892"/>
  <c r="AE11" i="2892"/>
  <c r="R24" i="2892" s="1"/>
  <c r="AE10" i="2892"/>
  <c r="AE8" i="2892"/>
  <c r="AE7" i="2892"/>
  <c r="AG3" i="2892"/>
  <c r="AD14" i="2892"/>
  <c r="AD13" i="2892"/>
  <c r="AE13" i="2892" s="1"/>
  <c r="AD12" i="2892"/>
  <c r="AE12" i="2892" s="1"/>
  <c r="AD11" i="2892"/>
  <c r="AD10" i="2892"/>
  <c r="AD9" i="2892"/>
  <c r="AE9" i="2892" s="1"/>
  <c r="AD8" i="2892"/>
  <c r="AD7" i="2892"/>
  <c r="Z14" i="2892"/>
  <c r="Z11" i="2892"/>
  <c r="Q24" i="2892" s="1"/>
  <c r="Z10" i="2892"/>
  <c r="Z8" i="2892"/>
  <c r="Z7" i="2892"/>
  <c r="AB3" i="2892"/>
  <c r="Y14" i="2892"/>
  <c r="Y13" i="2892"/>
  <c r="Z13" i="2892" s="1"/>
  <c r="Y12" i="2892"/>
  <c r="Z12" i="2892" s="1"/>
  <c r="Y11" i="2892"/>
  <c r="Y10" i="2892"/>
  <c r="Y9" i="2892"/>
  <c r="Z9" i="2892" s="1"/>
  <c r="Y8" i="2892"/>
  <c r="Y7" i="2892"/>
  <c r="U14" i="2892"/>
  <c r="U12" i="2892"/>
  <c r="U11" i="2892"/>
  <c r="P24" i="2892" s="1"/>
  <c r="U10" i="2892"/>
  <c r="U7" i="2892"/>
  <c r="W3" i="2892"/>
  <c r="T14" i="2892"/>
  <c r="T13" i="2892"/>
  <c r="U13" i="2892" s="1"/>
  <c r="T12" i="2892"/>
  <c r="T11" i="2892"/>
  <c r="T10" i="2892"/>
  <c r="T9" i="2892"/>
  <c r="U9" i="2892" s="1"/>
  <c r="T8" i="2892"/>
  <c r="U8" i="2892" s="1"/>
  <c r="T7" i="2892"/>
  <c r="T23" i="2892"/>
  <c r="S23" i="2892"/>
  <c r="R23" i="2892"/>
  <c r="P23" i="2892"/>
  <c r="N20" i="2892"/>
  <c r="O14" i="2892"/>
  <c r="O13" i="2892"/>
  <c r="P12" i="2892"/>
  <c r="Q12" i="2892" s="1"/>
  <c r="O12" i="2892"/>
  <c r="O11" i="2892"/>
  <c r="O10" i="2892"/>
  <c r="O9" i="2892"/>
  <c r="P8" i="2892"/>
  <c r="Q8" i="2892" s="1"/>
  <c r="O8" i="2892"/>
  <c r="O7" i="2892"/>
  <c r="Q4" i="2892"/>
  <c r="Q3" i="2892"/>
  <c r="G3" i="2892"/>
  <c r="U23" i="2892" s="1"/>
  <c r="U28" i="2891"/>
  <c r="T28" i="2891"/>
  <c r="S28" i="2891"/>
  <c r="R28" i="2891"/>
  <c r="Q28" i="2891"/>
  <c r="P28" i="2891"/>
  <c r="AT14" i="2891"/>
  <c r="AT13" i="2891"/>
  <c r="AT10" i="2891"/>
  <c r="AT9" i="2891"/>
  <c r="AV3" i="2891"/>
  <c r="AS14" i="2891"/>
  <c r="AS13" i="2891"/>
  <c r="AS12" i="2891"/>
  <c r="AT12" i="2891" s="1"/>
  <c r="AS11" i="2891"/>
  <c r="AT11" i="2891" s="1"/>
  <c r="U24" i="2891" s="1"/>
  <c r="AS10" i="2891"/>
  <c r="AS9" i="2891"/>
  <c r="AS8" i="2891"/>
  <c r="AT8" i="2891" s="1"/>
  <c r="AS7" i="2891"/>
  <c r="AT7" i="2891" s="1"/>
  <c r="AV4" i="2891" s="1"/>
  <c r="AO14" i="2891"/>
  <c r="AO13" i="2891"/>
  <c r="AO11" i="2891"/>
  <c r="T24" i="2891" s="1"/>
  <c r="AO10" i="2891"/>
  <c r="AO9" i="2891"/>
  <c r="AQ3" i="2891"/>
  <c r="AN14" i="2891"/>
  <c r="AN13" i="2891"/>
  <c r="AN12" i="2891"/>
  <c r="AO12" i="2891" s="1"/>
  <c r="AN11" i="2891"/>
  <c r="AN10" i="2891"/>
  <c r="AN9" i="2891"/>
  <c r="AN8" i="2891"/>
  <c r="AO8" i="2891" s="1"/>
  <c r="AN7" i="2891"/>
  <c r="AO7" i="2891" s="1"/>
  <c r="AL4" i="2891"/>
  <c r="AK13" i="2891" s="1"/>
  <c r="AL13" i="2891" s="1"/>
  <c r="AJ13" i="2891"/>
  <c r="AJ11" i="2891"/>
  <c r="S24" i="2891" s="1"/>
  <c r="AJ10" i="2891"/>
  <c r="AJ9" i="2891"/>
  <c r="AK9" i="2891" s="1"/>
  <c r="AL9" i="2891" s="1"/>
  <c r="AL3" i="2891"/>
  <c r="AI14" i="2891"/>
  <c r="AJ14" i="2891" s="1"/>
  <c r="AK14" i="2891" s="1"/>
  <c r="AL14" i="2891" s="1"/>
  <c r="AI13" i="2891"/>
  <c r="AI12" i="2891"/>
  <c r="AJ12" i="2891" s="1"/>
  <c r="AI11" i="2891"/>
  <c r="AI10" i="2891"/>
  <c r="AI9" i="2891"/>
  <c r="AI8" i="2891"/>
  <c r="AJ8" i="2891" s="1"/>
  <c r="AI7" i="2891"/>
  <c r="AJ7" i="2891" s="1"/>
  <c r="AE13" i="2891"/>
  <c r="AE11" i="2891"/>
  <c r="R24" i="2891" s="1"/>
  <c r="AE9" i="2891"/>
  <c r="AE7" i="2891"/>
  <c r="AG3" i="2891"/>
  <c r="AD14" i="2891"/>
  <c r="AE14" i="2891" s="1"/>
  <c r="AD13" i="2891"/>
  <c r="AD12" i="2891"/>
  <c r="AE12" i="2891" s="1"/>
  <c r="AD11" i="2891"/>
  <c r="AD10" i="2891"/>
  <c r="AE10" i="2891" s="1"/>
  <c r="AD9" i="2891"/>
  <c r="AD8" i="2891"/>
  <c r="AE8" i="2891" s="1"/>
  <c r="AD7" i="2891"/>
  <c r="Z14" i="2891"/>
  <c r="Z13" i="2891"/>
  <c r="Z9" i="2891"/>
  <c r="Z7" i="2891"/>
  <c r="AB3" i="2891"/>
  <c r="Y14" i="2891"/>
  <c r="Y13" i="2891"/>
  <c r="Y12" i="2891"/>
  <c r="Z12" i="2891" s="1"/>
  <c r="Y11" i="2891"/>
  <c r="Z11" i="2891" s="1"/>
  <c r="Q24" i="2891" s="1"/>
  <c r="Y10" i="2891"/>
  <c r="Z10" i="2891" s="1"/>
  <c r="Y9" i="2891"/>
  <c r="Y8" i="2891"/>
  <c r="Z8" i="2891" s="1"/>
  <c r="Y7" i="2891"/>
  <c r="U14" i="2891"/>
  <c r="U13" i="2891"/>
  <c r="U9" i="2891"/>
  <c r="W4" i="2891" s="1"/>
  <c r="V12" i="2891" s="1"/>
  <c r="W12" i="2891" s="1"/>
  <c r="U7" i="2891"/>
  <c r="W3" i="2891"/>
  <c r="T14" i="2891"/>
  <c r="T13" i="2891"/>
  <c r="T12" i="2891"/>
  <c r="U12" i="2891" s="1"/>
  <c r="T11" i="2891"/>
  <c r="U11" i="2891" s="1"/>
  <c r="P24" i="2891" s="1"/>
  <c r="T10" i="2891"/>
  <c r="U10" i="2891" s="1"/>
  <c r="T9" i="2891"/>
  <c r="T8" i="2891"/>
  <c r="U8" i="2891" s="1"/>
  <c r="T7" i="2891"/>
  <c r="U23" i="2891"/>
  <c r="S23" i="2891"/>
  <c r="N20" i="2891"/>
  <c r="O14" i="2891"/>
  <c r="P14" i="2891" s="1"/>
  <c r="Q14" i="2891" s="1"/>
  <c r="O13" i="2891"/>
  <c r="O12" i="2891"/>
  <c r="O11" i="2891"/>
  <c r="O10" i="2891"/>
  <c r="O9" i="2891"/>
  <c r="Q4" i="2891" s="1"/>
  <c r="O8" i="2891"/>
  <c r="O7" i="2891"/>
  <c r="Q3" i="2891"/>
  <c r="G3" i="2891"/>
  <c r="U28" i="2890"/>
  <c r="T28" i="2890"/>
  <c r="S28" i="2890"/>
  <c r="R28" i="2890"/>
  <c r="Q28" i="2890"/>
  <c r="P28" i="2890"/>
  <c r="AT12" i="2890"/>
  <c r="AT8" i="2890"/>
  <c r="AV3" i="2890"/>
  <c r="AS14" i="2890"/>
  <c r="AT14" i="2890" s="1"/>
  <c r="AS13" i="2890"/>
  <c r="AT13" i="2890" s="1"/>
  <c r="AS12" i="2890"/>
  <c r="AS11" i="2890"/>
  <c r="AT11" i="2890" s="1"/>
  <c r="U24" i="2890" s="1"/>
  <c r="AS10" i="2890"/>
  <c r="AT10" i="2890" s="1"/>
  <c r="AS9" i="2890"/>
  <c r="AT9" i="2890" s="1"/>
  <c r="AS8" i="2890"/>
  <c r="AS7" i="2890"/>
  <c r="AT7" i="2890" s="1"/>
  <c r="AO13" i="2890"/>
  <c r="AO12" i="2890"/>
  <c r="AO8" i="2890"/>
  <c r="AQ3" i="2890"/>
  <c r="AN14" i="2890"/>
  <c r="AO14" i="2890" s="1"/>
  <c r="AN13" i="2890"/>
  <c r="AN12" i="2890"/>
  <c r="AN11" i="2890"/>
  <c r="AO11" i="2890" s="1"/>
  <c r="T24" i="2890" s="1"/>
  <c r="AN10" i="2890"/>
  <c r="AO10" i="2890" s="1"/>
  <c r="AN9" i="2890"/>
  <c r="AO9" i="2890" s="1"/>
  <c r="AN8" i="2890"/>
  <c r="AN7" i="2890"/>
  <c r="AO7" i="2890" s="1"/>
  <c r="AJ14" i="2890"/>
  <c r="AJ12" i="2890"/>
  <c r="AJ8" i="2890"/>
  <c r="AL3" i="2890"/>
  <c r="AI14" i="2890"/>
  <c r="AI13" i="2890"/>
  <c r="AJ13" i="2890" s="1"/>
  <c r="AI12" i="2890"/>
  <c r="AI11" i="2890"/>
  <c r="AJ11" i="2890" s="1"/>
  <c r="S24" i="2890" s="1"/>
  <c r="AI10" i="2890"/>
  <c r="AJ10" i="2890" s="1"/>
  <c r="AI9" i="2890"/>
  <c r="AJ9" i="2890" s="1"/>
  <c r="AI8" i="2890"/>
  <c r="AI7" i="2890"/>
  <c r="AJ7" i="2890" s="1"/>
  <c r="R24" i="2890"/>
  <c r="AE12" i="2890"/>
  <c r="AE8" i="2890"/>
  <c r="AG3" i="2890"/>
  <c r="AD14" i="2890"/>
  <c r="AE14" i="2890" s="1"/>
  <c r="AD13" i="2890"/>
  <c r="AE13" i="2890" s="1"/>
  <c r="AD12" i="2890"/>
  <c r="AD11" i="2890"/>
  <c r="AE11" i="2890" s="1"/>
  <c r="AD10" i="2890"/>
  <c r="AE10" i="2890" s="1"/>
  <c r="AD9" i="2890"/>
  <c r="AE9" i="2890" s="1"/>
  <c r="AD8" i="2890"/>
  <c r="AD7" i="2890"/>
  <c r="AE7" i="2890" s="1"/>
  <c r="Z12" i="2890"/>
  <c r="Z8" i="2890"/>
  <c r="AB3" i="2890"/>
  <c r="Y14" i="2890"/>
  <c r="Z14" i="2890" s="1"/>
  <c r="Y13" i="2890"/>
  <c r="Z13" i="2890" s="1"/>
  <c r="Y12" i="2890"/>
  <c r="Y11" i="2890"/>
  <c r="Z11" i="2890" s="1"/>
  <c r="Q24" i="2890" s="1"/>
  <c r="Y10" i="2890"/>
  <c r="Z10" i="2890" s="1"/>
  <c r="Y9" i="2890"/>
  <c r="Z9" i="2890" s="1"/>
  <c r="Y8" i="2890"/>
  <c r="Y7" i="2890"/>
  <c r="Z7" i="2890" s="1"/>
  <c r="U13" i="2890"/>
  <c r="U12" i="2890"/>
  <c r="U8" i="2890"/>
  <c r="W3" i="2890"/>
  <c r="T14" i="2890"/>
  <c r="U14" i="2890" s="1"/>
  <c r="T13" i="2890"/>
  <c r="T12" i="2890"/>
  <c r="T11" i="2890"/>
  <c r="U11" i="2890" s="1"/>
  <c r="P24" i="2890" s="1"/>
  <c r="T10" i="2890"/>
  <c r="U10" i="2890" s="1"/>
  <c r="T9" i="2890"/>
  <c r="U9" i="2890" s="1"/>
  <c r="T8" i="2890"/>
  <c r="T7" i="2890"/>
  <c r="U7" i="2890" s="1"/>
  <c r="R23" i="2890"/>
  <c r="Q23" i="2890"/>
  <c r="O14" i="2890"/>
  <c r="O13" i="2890"/>
  <c r="O12" i="2890"/>
  <c r="O11" i="2890"/>
  <c r="O10" i="2890"/>
  <c r="P10" i="2890" s="1"/>
  <c r="Q10" i="2890" s="1"/>
  <c r="O9" i="2890"/>
  <c r="O8" i="2890"/>
  <c r="O7" i="2890"/>
  <c r="Q4" i="2890" s="1"/>
  <c r="Q3" i="2890"/>
  <c r="G3" i="2890"/>
  <c r="U28" i="2889"/>
  <c r="T28" i="2889"/>
  <c r="S28" i="2889"/>
  <c r="R28" i="2889"/>
  <c r="Q28" i="2889"/>
  <c r="P28" i="2889"/>
  <c r="AT13" i="2889"/>
  <c r="AT11" i="2889"/>
  <c r="U24" i="2889" s="1"/>
  <c r="AT8" i="2889"/>
  <c r="AT7" i="2889"/>
  <c r="AV3" i="2889"/>
  <c r="AS14" i="2889"/>
  <c r="AT14" i="2889" s="1"/>
  <c r="AS13" i="2889"/>
  <c r="AS12" i="2889"/>
  <c r="AT12" i="2889" s="1"/>
  <c r="AS11" i="2889"/>
  <c r="AS10" i="2889"/>
  <c r="AT10" i="2889" s="1"/>
  <c r="AS9" i="2889"/>
  <c r="AT9" i="2889" s="1"/>
  <c r="AS8" i="2889"/>
  <c r="AS7" i="2889"/>
  <c r="AO11" i="2889"/>
  <c r="T24" i="2889" s="1"/>
  <c r="AO7" i="2889"/>
  <c r="AQ3" i="2889"/>
  <c r="AN14" i="2889"/>
  <c r="AO14" i="2889" s="1"/>
  <c r="AN13" i="2889"/>
  <c r="AO13" i="2889" s="1"/>
  <c r="AN12" i="2889"/>
  <c r="AO12" i="2889" s="1"/>
  <c r="AN11" i="2889"/>
  <c r="AN10" i="2889"/>
  <c r="AO10" i="2889" s="1"/>
  <c r="AN9" i="2889"/>
  <c r="AO9" i="2889" s="1"/>
  <c r="AN8" i="2889"/>
  <c r="AO8" i="2889" s="1"/>
  <c r="AN7" i="2889"/>
  <c r="AJ11" i="2889"/>
  <c r="S24" i="2889" s="1"/>
  <c r="AJ8" i="2889"/>
  <c r="AJ7" i="2889"/>
  <c r="AL3" i="2889"/>
  <c r="AI14" i="2889"/>
  <c r="AJ14" i="2889" s="1"/>
  <c r="AI13" i="2889"/>
  <c r="AJ13" i="2889" s="1"/>
  <c r="AI12" i="2889"/>
  <c r="AJ12" i="2889" s="1"/>
  <c r="AI11" i="2889"/>
  <c r="AI10" i="2889"/>
  <c r="AJ10" i="2889" s="1"/>
  <c r="AI9" i="2889"/>
  <c r="AJ9" i="2889" s="1"/>
  <c r="AI8" i="2889"/>
  <c r="AI7" i="2889"/>
  <c r="AE12" i="2889"/>
  <c r="AE11" i="2889"/>
  <c r="R24" i="2889" s="1"/>
  <c r="AE7" i="2889"/>
  <c r="AG3" i="2889"/>
  <c r="AD14" i="2889"/>
  <c r="AE14" i="2889" s="1"/>
  <c r="AD13" i="2889"/>
  <c r="AE13" i="2889" s="1"/>
  <c r="AD12" i="2889"/>
  <c r="AD11" i="2889"/>
  <c r="AD10" i="2889"/>
  <c r="AE10" i="2889" s="1"/>
  <c r="AD9" i="2889"/>
  <c r="AE9" i="2889" s="1"/>
  <c r="AD8" i="2889"/>
  <c r="AE8" i="2889" s="1"/>
  <c r="AD7" i="2889"/>
  <c r="Z13" i="2889"/>
  <c r="Z11" i="2889"/>
  <c r="Q24" i="2889" s="1"/>
  <c r="Z9" i="2889"/>
  <c r="Z8" i="2889"/>
  <c r="Z7" i="2889"/>
  <c r="AB3" i="2889"/>
  <c r="Y14" i="2889"/>
  <c r="Z14" i="2889" s="1"/>
  <c r="Y13" i="2889"/>
  <c r="Y12" i="2889"/>
  <c r="Z12" i="2889" s="1"/>
  <c r="Y11" i="2889"/>
  <c r="Y10" i="2889"/>
  <c r="Z10" i="2889" s="1"/>
  <c r="Y9" i="2889"/>
  <c r="Y8" i="2889"/>
  <c r="Y7" i="2889"/>
  <c r="P24" i="2889"/>
  <c r="U12" i="2889"/>
  <c r="U11" i="2889"/>
  <c r="U7" i="2889"/>
  <c r="W3" i="2889"/>
  <c r="T14" i="2889"/>
  <c r="U14" i="2889" s="1"/>
  <c r="T13" i="2889"/>
  <c r="U13" i="2889" s="1"/>
  <c r="T12" i="2889"/>
  <c r="T11" i="2889"/>
  <c r="T10" i="2889"/>
  <c r="U10" i="2889" s="1"/>
  <c r="T9" i="2889"/>
  <c r="U9" i="2889" s="1"/>
  <c r="T8" i="2889"/>
  <c r="U8" i="2889" s="1"/>
  <c r="T7" i="2889"/>
  <c r="S23" i="2889"/>
  <c r="Q23" i="2889"/>
  <c r="O14" i="2889"/>
  <c r="O13" i="2889"/>
  <c r="P12" i="2889"/>
  <c r="Q12" i="2889" s="1"/>
  <c r="O12" i="2889"/>
  <c r="O11" i="2889"/>
  <c r="O10" i="2889"/>
  <c r="P10" i="2889" s="1"/>
  <c r="Q10" i="2889" s="1"/>
  <c r="O9" i="2889"/>
  <c r="P8" i="2889"/>
  <c r="Q8" i="2889" s="1"/>
  <c r="O8" i="2889"/>
  <c r="O7" i="2889"/>
  <c r="Q4" i="2889"/>
  <c r="P13" i="2889" s="1"/>
  <c r="Q13" i="2889" s="1"/>
  <c r="Q3" i="2889"/>
  <c r="G3" i="2889"/>
  <c r="R23" i="2889" s="1"/>
  <c r="U28" i="2888"/>
  <c r="T28" i="2888"/>
  <c r="S28" i="2888"/>
  <c r="R28" i="2888"/>
  <c r="Q28" i="2888"/>
  <c r="P28" i="2888"/>
  <c r="AT14" i="2888"/>
  <c r="AT11" i="2888"/>
  <c r="U24" i="2888" s="1"/>
  <c r="AT10" i="2888"/>
  <c r="AT7" i="2888"/>
  <c r="AV4" i="2888" s="1"/>
  <c r="AU14" i="2888" s="1"/>
  <c r="AV14" i="2888" s="1"/>
  <c r="AV3" i="2888"/>
  <c r="AS14" i="2888"/>
  <c r="AS13" i="2888"/>
  <c r="AT13" i="2888" s="1"/>
  <c r="AS12" i="2888"/>
  <c r="AT12" i="2888" s="1"/>
  <c r="AS11" i="2888"/>
  <c r="AS10" i="2888"/>
  <c r="AS9" i="2888"/>
  <c r="AT9" i="2888" s="1"/>
  <c r="AS8" i="2888"/>
  <c r="AT8" i="2888" s="1"/>
  <c r="AS7" i="2888"/>
  <c r="AO14" i="2888"/>
  <c r="AO11" i="2888"/>
  <c r="T24" i="2888" s="1"/>
  <c r="AO10" i="2888"/>
  <c r="AQ3" i="2888"/>
  <c r="AN14" i="2888"/>
  <c r="AN13" i="2888"/>
  <c r="AO13" i="2888" s="1"/>
  <c r="AN12" i="2888"/>
  <c r="AO12" i="2888" s="1"/>
  <c r="AN11" i="2888"/>
  <c r="AN10" i="2888"/>
  <c r="AN9" i="2888"/>
  <c r="AO9" i="2888" s="1"/>
  <c r="AN8" i="2888"/>
  <c r="AO8" i="2888" s="1"/>
  <c r="AN7" i="2888"/>
  <c r="AO7" i="2888" s="1"/>
  <c r="AJ14" i="2888"/>
  <c r="AJ11" i="2888"/>
  <c r="S24" i="2888" s="1"/>
  <c r="AJ10" i="2888"/>
  <c r="AJ7" i="2888"/>
  <c r="AL3" i="2888"/>
  <c r="AI14" i="2888"/>
  <c r="AI13" i="2888"/>
  <c r="AJ13" i="2888" s="1"/>
  <c r="AI12" i="2888"/>
  <c r="AJ12" i="2888" s="1"/>
  <c r="AI11" i="2888"/>
  <c r="AI10" i="2888"/>
  <c r="AI9" i="2888"/>
  <c r="AJ9" i="2888" s="1"/>
  <c r="AI8" i="2888"/>
  <c r="AJ8" i="2888" s="1"/>
  <c r="AI7" i="2888"/>
  <c r="AE14" i="2888"/>
  <c r="AE11" i="2888"/>
  <c r="R24" i="2888" s="1"/>
  <c r="AE10" i="2888"/>
  <c r="AG3" i="2888"/>
  <c r="AD14" i="2888"/>
  <c r="AD13" i="2888"/>
  <c r="AE13" i="2888" s="1"/>
  <c r="AD12" i="2888"/>
  <c r="AE12" i="2888" s="1"/>
  <c r="AD11" i="2888"/>
  <c r="AD10" i="2888"/>
  <c r="AD9" i="2888"/>
  <c r="AE9" i="2888" s="1"/>
  <c r="AD8" i="2888"/>
  <c r="AE8" i="2888" s="1"/>
  <c r="AD7" i="2888"/>
  <c r="AE7" i="2888" s="1"/>
  <c r="Z14" i="2888"/>
  <c r="Z11" i="2888"/>
  <c r="Q24" i="2888" s="1"/>
  <c r="Z10" i="2888"/>
  <c r="Z7" i="2888"/>
  <c r="AB3" i="2888"/>
  <c r="Y14" i="2888"/>
  <c r="Y13" i="2888"/>
  <c r="Z13" i="2888" s="1"/>
  <c r="Y12" i="2888"/>
  <c r="Z12" i="2888" s="1"/>
  <c r="Y11" i="2888"/>
  <c r="Y10" i="2888"/>
  <c r="Y9" i="2888"/>
  <c r="Z9" i="2888" s="1"/>
  <c r="Y8" i="2888"/>
  <c r="Z8" i="2888" s="1"/>
  <c r="Y7" i="2888"/>
  <c r="U14" i="2888"/>
  <c r="U11" i="2888"/>
  <c r="P24" i="2888" s="1"/>
  <c r="U10" i="2888"/>
  <c r="W3" i="2888"/>
  <c r="T14" i="2888"/>
  <c r="T13" i="2888"/>
  <c r="U13" i="2888" s="1"/>
  <c r="T12" i="2888"/>
  <c r="U12" i="2888" s="1"/>
  <c r="T11" i="2888"/>
  <c r="T10" i="2888"/>
  <c r="T9" i="2888"/>
  <c r="U9" i="2888" s="1"/>
  <c r="T8" i="2888"/>
  <c r="U8" i="2888" s="1"/>
  <c r="T7" i="2888"/>
  <c r="U7" i="2888" s="1"/>
  <c r="S23" i="2888"/>
  <c r="R23" i="2888"/>
  <c r="N20" i="2888"/>
  <c r="O14" i="2888"/>
  <c r="O13" i="2888"/>
  <c r="O12" i="2888"/>
  <c r="O11" i="2888"/>
  <c r="O10" i="2888"/>
  <c r="O9" i="2888"/>
  <c r="Q4" i="2888" s="1"/>
  <c r="O8" i="2888"/>
  <c r="O7" i="2888"/>
  <c r="Q3" i="2888"/>
  <c r="G3" i="2888"/>
  <c r="U23" i="2888" s="1"/>
  <c r="U28" i="2887"/>
  <c r="T28" i="2887"/>
  <c r="S28" i="2887"/>
  <c r="R28" i="2887"/>
  <c r="Q28" i="2887"/>
  <c r="P28" i="2887"/>
  <c r="AT13" i="2887"/>
  <c r="AT10" i="2887"/>
  <c r="AT9" i="2887"/>
  <c r="AV3" i="2887"/>
  <c r="AS14" i="2887"/>
  <c r="AT14" i="2887" s="1"/>
  <c r="AS13" i="2887"/>
  <c r="AS12" i="2887"/>
  <c r="AT12" i="2887" s="1"/>
  <c r="AS11" i="2887"/>
  <c r="AT11" i="2887" s="1"/>
  <c r="U24" i="2887" s="1"/>
  <c r="AS10" i="2887"/>
  <c r="AS9" i="2887"/>
  <c r="AS8" i="2887"/>
  <c r="AT8" i="2887" s="1"/>
  <c r="AS7" i="2887"/>
  <c r="AT7" i="2887" s="1"/>
  <c r="AO14" i="2887"/>
  <c r="AO13" i="2887"/>
  <c r="AO10" i="2887"/>
  <c r="AO9" i="2887"/>
  <c r="AQ3" i="2887"/>
  <c r="AN14" i="2887"/>
  <c r="AN13" i="2887"/>
  <c r="AN12" i="2887"/>
  <c r="AO12" i="2887" s="1"/>
  <c r="AN11" i="2887"/>
  <c r="AO11" i="2887" s="1"/>
  <c r="T24" i="2887" s="1"/>
  <c r="AN10" i="2887"/>
  <c r="AN9" i="2887"/>
  <c r="AN8" i="2887"/>
  <c r="AO8" i="2887" s="1"/>
  <c r="AN7" i="2887"/>
  <c r="AO7" i="2887" s="1"/>
  <c r="AJ13" i="2887"/>
  <c r="AJ10" i="2887"/>
  <c r="AJ9" i="2887"/>
  <c r="AL3" i="2887"/>
  <c r="AI14" i="2887"/>
  <c r="AJ14" i="2887" s="1"/>
  <c r="AI13" i="2887"/>
  <c r="AI12" i="2887"/>
  <c r="AJ12" i="2887" s="1"/>
  <c r="AI11" i="2887"/>
  <c r="AJ11" i="2887" s="1"/>
  <c r="S24" i="2887" s="1"/>
  <c r="AI10" i="2887"/>
  <c r="AI9" i="2887"/>
  <c r="AI8" i="2887"/>
  <c r="AJ8" i="2887" s="1"/>
  <c r="AI7" i="2887"/>
  <c r="AJ7" i="2887" s="1"/>
  <c r="AE14" i="2887"/>
  <c r="AE13" i="2887"/>
  <c r="AE10" i="2887"/>
  <c r="AE9" i="2887"/>
  <c r="AG3" i="2887"/>
  <c r="AD14" i="2887"/>
  <c r="AD13" i="2887"/>
  <c r="AD12" i="2887"/>
  <c r="AE12" i="2887" s="1"/>
  <c r="AD11" i="2887"/>
  <c r="AE11" i="2887" s="1"/>
  <c r="R24" i="2887" s="1"/>
  <c r="AD10" i="2887"/>
  <c r="AD9" i="2887"/>
  <c r="AD8" i="2887"/>
  <c r="AE8" i="2887" s="1"/>
  <c r="AD7" i="2887"/>
  <c r="AE7" i="2887" s="1"/>
  <c r="Z13" i="2887"/>
  <c r="Z10" i="2887"/>
  <c r="Z9" i="2887"/>
  <c r="AB3" i="2887"/>
  <c r="Y14" i="2887"/>
  <c r="Z14" i="2887" s="1"/>
  <c r="Y13" i="2887"/>
  <c r="Y12" i="2887"/>
  <c r="Z12" i="2887" s="1"/>
  <c r="Y11" i="2887"/>
  <c r="Z11" i="2887" s="1"/>
  <c r="Q24" i="2887" s="1"/>
  <c r="Y10" i="2887"/>
  <c r="Y9" i="2887"/>
  <c r="Y8" i="2887"/>
  <c r="Z8" i="2887" s="1"/>
  <c r="Y7" i="2887"/>
  <c r="Z7" i="2887" s="1"/>
  <c r="U14" i="2887"/>
  <c r="U13" i="2887"/>
  <c r="U10" i="2887"/>
  <c r="U9" i="2887"/>
  <c r="W3" i="2887"/>
  <c r="T14" i="2887"/>
  <c r="T13" i="2887"/>
  <c r="T12" i="2887"/>
  <c r="U12" i="2887" s="1"/>
  <c r="T11" i="2887"/>
  <c r="U11" i="2887" s="1"/>
  <c r="P24" i="2887" s="1"/>
  <c r="T10" i="2887"/>
  <c r="T9" i="2887"/>
  <c r="T8" i="2887"/>
  <c r="U8" i="2887" s="1"/>
  <c r="T7" i="2887"/>
  <c r="U7" i="2887" s="1"/>
  <c r="O14" i="2887"/>
  <c r="O13" i="2887"/>
  <c r="O12" i="2887"/>
  <c r="O11" i="2887"/>
  <c r="O10" i="2887"/>
  <c r="O9" i="2887"/>
  <c r="O8" i="2887"/>
  <c r="O7" i="2887"/>
  <c r="Q3" i="2887"/>
  <c r="G3" i="2887"/>
  <c r="R23" i="2887" s="1"/>
  <c r="U28" i="2886"/>
  <c r="T28" i="2886"/>
  <c r="S28" i="2886"/>
  <c r="R28" i="2886"/>
  <c r="Q28" i="2886"/>
  <c r="P28" i="2886"/>
  <c r="AT13" i="2886"/>
  <c r="AT12" i="2886"/>
  <c r="AT8" i="2886"/>
  <c r="AV3" i="2886"/>
  <c r="AS14" i="2886"/>
  <c r="AT14" i="2886" s="1"/>
  <c r="AS13" i="2886"/>
  <c r="AS12" i="2886"/>
  <c r="AS11" i="2886"/>
  <c r="AT11" i="2886" s="1"/>
  <c r="U24" i="2886" s="1"/>
  <c r="AS10" i="2886"/>
  <c r="AT10" i="2886" s="1"/>
  <c r="AS9" i="2886"/>
  <c r="AT9" i="2886" s="1"/>
  <c r="AS8" i="2886"/>
  <c r="AS7" i="2886"/>
  <c r="AT7" i="2886" s="1"/>
  <c r="AO13" i="2886"/>
  <c r="AO12" i="2886"/>
  <c r="AO8" i="2886"/>
  <c r="AQ3" i="2886"/>
  <c r="AN14" i="2886"/>
  <c r="AO14" i="2886" s="1"/>
  <c r="AN13" i="2886"/>
  <c r="AN12" i="2886"/>
  <c r="AN11" i="2886"/>
  <c r="AO11" i="2886" s="1"/>
  <c r="T24" i="2886" s="1"/>
  <c r="AN10" i="2886"/>
  <c r="AO10" i="2886" s="1"/>
  <c r="AN9" i="2886"/>
  <c r="AO9" i="2886" s="1"/>
  <c r="AN8" i="2886"/>
  <c r="AN7" i="2886"/>
  <c r="AO7" i="2886" s="1"/>
  <c r="AJ12" i="2886"/>
  <c r="AJ8" i="2886"/>
  <c r="AL3" i="2886"/>
  <c r="AI14" i="2886"/>
  <c r="AJ14" i="2886" s="1"/>
  <c r="AI13" i="2886"/>
  <c r="AJ13" i="2886" s="1"/>
  <c r="AI12" i="2886"/>
  <c r="AI11" i="2886"/>
  <c r="AJ11" i="2886" s="1"/>
  <c r="S24" i="2886" s="1"/>
  <c r="AI10" i="2886"/>
  <c r="AJ10" i="2886" s="1"/>
  <c r="AI9" i="2886"/>
  <c r="AJ9" i="2886" s="1"/>
  <c r="AI8" i="2886"/>
  <c r="AI7" i="2886"/>
  <c r="AJ7" i="2886" s="1"/>
  <c r="R24" i="2886"/>
  <c r="AE12" i="2886"/>
  <c r="AE8" i="2886"/>
  <c r="AG3" i="2886"/>
  <c r="AD14" i="2886"/>
  <c r="AE14" i="2886" s="1"/>
  <c r="AD13" i="2886"/>
  <c r="AE13" i="2886" s="1"/>
  <c r="AD12" i="2886"/>
  <c r="AD11" i="2886"/>
  <c r="AE11" i="2886" s="1"/>
  <c r="AD10" i="2886"/>
  <c r="AE10" i="2886" s="1"/>
  <c r="AD9" i="2886"/>
  <c r="AE9" i="2886" s="1"/>
  <c r="AD8" i="2886"/>
  <c r="AD7" i="2886"/>
  <c r="AE7" i="2886" s="1"/>
  <c r="Z13" i="2886"/>
  <c r="Z12" i="2886"/>
  <c r="Z8" i="2886"/>
  <c r="AB3" i="2886"/>
  <c r="Y14" i="2886"/>
  <c r="Z14" i="2886" s="1"/>
  <c r="Y13" i="2886"/>
  <c r="Y12" i="2886"/>
  <c r="Y11" i="2886"/>
  <c r="Z11" i="2886" s="1"/>
  <c r="Q24" i="2886" s="1"/>
  <c r="Y10" i="2886"/>
  <c r="Z10" i="2886" s="1"/>
  <c r="Y9" i="2886"/>
  <c r="Z9" i="2886" s="1"/>
  <c r="Y8" i="2886"/>
  <c r="Y7" i="2886"/>
  <c r="Z7" i="2886" s="1"/>
  <c r="U13" i="2886"/>
  <c r="U12" i="2886"/>
  <c r="U8" i="2886"/>
  <c r="W3" i="2886"/>
  <c r="T14" i="2886"/>
  <c r="U14" i="2886" s="1"/>
  <c r="T13" i="2886"/>
  <c r="T12" i="2886"/>
  <c r="T11" i="2886"/>
  <c r="U11" i="2886" s="1"/>
  <c r="P24" i="2886" s="1"/>
  <c r="T10" i="2886"/>
  <c r="U10" i="2886" s="1"/>
  <c r="T9" i="2886"/>
  <c r="U9" i="2886" s="1"/>
  <c r="T8" i="2886"/>
  <c r="T7" i="2886"/>
  <c r="U7" i="2886" s="1"/>
  <c r="U23" i="2886"/>
  <c r="O14" i="2886"/>
  <c r="O13" i="2886"/>
  <c r="O12" i="2886"/>
  <c r="O11" i="2886"/>
  <c r="O10" i="2886"/>
  <c r="O9" i="2886"/>
  <c r="O8" i="2886"/>
  <c r="O7" i="2886"/>
  <c r="Q3" i="2886"/>
  <c r="G3" i="2886"/>
  <c r="Q23" i="2886" s="1"/>
  <c r="U28" i="2885"/>
  <c r="T28" i="2885"/>
  <c r="S28" i="2885"/>
  <c r="R28" i="2885"/>
  <c r="Q28" i="2885"/>
  <c r="P28" i="2885"/>
  <c r="U24" i="2885"/>
  <c r="AT12" i="2885"/>
  <c r="AT11" i="2885"/>
  <c r="AT7" i="2885"/>
  <c r="AV3" i="2885"/>
  <c r="AS14" i="2885"/>
  <c r="AT14" i="2885" s="1"/>
  <c r="AS13" i="2885"/>
  <c r="AT13" i="2885" s="1"/>
  <c r="AS12" i="2885"/>
  <c r="AS11" i="2885"/>
  <c r="AS10" i="2885"/>
  <c r="AT10" i="2885" s="1"/>
  <c r="AS9" i="2885"/>
  <c r="AT9" i="2885" s="1"/>
  <c r="AS8" i="2885"/>
  <c r="AT8" i="2885" s="1"/>
  <c r="AS7" i="2885"/>
  <c r="AO12" i="2885"/>
  <c r="AO11" i="2885"/>
  <c r="T24" i="2885" s="1"/>
  <c r="AO7" i="2885"/>
  <c r="AQ3" i="2885"/>
  <c r="AN14" i="2885"/>
  <c r="AO14" i="2885" s="1"/>
  <c r="AN13" i="2885"/>
  <c r="AO13" i="2885" s="1"/>
  <c r="AN12" i="2885"/>
  <c r="AN11" i="2885"/>
  <c r="AN10" i="2885"/>
  <c r="AO10" i="2885" s="1"/>
  <c r="AN9" i="2885"/>
  <c r="AO9" i="2885" s="1"/>
  <c r="AN8" i="2885"/>
  <c r="AO8" i="2885" s="1"/>
  <c r="AN7" i="2885"/>
  <c r="S24" i="2885"/>
  <c r="AJ12" i="2885"/>
  <c r="AJ11" i="2885"/>
  <c r="AJ8" i="2885"/>
  <c r="AJ7" i="2885"/>
  <c r="AL3" i="2885"/>
  <c r="AI14" i="2885"/>
  <c r="AJ14" i="2885" s="1"/>
  <c r="AI13" i="2885"/>
  <c r="AJ13" i="2885" s="1"/>
  <c r="AI12" i="2885"/>
  <c r="AI11" i="2885"/>
  <c r="AI10" i="2885"/>
  <c r="AJ10" i="2885" s="1"/>
  <c r="AI9" i="2885"/>
  <c r="AJ9" i="2885" s="1"/>
  <c r="AI8" i="2885"/>
  <c r="AI7" i="2885"/>
  <c r="R24" i="2885"/>
  <c r="AE11" i="2885"/>
  <c r="AE7" i="2885"/>
  <c r="AG3" i="2885"/>
  <c r="AD14" i="2885"/>
  <c r="AE14" i="2885" s="1"/>
  <c r="AD13" i="2885"/>
  <c r="AE13" i="2885" s="1"/>
  <c r="AD12" i="2885"/>
  <c r="AE12" i="2885" s="1"/>
  <c r="AD11" i="2885"/>
  <c r="AD10" i="2885"/>
  <c r="AE10" i="2885" s="1"/>
  <c r="AD9" i="2885"/>
  <c r="AE9" i="2885" s="1"/>
  <c r="AD8" i="2885"/>
  <c r="AE8" i="2885" s="1"/>
  <c r="AD7" i="2885"/>
  <c r="Z14" i="2885"/>
  <c r="Z11" i="2885"/>
  <c r="Q24" i="2885" s="1"/>
  <c r="Z10" i="2885"/>
  <c r="Z8" i="2885"/>
  <c r="Z7" i="2885"/>
  <c r="AB3" i="2885"/>
  <c r="Y14" i="2885"/>
  <c r="Y13" i="2885"/>
  <c r="Z13" i="2885" s="1"/>
  <c r="Y12" i="2885"/>
  <c r="Z12" i="2885" s="1"/>
  <c r="Y11" i="2885"/>
  <c r="Y10" i="2885"/>
  <c r="Y9" i="2885"/>
  <c r="Z9" i="2885" s="1"/>
  <c r="Y8" i="2885"/>
  <c r="Y7" i="2885"/>
  <c r="U14" i="2885"/>
  <c r="U11" i="2885"/>
  <c r="P24" i="2885" s="1"/>
  <c r="U10" i="2885"/>
  <c r="U7" i="2885"/>
  <c r="W3" i="2885"/>
  <c r="T14" i="2885"/>
  <c r="T13" i="2885"/>
  <c r="U13" i="2885" s="1"/>
  <c r="T12" i="2885"/>
  <c r="U12" i="2885" s="1"/>
  <c r="T11" i="2885"/>
  <c r="T10" i="2885"/>
  <c r="T9" i="2885"/>
  <c r="U9" i="2885" s="1"/>
  <c r="T8" i="2885"/>
  <c r="U8" i="2885" s="1"/>
  <c r="W4" i="2885" s="1"/>
  <c r="T7" i="2885"/>
  <c r="T23" i="2885"/>
  <c r="S23" i="2885"/>
  <c r="P23" i="2885"/>
  <c r="N20" i="2885"/>
  <c r="O14" i="2885"/>
  <c r="O13" i="2885"/>
  <c r="O12" i="2885"/>
  <c r="O11" i="2885"/>
  <c r="O10" i="2885"/>
  <c r="O9" i="2885"/>
  <c r="O8" i="2885"/>
  <c r="O7" i="2885"/>
  <c r="Q3" i="2885"/>
  <c r="G3" i="2885"/>
  <c r="R23" i="2885" s="1"/>
  <c r="U28" i="2884"/>
  <c r="T28" i="2884"/>
  <c r="S28" i="2884"/>
  <c r="R28" i="2884"/>
  <c r="Q28" i="2884"/>
  <c r="P28" i="2884"/>
  <c r="AT14" i="2884"/>
  <c r="AT13" i="2884"/>
  <c r="AT10" i="2884"/>
  <c r="AT9" i="2884"/>
  <c r="AT7" i="2884"/>
  <c r="AV3" i="2884"/>
  <c r="AS14" i="2884"/>
  <c r="AS13" i="2884"/>
  <c r="AS12" i="2884"/>
  <c r="AT12" i="2884" s="1"/>
  <c r="AS11" i="2884"/>
  <c r="AT11" i="2884" s="1"/>
  <c r="U24" i="2884" s="1"/>
  <c r="AS10" i="2884"/>
  <c r="AS9" i="2884"/>
  <c r="AS8" i="2884"/>
  <c r="AT8" i="2884" s="1"/>
  <c r="AS7" i="2884"/>
  <c r="AO14" i="2884"/>
  <c r="AO13" i="2884"/>
  <c r="AO10" i="2884"/>
  <c r="AO9" i="2884"/>
  <c r="AO7" i="2884"/>
  <c r="AQ3" i="2884"/>
  <c r="AN14" i="2884"/>
  <c r="AN13" i="2884"/>
  <c r="AN12" i="2884"/>
  <c r="AO12" i="2884" s="1"/>
  <c r="AN11" i="2884"/>
  <c r="AO11" i="2884" s="1"/>
  <c r="T24" i="2884" s="1"/>
  <c r="AN10" i="2884"/>
  <c r="AN9" i="2884"/>
  <c r="AN8" i="2884"/>
  <c r="AO8" i="2884" s="1"/>
  <c r="AN7" i="2884"/>
  <c r="AJ14" i="2884"/>
  <c r="AJ13" i="2884"/>
  <c r="AJ10" i="2884"/>
  <c r="AJ9" i="2884"/>
  <c r="AJ7" i="2884"/>
  <c r="AL3" i="2884"/>
  <c r="AI14" i="2884"/>
  <c r="AI13" i="2884"/>
  <c r="AI12" i="2884"/>
  <c r="AJ12" i="2884" s="1"/>
  <c r="AI11" i="2884"/>
  <c r="AJ11" i="2884" s="1"/>
  <c r="S24" i="2884" s="1"/>
  <c r="AI10" i="2884"/>
  <c r="AI9" i="2884"/>
  <c r="AI8" i="2884"/>
  <c r="AJ8" i="2884" s="1"/>
  <c r="AI7" i="2884"/>
  <c r="AE14" i="2884"/>
  <c r="AE13" i="2884"/>
  <c r="AE10" i="2884"/>
  <c r="AE9" i="2884"/>
  <c r="AE7" i="2884"/>
  <c r="AG3" i="2884"/>
  <c r="AD14" i="2884"/>
  <c r="AD13" i="2884"/>
  <c r="AD12" i="2884"/>
  <c r="AE12" i="2884" s="1"/>
  <c r="AD11" i="2884"/>
  <c r="AE11" i="2884" s="1"/>
  <c r="R24" i="2884" s="1"/>
  <c r="AD10" i="2884"/>
  <c r="AD9" i="2884"/>
  <c r="AD8" i="2884"/>
  <c r="AE8" i="2884" s="1"/>
  <c r="AD7" i="2884"/>
  <c r="Z14" i="2884"/>
  <c r="Z13" i="2884"/>
  <c r="Z10" i="2884"/>
  <c r="Z9" i="2884"/>
  <c r="Z7" i="2884"/>
  <c r="AB3" i="2884"/>
  <c r="Y14" i="2884"/>
  <c r="Y13" i="2884"/>
  <c r="Y12" i="2884"/>
  <c r="Z12" i="2884" s="1"/>
  <c r="Y11" i="2884"/>
  <c r="Z11" i="2884" s="1"/>
  <c r="Q24" i="2884" s="1"/>
  <c r="Y10" i="2884"/>
  <c r="Y9" i="2884"/>
  <c r="Y8" i="2884"/>
  <c r="Z8" i="2884" s="1"/>
  <c r="Y7" i="2884"/>
  <c r="U14" i="2884"/>
  <c r="U13" i="2884"/>
  <c r="U10" i="2884"/>
  <c r="U9" i="2884"/>
  <c r="U7" i="2884"/>
  <c r="W3" i="2884"/>
  <c r="T14" i="2884"/>
  <c r="T13" i="2884"/>
  <c r="T12" i="2884"/>
  <c r="U12" i="2884" s="1"/>
  <c r="T11" i="2884"/>
  <c r="U11" i="2884" s="1"/>
  <c r="P24" i="2884" s="1"/>
  <c r="T10" i="2884"/>
  <c r="T9" i="2884"/>
  <c r="T8" i="2884"/>
  <c r="U8" i="2884" s="1"/>
  <c r="T7" i="2884"/>
  <c r="S23" i="2884"/>
  <c r="R23" i="2884"/>
  <c r="N20" i="2884"/>
  <c r="O14" i="2884"/>
  <c r="O13" i="2884"/>
  <c r="O12" i="2884"/>
  <c r="O11" i="2884"/>
  <c r="O10" i="2884"/>
  <c r="O9" i="2884"/>
  <c r="O8" i="2884"/>
  <c r="O7" i="2884"/>
  <c r="Q3" i="2884"/>
  <c r="G3" i="2884"/>
  <c r="U23" i="2884" s="1"/>
  <c r="U28" i="2883"/>
  <c r="T28" i="2883"/>
  <c r="S28" i="2883"/>
  <c r="R28" i="2883"/>
  <c r="Q28" i="2883"/>
  <c r="P28" i="2883"/>
  <c r="AT14" i="2883"/>
  <c r="AT13" i="2883"/>
  <c r="AT12" i="2883"/>
  <c r="AT9" i="2883"/>
  <c r="AT8" i="2883"/>
  <c r="AV3" i="2883"/>
  <c r="AS14" i="2883"/>
  <c r="AS13" i="2883"/>
  <c r="AS12" i="2883"/>
  <c r="AS11" i="2883"/>
  <c r="AT11" i="2883" s="1"/>
  <c r="U24" i="2883" s="1"/>
  <c r="AS10" i="2883"/>
  <c r="AT10" i="2883" s="1"/>
  <c r="AS9" i="2883"/>
  <c r="AS8" i="2883"/>
  <c r="AS7" i="2883"/>
  <c r="AT7" i="2883" s="1"/>
  <c r="AO14" i="2883"/>
  <c r="AO13" i="2883"/>
  <c r="AO12" i="2883"/>
  <c r="AO9" i="2883"/>
  <c r="AO8" i="2883"/>
  <c r="AQ3" i="2883"/>
  <c r="AN14" i="2883"/>
  <c r="AN13" i="2883"/>
  <c r="AN12" i="2883"/>
  <c r="AN11" i="2883"/>
  <c r="AO11" i="2883" s="1"/>
  <c r="T24" i="2883" s="1"/>
  <c r="AN10" i="2883"/>
  <c r="AO10" i="2883" s="1"/>
  <c r="AN9" i="2883"/>
  <c r="AN8" i="2883"/>
  <c r="AN7" i="2883"/>
  <c r="AO7" i="2883" s="1"/>
  <c r="AJ14" i="2883"/>
  <c r="AJ13" i="2883"/>
  <c r="AJ12" i="2883"/>
  <c r="AJ9" i="2883"/>
  <c r="AJ8" i="2883"/>
  <c r="AL3" i="2883"/>
  <c r="AI14" i="2883"/>
  <c r="AI13" i="2883"/>
  <c r="AI12" i="2883"/>
  <c r="AI11" i="2883"/>
  <c r="AJ11" i="2883" s="1"/>
  <c r="S24" i="2883" s="1"/>
  <c r="AI10" i="2883"/>
  <c r="AJ10" i="2883" s="1"/>
  <c r="AI9" i="2883"/>
  <c r="AI8" i="2883"/>
  <c r="AI7" i="2883"/>
  <c r="AJ7" i="2883" s="1"/>
  <c r="AE14" i="2883"/>
  <c r="AE13" i="2883"/>
  <c r="AE12" i="2883"/>
  <c r="AE9" i="2883"/>
  <c r="AE8" i="2883"/>
  <c r="AG3" i="2883"/>
  <c r="AD14" i="2883"/>
  <c r="AD13" i="2883"/>
  <c r="AD12" i="2883"/>
  <c r="AD11" i="2883"/>
  <c r="AE11" i="2883" s="1"/>
  <c r="R24" i="2883" s="1"/>
  <c r="AD10" i="2883"/>
  <c r="AE10" i="2883" s="1"/>
  <c r="AD9" i="2883"/>
  <c r="AD8" i="2883"/>
  <c r="AD7" i="2883"/>
  <c r="AE7" i="2883" s="1"/>
  <c r="Z14" i="2883"/>
  <c r="Z13" i="2883"/>
  <c r="Z12" i="2883"/>
  <c r="Z9" i="2883"/>
  <c r="Z8" i="2883"/>
  <c r="AB3" i="2883"/>
  <c r="Y14" i="2883"/>
  <c r="Y13" i="2883"/>
  <c r="Y12" i="2883"/>
  <c r="Y11" i="2883"/>
  <c r="Z11" i="2883" s="1"/>
  <c r="Q24" i="2883" s="1"/>
  <c r="Y10" i="2883"/>
  <c r="Z10" i="2883" s="1"/>
  <c r="Y9" i="2883"/>
  <c r="Y8" i="2883"/>
  <c r="Y7" i="2883"/>
  <c r="Z7" i="2883" s="1"/>
  <c r="U14" i="2883"/>
  <c r="U13" i="2883"/>
  <c r="U12" i="2883"/>
  <c r="U9" i="2883"/>
  <c r="U8" i="2883"/>
  <c r="W3" i="2883"/>
  <c r="T14" i="2883"/>
  <c r="T13" i="2883"/>
  <c r="T12" i="2883"/>
  <c r="T11" i="2883"/>
  <c r="U11" i="2883" s="1"/>
  <c r="P24" i="2883" s="1"/>
  <c r="T10" i="2883"/>
  <c r="U10" i="2883" s="1"/>
  <c r="T9" i="2883"/>
  <c r="T8" i="2883"/>
  <c r="T7" i="2883"/>
  <c r="U7" i="2883" s="1"/>
  <c r="U23" i="2883"/>
  <c r="R23" i="2883"/>
  <c r="P14" i="2883"/>
  <c r="Q14" i="2883" s="1"/>
  <c r="O14" i="2883"/>
  <c r="O13" i="2883"/>
  <c r="O12" i="2883"/>
  <c r="O11" i="2883"/>
  <c r="P10" i="2883"/>
  <c r="Q10" i="2883" s="1"/>
  <c r="O10" i="2883"/>
  <c r="O9" i="2883"/>
  <c r="O8" i="2883"/>
  <c r="O7" i="2883"/>
  <c r="Q4" i="2883" s="1"/>
  <c r="P11" i="2883" s="1"/>
  <c r="Q11" i="2883" s="1"/>
  <c r="Q3" i="2883"/>
  <c r="G3" i="2883"/>
  <c r="U28" i="2882"/>
  <c r="T28" i="2882"/>
  <c r="S28" i="2882"/>
  <c r="R28" i="2882"/>
  <c r="Q28" i="2882"/>
  <c r="P28" i="2882"/>
  <c r="U24" i="2882"/>
  <c r="AT12" i="2882"/>
  <c r="AT11" i="2882"/>
  <c r="AT8" i="2882"/>
  <c r="AT7" i="2882"/>
  <c r="AV3" i="2882"/>
  <c r="AS14" i="2882"/>
  <c r="AT14" i="2882" s="1"/>
  <c r="AS13" i="2882"/>
  <c r="AT13" i="2882" s="1"/>
  <c r="AS12" i="2882"/>
  <c r="AS11" i="2882"/>
  <c r="AS10" i="2882"/>
  <c r="AT10" i="2882" s="1"/>
  <c r="AS9" i="2882"/>
  <c r="AT9" i="2882" s="1"/>
  <c r="AS8" i="2882"/>
  <c r="AS7" i="2882"/>
  <c r="T24" i="2882"/>
  <c r="AO12" i="2882"/>
  <c r="AO11" i="2882"/>
  <c r="AO8" i="2882"/>
  <c r="AO7" i="2882"/>
  <c r="AQ4" i="2882" s="1"/>
  <c r="AP7" i="2882" s="1"/>
  <c r="AQ3" i="2882"/>
  <c r="AN14" i="2882"/>
  <c r="AO14" i="2882" s="1"/>
  <c r="AN13" i="2882"/>
  <c r="AO13" i="2882" s="1"/>
  <c r="AN12" i="2882"/>
  <c r="AN11" i="2882"/>
  <c r="AN10" i="2882"/>
  <c r="AO10" i="2882" s="1"/>
  <c r="AN9" i="2882"/>
  <c r="AO9" i="2882" s="1"/>
  <c r="AN8" i="2882"/>
  <c r="AN7" i="2882"/>
  <c r="S24" i="2882"/>
  <c r="AJ12" i="2882"/>
  <c r="AJ11" i="2882"/>
  <c r="AJ8" i="2882"/>
  <c r="AJ7" i="2882"/>
  <c r="AL3" i="2882"/>
  <c r="AI14" i="2882"/>
  <c r="AJ14" i="2882" s="1"/>
  <c r="AI13" i="2882"/>
  <c r="AJ13" i="2882" s="1"/>
  <c r="AI12" i="2882"/>
  <c r="AI11" i="2882"/>
  <c r="AI10" i="2882"/>
  <c r="AJ10" i="2882" s="1"/>
  <c r="AI9" i="2882"/>
  <c r="AJ9" i="2882" s="1"/>
  <c r="AI8" i="2882"/>
  <c r="AI7" i="2882"/>
  <c r="R24" i="2882"/>
  <c r="AE12" i="2882"/>
  <c r="AE11" i="2882"/>
  <c r="AE9" i="2882"/>
  <c r="AE8" i="2882"/>
  <c r="AE7" i="2882"/>
  <c r="AG3" i="2882"/>
  <c r="AD14" i="2882"/>
  <c r="AE14" i="2882" s="1"/>
  <c r="AD13" i="2882"/>
  <c r="AE13" i="2882" s="1"/>
  <c r="AD12" i="2882"/>
  <c r="AD11" i="2882"/>
  <c r="AD10" i="2882"/>
  <c r="AE10" i="2882" s="1"/>
  <c r="AD9" i="2882"/>
  <c r="AD8" i="2882"/>
  <c r="AD7" i="2882"/>
  <c r="Q24" i="2882"/>
  <c r="Z12" i="2882"/>
  <c r="Z11" i="2882"/>
  <c r="Z8" i="2882"/>
  <c r="Z7" i="2882"/>
  <c r="AB3" i="2882"/>
  <c r="Y14" i="2882"/>
  <c r="Z14" i="2882" s="1"/>
  <c r="Y13" i="2882"/>
  <c r="Z13" i="2882" s="1"/>
  <c r="Y12" i="2882"/>
  <c r="Y11" i="2882"/>
  <c r="Y10" i="2882"/>
  <c r="Z10" i="2882" s="1"/>
  <c r="Y9" i="2882"/>
  <c r="Z9" i="2882" s="1"/>
  <c r="Y8" i="2882"/>
  <c r="Y7" i="2882"/>
  <c r="P24" i="2882"/>
  <c r="U12" i="2882"/>
  <c r="U11" i="2882"/>
  <c r="U8" i="2882"/>
  <c r="U7" i="2882"/>
  <c r="W3" i="2882"/>
  <c r="T14" i="2882"/>
  <c r="U14" i="2882" s="1"/>
  <c r="T13" i="2882"/>
  <c r="U13" i="2882" s="1"/>
  <c r="T12" i="2882"/>
  <c r="T11" i="2882"/>
  <c r="T10" i="2882"/>
  <c r="U10" i="2882" s="1"/>
  <c r="T9" i="2882"/>
  <c r="U9" i="2882" s="1"/>
  <c r="T8" i="2882"/>
  <c r="T7" i="2882"/>
  <c r="O14" i="2882"/>
  <c r="O13" i="2882"/>
  <c r="O12" i="2882"/>
  <c r="O11" i="2882"/>
  <c r="O10" i="2882"/>
  <c r="O9" i="2882"/>
  <c r="O8" i="2882"/>
  <c r="O7" i="2882"/>
  <c r="Q3" i="2882"/>
  <c r="G3" i="2882"/>
  <c r="Q23" i="2882" s="1"/>
  <c r="U28" i="2881"/>
  <c r="T28" i="2881"/>
  <c r="S28" i="2881"/>
  <c r="R28" i="2881"/>
  <c r="Q28" i="2881"/>
  <c r="P28" i="2881"/>
  <c r="AV4" i="2881"/>
  <c r="AU10" i="2881" s="1"/>
  <c r="AV10" i="2881" s="1"/>
  <c r="AT14" i="2881"/>
  <c r="AT10" i="2881"/>
  <c r="AV3" i="2881"/>
  <c r="AS14" i="2881"/>
  <c r="AS13" i="2881"/>
  <c r="AT13" i="2881" s="1"/>
  <c r="AS12" i="2881"/>
  <c r="AT12" i="2881" s="1"/>
  <c r="AS11" i="2881"/>
  <c r="AT11" i="2881" s="1"/>
  <c r="U24" i="2881" s="1"/>
  <c r="AS10" i="2881"/>
  <c r="AS9" i="2881"/>
  <c r="AT9" i="2881" s="1"/>
  <c r="AS8" i="2881"/>
  <c r="AT8" i="2881" s="1"/>
  <c r="AS7" i="2881"/>
  <c r="AT7" i="2881" s="1"/>
  <c r="AO14" i="2881"/>
  <c r="AO10" i="2881"/>
  <c r="AQ3" i="2881"/>
  <c r="AN14" i="2881"/>
  <c r="AN13" i="2881"/>
  <c r="AO13" i="2881" s="1"/>
  <c r="AN12" i="2881"/>
  <c r="AO12" i="2881" s="1"/>
  <c r="AN11" i="2881"/>
  <c r="AO11" i="2881" s="1"/>
  <c r="T24" i="2881" s="1"/>
  <c r="AN10" i="2881"/>
  <c r="AN9" i="2881"/>
  <c r="AO9" i="2881" s="1"/>
  <c r="AN8" i="2881"/>
  <c r="AO8" i="2881" s="1"/>
  <c r="AN7" i="2881"/>
  <c r="AO7" i="2881" s="1"/>
  <c r="AJ14" i="2881"/>
  <c r="AJ12" i="2881"/>
  <c r="AJ10" i="2881"/>
  <c r="AJ7" i="2881"/>
  <c r="AL3" i="2881"/>
  <c r="AI14" i="2881"/>
  <c r="AI13" i="2881"/>
  <c r="AJ13" i="2881" s="1"/>
  <c r="AI12" i="2881"/>
  <c r="AI11" i="2881"/>
  <c r="AJ11" i="2881" s="1"/>
  <c r="S24" i="2881" s="1"/>
  <c r="AI10" i="2881"/>
  <c r="AI9" i="2881"/>
  <c r="AJ9" i="2881" s="1"/>
  <c r="AI8" i="2881"/>
  <c r="AJ8" i="2881" s="1"/>
  <c r="AI7" i="2881"/>
  <c r="AE14" i="2881"/>
  <c r="AE10" i="2881"/>
  <c r="AE8" i="2881"/>
  <c r="AG3" i="2881"/>
  <c r="AD14" i="2881"/>
  <c r="AD13" i="2881"/>
  <c r="AE13" i="2881" s="1"/>
  <c r="AD12" i="2881"/>
  <c r="AE12" i="2881" s="1"/>
  <c r="AD11" i="2881"/>
  <c r="AE11" i="2881" s="1"/>
  <c r="R24" i="2881" s="1"/>
  <c r="AD10" i="2881"/>
  <c r="AD9" i="2881"/>
  <c r="AE9" i="2881" s="1"/>
  <c r="AD8" i="2881"/>
  <c r="AD7" i="2881"/>
  <c r="AE7" i="2881" s="1"/>
  <c r="Z14" i="2881"/>
  <c r="Z10" i="2881"/>
  <c r="AB3" i="2881"/>
  <c r="Y14" i="2881"/>
  <c r="Y13" i="2881"/>
  <c r="Z13" i="2881" s="1"/>
  <c r="Y12" i="2881"/>
  <c r="Z12" i="2881" s="1"/>
  <c r="Y11" i="2881"/>
  <c r="Z11" i="2881" s="1"/>
  <c r="Q24" i="2881" s="1"/>
  <c r="Y10" i="2881"/>
  <c r="Y9" i="2881"/>
  <c r="Z9" i="2881" s="1"/>
  <c r="Y8" i="2881"/>
  <c r="Z8" i="2881" s="1"/>
  <c r="Y7" i="2881"/>
  <c r="Z7" i="2881" s="1"/>
  <c r="U13" i="2881"/>
  <c r="U9" i="2881"/>
  <c r="W3" i="2881"/>
  <c r="T14" i="2881"/>
  <c r="U14" i="2881" s="1"/>
  <c r="T13" i="2881"/>
  <c r="T12" i="2881"/>
  <c r="U12" i="2881" s="1"/>
  <c r="T11" i="2881"/>
  <c r="U11" i="2881" s="1"/>
  <c r="P24" i="2881" s="1"/>
  <c r="T10" i="2881"/>
  <c r="U10" i="2881" s="1"/>
  <c r="T9" i="2881"/>
  <c r="T8" i="2881"/>
  <c r="U8" i="2881" s="1"/>
  <c r="T7" i="2881"/>
  <c r="U7" i="2881" s="1"/>
  <c r="W4" i="2881" s="1"/>
  <c r="V13" i="2881" s="1"/>
  <c r="W13" i="2881" s="1"/>
  <c r="Q23" i="2881"/>
  <c r="O14" i="2881"/>
  <c r="O13" i="2881"/>
  <c r="O12" i="2881"/>
  <c r="O11" i="2881"/>
  <c r="O10" i="2881"/>
  <c r="O9" i="2881"/>
  <c r="O8" i="2881"/>
  <c r="O7" i="2881"/>
  <c r="Q3" i="2881"/>
  <c r="G3" i="2881"/>
  <c r="U28" i="2880"/>
  <c r="T28" i="2880"/>
  <c r="S28" i="2880"/>
  <c r="R28" i="2880"/>
  <c r="Q28" i="2880"/>
  <c r="P28" i="2880"/>
  <c r="U24" i="2880"/>
  <c r="AT12" i="2880"/>
  <c r="AT8" i="2880"/>
  <c r="AV3" i="2880"/>
  <c r="AS14" i="2880"/>
  <c r="AT14" i="2880" s="1"/>
  <c r="AS13" i="2880"/>
  <c r="AT13" i="2880" s="1"/>
  <c r="AS12" i="2880"/>
  <c r="AS11" i="2880"/>
  <c r="AT11" i="2880" s="1"/>
  <c r="AS10" i="2880"/>
  <c r="AT10" i="2880" s="1"/>
  <c r="AS9" i="2880"/>
  <c r="AT9" i="2880" s="1"/>
  <c r="AS8" i="2880"/>
  <c r="AS7" i="2880"/>
  <c r="AT7" i="2880" s="1"/>
  <c r="T24" i="2880"/>
  <c r="AO12" i="2880"/>
  <c r="AO8" i="2880"/>
  <c r="AQ3" i="2880"/>
  <c r="AN14" i="2880"/>
  <c r="AO14" i="2880" s="1"/>
  <c r="AN13" i="2880"/>
  <c r="AO13" i="2880" s="1"/>
  <c r="AN12" i="2880"/>
  <c r="AN11" i="2880"/>
  <c r="AO11" i="2880" s="1"/>
  <c r="AN10" i="2880"/>
  <c r="AO10" i="2880" s="1"/>
  <c r="AN9" i="2880"/>
  <c r="AO9" i="2880" s="1"/>
  <c r="AN8" i="2880"/>
  <c r="AN7" i="2880"/>
  <c r="AO7" i="2880" s="1"/>
  <c r="S24" i="2880"/>
  <c r="AJ12" i="2880"/>
  <c r="AJ8" i="2880"/>
  <c r="AL3" i="2880"/>
  <c r="AI14" i="2880"/>
  <c r="AJ14" i="2880" s="1"/>
  <c r="AI13" i="2880"/>
  <c r="AJ13" i="2880" s="1"/>
  <c r="AI12" i="2880"/>
  <c r="AI11" i="2880"/>
  <c r="AJ11" i="2880" s="1"/>
  <c r="AI10" i="2880"/>
  <c r="AJ10" i="2880" s="1"/>
  <c r="AI9" i="2880"/>
  <c r="AJ9" i="2880" s="1"/>
  <c r="AI8" i="2880"/>
  <c r="AI7" i="2880"/>
  <c r="AJ7" i="2880" s="1"/>
  <c r="R24" i="2880"/>
  <c r="AE12" i="2880"/>
  <c r="AE8" i="2880"/>
  <c r="AG3" i="2880"/>
  <c r="AD14" i="2880"/>
  <c r="AE14" i="2880" s="1"/>
  <c r="AD13" i="2880"/>
  <c r="AE13" i="2880" s="1"/>
  <c r="AD12" i="2880"/>
  <c r="AD11" i="2880"/>
  <c r="AE11" i="2880" s="1"/>
  <c r="AD10" i="2880"/>
  <c r="AE10" i="2880" s="1"/>
  <c r="AD9" i="2880"/>
  <c r="AE9" i="2880" s="1"/>
  <c r="AD8" i="2880"/>
  <c r="AD7" i="2880"/>
  <c r="AE7" i="2880" s="1"/>
  <c r="Q24" i="2880"/>
  <c r="Z12" i="2880"/>
  <c r="Z8" i="2880"/>
  <c r="AB3" i="2880"/>
  <c r="Y14" i="2880"/>
  <c r="Z14" i="2880" s="1"/>
  <c r="Y13" i="2880"/>
  <c r="Z13" i="2880" s="1"/>
  <c r="Y12" i="2880"/>
  <c r="Y11" i="2880"/>
  <c r="Z11" i="2880" s="1"/>
  <c r="Y10" i="2880"/>
  <c r="Z10" i="2880" s="1"/>
  <c r="Y9" i="2880"/>
  <c r="Z9" i="2880" s="1"/>
  <c r="Y8" i="2880"/>
  <c r="Y7" i="2880"/>
  <c r="Z7" i="2880" s="1"/>
  <c r="P24" i="2880"/>
  <c r="U12" i="2880"/>
  <c r="U8" i="2880"/>
  <c r="W3" i="2880"/>
  <c r="T14" i="2880"/>
  <c r="U14" i="2880" s="1"/>
  <c r="T13" i="2880"/>
  <c r="U13" i="2880" s="1"/>
  <c r="T12" i="2880"/>
  <c r="T11" i="2880"/>
  <c r="U11" i="2880" s="1"/>
  <c r="T10" i="2880"/>
  <c r="U10" i="2880" s="1"/>
  <c r="T9" i="2880"/>
  <c r="U9" i="2880" s="1"/>
  <c r="T8" i="2880"/>
  <c r="T7" i="2880"/>
  <c r="U7" i="2880" s="1"/>
  <c r="T23" i="2880"/>
  <c r="P23" i="2880"/>
  <c r="O14" i="2880"/>
  <c r="O13" i="2880"/>
  <c r="O12" i="2880"/>
  <c r="O11" i="2880"/>
  <c r="O10" i="2880"/>
  <c r="O9" i="2880"/>
  <c r="O8" i="2880"/>
  <c r="O7" i="2880"/>
  <c r="Q3" i="2880"/>
  <c r="G3" i="2880"/>
  <c r="S23" i="2880" s="1"/>
  <c r="O3" i="2913" l="1"/>
  <c r="L6" i="2913"/>
  <c r="O6" i="2913"/>
  <c r="O5" i="2913"/>
  <c r="N5" i="2913"/>
  <c r="M5" i="2913"/>
  <c r="L4" i="2913"/>
  <c r="L5" i="2913"/>
  <c r="K6" i="2913"/>
  <c r="K5" i="2913"/>
  <c r="K3" i="2913"/>
  <c r="P14" i="2888"/>
  <c r="Q14" i="2888" s="1"/>
  <c r="P10" i="2888"/>
  <c r="Q10" i="2888" s="1"/>
  <c r="V10" i="2885"/>
  <c r="W10" i="2885" s="1"/>
  <c r="V9" i="2885"/>
  <c r="W9" i="2885" s="1"/>
  <c r="V14" i="2885"/>
  <c r="W14" i="2885" s="1"/>
  <c r="AP10" i="2886"/>
  <c r="AQ10" i="2886" s="1"/>
  <c r="AF9" i="2881"/>
  <c r="AG9" i="2881" s="1"/>
  <c r="AF10" i="2880"/>
  <c r="AG10" i="2880" s="1"/>
  <c r="AK10" i="2880"/>
  <c r="AL10" i="2880" s="1"/>
  <c r="V14" i="2880"/>
  <c r="W14" i="2880" s="1"/>
  <c r="AF14" i="2880"/>
  <c r="AG14" i="2880" s="1"/>
  <c r="AP14" i="2880"/>
  <c r="AQ14" i="2880" s="1"/>
  <c r="AF13" i="2881"/>
  <c r="AG13" i="2881" s="1"/>
  <c r="AF10" i="2881"/>
  <c r="AG10" i="2881" s="1"/>
  <c r="AF9" i="2882"/>
  <c r="AG9" i="2882" s="1"/>
  <c r="AK13" i="2886"/>
  <c r="AL13" i="2886" s="1"/>
  <c r="AP14" i="2886"/>
  <c r="AQ14" i="2886" s="1"/>
  <c r="W4" i="2887"/>
  <c r="V13" i="2887" s="1"/>
  <c r="W13" i="2887" s="1"/>
  <c r="V7" i="2887"/>
  <c r="V14" i="2887"/>
  <c r="W14" i="2887" s="1"/>
  <c r="AU8" i="2888"/>
  <c r="AV8" i="2888" s="1"/>
  <c r="AU12" i="2888"/>
  <c r="AV12" i="2888" s="1"/>
  <c r="AK10" i="2889"/>
  <c r="AL10" i="2889" s="1"/>
  <c r="AF10" i="2898"/>
  <c r="AG10" i="2898" s="1"/>
  <c r="W4" i="2880"/>
  <c r="V10" i="2880" s="1"/>
  <c r="W10" i="2880" s="1"/>
  <c r="V7" i="2880"/>
  <c r="AB4" i="2880"/>
  <c r="AA10" i="2880" s="1"/>
  <c r="AB10" i="2880" s="1"/>
  <c r="AA7" i="2880"/>
  <c r="AG4" i="2880"/>
  <c r="AF7" i="2880"/>
  <c r="AL4" i="2880"/>
  <c r="AK12" i="2880" s="1"/>
  <c r="AL12" i="2880" s="1"/>
  <c r="AK7" i="2880"/>
  <c r="V12" i="2881"/>
  <c r="W12" i="2881" s="1"/>
  <c r="AF14" i="2881"/>
  <c r="AG14" i="2881" s="1"/>
  <c r="AQ4" i="2881"/>
  <c r="AP7" i="2881" s="1"/>
  <c r="AU7" i="2881"/>
  <c r="AP9" i="2882"/>
  <c r="AQ9" i="2882" s="1"/>
  <c r="AP10" i="2882"/>
  <c r="AQ10" i="2882" s="1"/>
  <c r="Q4" i="2885"/>
  <c r="V12" i="2885"/>
  <c r="W12" i="2885" s="1"/>
  <c r="AK13" i="2885"/>
  <c r="AL13" i="2885" s="1"/>
  <c r="V8" i="2887"/>
  <c r="W8" i="2887" s="1"/>
  <c r="V12" i="2887"/>
  <c r="W12" i="2887" s="1"/>
  <c r="AG4" i="2887"/>
  <c r="AF13" i="2887" s="1"/>
  <c r="AG13" i="2887" s="1"/>
  <c r="AF7" i="2887"/>
  <c r="AF14" i="2887"/>
  <c r="AG14" i="2887" s="1"/>
  <c r="AQ4" i="2888"/>
  <c r="AP7" i="2888" s="1"/>
  <c r="AF10" i="2890"/>
  <c r="AG10" i="2890" s="1"/>
  <c r="AU10" i="2890"/>
  <c r="AV10" i="2890" s="1"/>
  <c r="AK10" i="2898"/>
  <c r="AL10" i="2898" s="1"/>
  <c r="P10" i="2881"/>
  <c r="Q10" i="2881" s="1"/>
  <c r="AG4" i="2881"/>
  <c r="AF7" i="2881" s="1"/>
  <c r="AL4" i="2881"/>
  <c r="AK14" i="2881" s="1"/>
  <c r="AL14" i="2881" s="1"/>
  <c r="AP10" i="2881"/>
  <c r="AQ10" i="2881" s="1"/>
  <c r="AU12" i="2881"/>
  <c r="AV12" i="2881" s="1"/>
  <c r="P14" i="2882"/>
  <c r="Q14" i="2882" s="1"/>
  <c r="AK9" i="2883"/>
  <c r="AL9" i="2883" s="1"/>
  <c r="V9" i="2880"/>
  <c r="W9" i="2880" s="1"/>
  <c r="V13" i="2880"/>
  <c r="W13" i="2880" s="1"/>
  <c r="V12" i="2880"/>
  <c r="W12" i="2880" s="1"/>
  <c r="AA13" i="2880"/>
  <c r="AB13" i="2880" s="1"/>
  <c r="AA12" i="2880"/>
  <c r="AB12" i="2880" s="1"/>
  <c r="AF9" i="2880"/>
  <c r="AG9" i="2880" s="1"/>
  <c r="AF13" i="2880"/>
  <c r="AG13" i="2880" s="1"/>
  <c r="AF12" i="2880"/>
  <c r="AG12" i="2880" s="1"/>
  <c r="AK9" i="2880"/>
  <c r="AL9" i="2880" s="1"/>
  <c r="AP13" i="2880"/>
  <c r="AQ13" i="2880" s="1"/>
  <c r="AU9" i="2880"/>
  <c r="AV9" i="2880" s="1"/>
  <c r="AU13" i="2880"/>
  <c r="AV13" i="2880" s="1"/>
  <c r="AU12" i="2880"/>
  <c r="AV12" i="2880" s="1"/>
  <c r="T23" i="2881"/>
  <c r="P23" i="2881"/>
  <c r="N20" i="2881"/>
  <c r="S23" i="2881"/>
  <c r="R23" i="2881"/>
  <c r="U23" i="2881"/>
  <c r="V10" i="2881"/>
  <c r="W10" i="2881" s="1"/>
  <c r="V14" i="2881"/>
  <c r="W14" i="2881" s="1"/>
  <c r="V7" i="2881"/>
  <c r="AA7" i="2881"/>
  <c r="AF8" i="2881"/>
  <c r="AG8" i="2881" s="1"/>
  <c r="AK13" i="2881"/>
  <c r="AL13" i="2881" s="1"/>
  <c r="AP9" i="2881"/>
  <c r="AQ9" i="2881" s="1"/>
  <c r="AU9" i="2881"/>
  <c r="AV9" i="2881" s="1"/>
  <c r="AF13" i="2882"/>
  <c r="AG13" i="2882" s="1"/>
  <c r="AP12" i="2882"/>
  <c r="AQ12" i="2882" s="1"/>
  <c r="AG4" i="2885"/>
  <c r="AF14" i="2885" s="1"/>
  <c r="AG14" i="2885" s="1"/>
  <c r="AV4" i="2886"/>
  <c r="AU12" i="2886" s="1"/>
  <c r="AV12" i="2886" s="1"/>
  <c r="AU7" i="2886"/>
  <c r="AP8" i="2887"/>
  <c r="AQ8" i="2887" s="1"/>
  <c r="AP12" i="2887"/>
  <c r="AQ12" i="2887" s="1"/>
  <c r="P13" i="2888"/>
  <c r="Q13" i="2888" s="1"/>
  <c r="AG4" i="2888"/>
  <c r="V12" i="2889"/>
  <c r="W12" i="2889" s="1"/>
  <c r="AA7" i="2890"/>
  <c r="V10" i="2891"/>
  <c r="W10" i="2891" s="1"/>
  <c r="AA9" i="2891"/>
  <c r="AB9" i="2891" s="1"/>
  <c r="AF8" i="2891"/>
  <c r="AG8" i="2891" s="1"/>
  <c r="AU13" i="2891"/>
  <c r="AV13" i="2891" s="1"/>
  <c r="AU9" i="2891"/>
  <c r="AV9" i="2891" s="1"/>
  <c r="AU8" i="2891"/>
  <c r="AV8" i="2891" s="1"/>
  <c r="AU14" i="2891"/>
  <c r="AV14" i="2891" s="1"/>
  <c r="AF9" i="2893"/>
  <c r="AG9" i="2893" s="1"/>
  <c r="AF13" i="2893"/>
  <c r="AG13" i="2893" s="1"/>
  <c r="AB4" i="2895"/>
  <c r="AA10" i="2895" s="1"/>
  <c r="AB10" i="2895" s="1"/>
  <c r="AQ4" i="2895"/>
  <c r="AP8" i="2895" s="1"/>
  <c r="AQ8" i="2895" s="1"/>
  <c r="AP7" i="2895"/>
  <c r="AP13" i="2897"/>
  <c r="AQ13" i="2897" s="1"/>
  <c r="AU14" i="2881"/>
  <c r="AV14" i="2881" s="1"/>
  <c r="AU13" i="2881"/>
  <c r="AV13" i="2881" s="1"/>
  <c r="AF14" i="2882"/>
  <c r="AG14" i="2882" s="1"/>
  <c r="AQ7" i="2882"/>
  <c r="P13" i="2884"/>
  <c r="Q13" i="2884" s="1"/>
  <c r="AU12" i="2885"/>
  <c r="AV12" i="2885" s="1"/>
  <c r="Q4" i="2887"/>
  <c r="AU14" i="2887"/>
  <c r="AV14" i="2887" s="1"/>
  <c r="V14" i="2888"/>
  <c r="W14" i="2888" s="1"/>
  <c r="AB4" i="2888"/>
  <c r="AA14" i="2888" s="1"/>
  <c r="AB14" i="2888" s="1"/>
  <c r="AP14" i="2888"/>
  <c r="AQ14" i="2888" s="1"/>
  <c r="AU7" i="2888"/>
  <c r="AF9" i="2890"/>
  <c r="AG9" i="2890" s="1"/>
  <c r="AG4" i="2896"/>
  <c r="AQ4" i="2880"/>
  <c r="AP9" i="2880" s="1"/>
  <c r="AQ9" i="2880" s="1"/>
  <c r="AP7" i="2880"/>
  <c r="AV4" i="2880"/>
  <c r="AU10" i="2880" s="1"/>
  <c r="AV10" i="2880" s="1"/>
  <c r="AU7" i="2880"/>
  <c r="V8" i="2881"/>
  <c r="W8" i="2881" s="1"/>
  <c r="V9" i="2881"/>
  <c r="W9" i="2881" s="1"/>
  <c r="W4" i="2882"/>
  <c r="V12" i="2882" s="1"/>
  <c r="W12" i="2882" s="1"/>
  <c r="AP13" i="2882"/>
  <c r="AQ13" i="2882" s="1"/>
  <c r="V8" i="2885"/>
  <c r="W8" i="2885" s="1"/>
  <c r="AK9" i="2885"/>
  <c r="AL9" i="2885" s="1"/>
  <c r="AK8" i="2885"/>
  <c r="AL8" i="2885" s="1"/>
  <c r="AK10" i="2886"/>
  <c r="AL10" i="2886" s="1"/>
  <c r="AK12" i="2886"/>
  <c r="AL12" i="2886" s="1"/>
  <c r="V7" i="2888"/>
  <c r="W4" i="2888"/>
  <c r="AU9" i="2888"/>
  <c r="AV9" i="2888" s="1"/>
  <c r="AU13" i="2888"/>
  <c r="AV13" i="2888" s="1"/>
  <c r="AF14" i="2891"/>
  <c r="AG14" i="2891" s="1"/>
  <c r="Q4" i="2880"/>
  <c r="P7" i="2880"/>
  <c r="V8" i="2880"/>
  <c r="W8" i="2880" s="1"/>
  <c r="AF8" i="2880"/>
  <c r="AG8" i="2880" s="1"/>
  <c r="AK8" i="2880"/>
  <c r="AL8" i="2880" s="1"/>
  <c r="AU8" i="2880"/>
  <c r="AV8" i="2880" s="1"/>
  <c r="AB4" i="2881"/>
  <c r="AP8" i="2881"/>
  <c r="AQ8" i="2881" s="1"/>
  <c r="AU8" i="2881"/>
  <c r="AV8" i="2881" s="1"/>
  <c r="S23" i="2882"/>
  <c r="N20" i="2882"/>
  <c r="R23" i="2882"/>
  <c r="P23" i="2882"/>
  <c r="U23" i="2882"/>
  <c r="T23" i="2882"/>
  <c r="P8" i="2882"/>
  <c r="Q8" i="2882" s="1"/>
  <c r="V9" i="2882"/>
  <c r="W9" i="2882" s="1"/>
  <c r="AA9" i="2882"/>
  <c r="AB9" i="2882" s="1"/>
  <c r="AF12" i="2882"/>
  <c r="AG12" i="2882" s="1"/>
  <c r="W4" i="2884"/>
  <c r="V8" i="2884" s="1"/>
  <c r="W8" i="2884" s="1"/>
  <c r="AA8" i="2884"/>
  <c r="AB8" i="2884" s="1"/>
  <c r="AA12" i="2884"/>
  <c r="AB12" i="2884" s="1"/>
  <c r="AA7" i="2884"/>
  <c r="AB4" i="2884"/>
  <c r="AA14" i="2884"/>
  <c r="AB14" i="2884" s="1"/>
  <c r="AF8" i="2884"/>
  <c r="AG8" i="2884" s="1"/>
  <c r="AF12" i="2884"/>
  <c r="AG12" i="2884" s="1"/>
  <c r="AG4" i="2884"/>
  <c r="AF7" i="2884" s="1"/>
  <c r="AF14" i="2884"/>
  <c r="AG14" i="2884" s="1"/>
  <c r="AK8" i="2884"/>
  <c r="AL8" i="2884" s="1"/>
  <c r="AL4" i="2884"/>
  <c r="AK14" i="2884"/>
  <c r="AL14" i="2884" s="1"/>
  <c r="AQ4" i="2884"/>
  <c r="AP8" i="2884" s="1"/>
  <c r="AQ8" i="2884" s="1"/>
  <c r="AU8" i="2884"/>
  <c r="AV8" i="2884" s="1"/>
  <c r="AU12" i="2884"/>
  <c r="AV12" i="2884" s="1"/>
  <c r="AU7" i="2884"/>
  <c r="AV4" i="2884"/>
  <c r="AU14" i="2884"/>
  <c r="AV14" i="2884" s="1"/>
  <c r="P11" i="2885"/>
  <c r="Q11" i="2885" s="1"/>
  <c r="AB4" i="2885"/>
  <c r="AK14" i="2885"/>
  <c r="AL14" i="2885" s="1"/>
  <c r="V12" i="2886"/>
  <c r="W12" i="2886" s="1"/>
  <c r="AB4" i="2886"/>
  <c r="AA12" i="2886" s="1"/>
  <c r="AB12" i="2886" s="1"/>
  <c r="AA7" i="2886"/>
  <c r="AU13" i="2886"/>
  <c r="AV13" i="2886" s="1"/>
  <c r="P14" i="2887"/>
  <c r="Q14" i="2887" s="1"/>
  <c r="AF8" i="2887"/>
  <c r="AG8" i="2887" s="1"/>
  <c r="AF12" i="2887"/>
  <c r="AG12" i="2887" s="1"/>
  <c r="AQ4" i="2887"/>
  <c r="AP13" i="2887" s="1"/>
  <c r="AQ13" i="2887" s="1"/>
  <c r="AP7" i="2887"/>
  <c r="AP14" i="2887"/>
  <c r="AQ14" i="2887" s="1"/>
  <c r="P9" i="2888"/>
  <c r="Q9" i="2888" s="1"/>
  <c r="V8" i="2888"/>
  <c r="W8" i="2888" s="1"/>
  <c r="AK8" i="2888"/>
  <c r="AL8" i="2888" s="1"/>
  <c r="AL4" i="2888"/>
  <c r="AK14" i="2888" s="1"/>
  <c r="AL14" i="2888" s="1"/>
  <c r="AP8" i="2888"/>
  <c r="AQ8" i="2888" s="1"/>
  <c r="AU10" i="2892"/>
  <c r="AV10" i="2892" s="1"/>
  <c r="AU14" i="2892"/>
  <c r="AV14" i="2892" s="1"/>
  <c r="W4" i="2895"/>
  <c r="V7" i="2895" s="1"/>
  <c r="AL4" i="2895"/>
  <c r="AK7" i="2895" s="1"/>
  <c r="AU8" i="2896"/>
  <c r="AV8" i="2896" s="1"/>
  <c r="AF13" i="2889"/>
  <c r="AG13" i="2889" s="1"/>
  <c r="AL4" i="2889"/>
  <c r="AK13" i="2889" s="1"/>
  <c r="AL13" i="2889" s="1"/>
  <c r="AQ4" i="2889"/>
  <c r="AP14" i="2889" s="1"/>
  <c r="AQ14" i="2889" s="1"/>
  <c r="AP12" i="2890"/>
  <c r="AQ12" i="2890" s="1"/>
  <c r="AU14" i="2890"/>
  <c r="AV14" i="2890" s="1"/>
  <c r="V14" i="2891"/>
  <c r="W14" i="2891" s="1"/>
  <c r="AG4" i="2891"/>
  <c r="AF13" i="2891" s="1"/>
  <c r="AG13" i="2891" s="1"/>
  <c r="AL4" i="2892"/>
  <c r="AK8" i="2892" s="1"/>
  <c r="AL8" i="2892" s="1"/>
  <c r="AK13" i="2893"/>
  <c r="AL13" i="2893" s="1"/>
  <c r="AP13" i="2893"/>
  <c r="AQ13" i="2893" s="1"/>
  <c r="AU13" i="2893"/>
  <c r="AV13" i="2893" s="1"/>
  <c r="T23" i="2894"/>
  <c r="P23" i="2894"/>
  <c r="S23" i="2894"/>
  <c r="N20" i="2894"/>
  <c r="U23" i="2894"/>
  <c r="AA9" i="2894"/>
  <c r="AB9" i="2894" s="1"/>
  <c r="AF7" i="2894"/>
  <c r="AG4" i="2895"/>
  <c r="AP14" i="2895"/>
  <c r="AQ14" i="2895" s="1"/>
  <c r="AL4" i="2896"/>
  <c r="AP14" i="2897"/>
  <c r="AQ14" i="2897" s="1"/>
  <c r="AF10" i="2899"/>
  <c r="AG10" i="2899" s="1"/>
  <c r="AF14" i="2905"/>
  <c r="AG14" i="2905" s="1"/>
  <c r="U23" i="2880"/>
  <c r="W4" i="2886"/>
  <c r="V10" i="2886" s="1"/>
  <c r="W10" i="2886" s="1"/>
  <c r="V13" i="2886"/>
  <c r="W13" i="2886" s="1"/>
  <c r="AQ4" i="2886"/>
  <c r="AP12" i="2886" s="1"/>
  <c r="AQ12" i="2886" s="1"/>
  <c r="AP13" i="2886"/>
  <c r="AQ13" i="2886" s="1"/>
  <c r="AF9" i="2887"/>
  <c r="AG9" i="2887" s="1"/>
  <c r="P11" i="2888"/>
  <c r="Q11" i="2888" s="1"/>
  <c r="AK10" i="2888"/>
  <c r="AL10" i="2888" s="1"/>
  <c r="V10" i="2890"/>
  <c r="W10" i="2890" s="1"/>
  <c r="AP10" i="2890"/>
  <c r="AQ10" i="2890" s="1"/>
  <c r="AV4" i="2890"/>
  <c r="AU13" i="2890" s="1"/>
  <c r="AV13" i="2890" s="1"/>
  <c r="P13" i="2891"/>
  <c r="Q13" i="2891" s="1"/>
  <c r="P10" i="2891"/>
  <c r="Q10" i="2891" s="1"/>
  <c r="P11" i="2891"/>
  <c r="Q11" i="2891" s="1"/>
  <c r="AB4" i="2891"/>
  <c r="AA8" i="2891" s="1"/>
  <c r="AB8" i="2891" s="1"/>
  <c r="AF9" i="2891"/>
  <c r="AG9" i="2891" s="1"/>
  <c r="AF8" i="2893"/>
  <c r="AG8" i="2893" s="1"/>
  <c r="AK8" i="2893"/>
  <c r="AL8" i="2893" s="1"/>
  <c r="AA10" i="2894"/>
  <c r="AB10" i="2894" s="1"/>
  <c r="AK10" i="2894"/>
  <c r="AL10" i="2894" s="1"/>
  <c r="AU10" i="2896"/>
  <c r="AV10" i="2896" s="1"/>
  <c r="AK13" i="2897"/>
  <c r="AL13" i="2897" s="1"/>
  <c r="AK13" i="2901"/>
  <c r="AL13" i="2901" s="1"/>
  <c r="AA8" i="2905"/>
  <c r="AB8" i="2905" s="1"/>
  <c r="AB4" i="2905"/>
  <c r="AA14" i="2905" s="1"/>
  <c r="AB14" i="2905" s="1"/>
  <c r="P12" i="2907"/>
  <c r="Q12" i="2907" s="1"/>
  <c r="AP10" i="2912"/>
  <c r="AQ10" i="2912" s="1"/>
  <c r="R23" i="2880"/>
  <c r="Q4" i="2882"/>
  <c r="P11" i="2882" s="1"/>
  <c r="Q11" i="2882" s="1"/>
  <c r="V14" i="2882"/>
  <c r="W14" i="2882" s="1"/>
  <c r="AA8" i="2882"/>
  <c r="AB8" i="2882" s="1"/>
  <c r="AG4" i="2882"/>
  <c r="AF7" i="2882" s="1"/>
  <c r="AP14" i="2882"/>
  <c r="AQ14" i="2882" s="1"/>
  <c r="P7" i="2883"/>
  <c r="P9" i="2883"/>
  <c r="Q9" i="2883" s="1"/>
  <c r="P13" i="2883"/>
  <c r="Q13" i="2883" s="1"/>
  <c r="W4" i="2883"/>
  <c r="V14" i="2883" s="1"/>
  <c r="W14" i="2883" s="1"/>
  <c r="AB4" i="2883"/>
  <c r="AA9" i="2883" s="1"/>
  <c r="AB9" i="2883" s="1"/>
  <c r="AG4" i="2883"/>
  <c r="AL4" i="2883"/>
  <c r="AK14" i="2883" s="1"/>
  <c r="AL14" i="2883" s="1"/>
  <c r="AQ4" i="2883"/>
  <c r="AV4" i="2883"/>
  <c r="Q4" i="2884"/>
  <c r="AA10" i="2884"/>
  <c r="AB10" i="2884" s="1"/>
  <c r="AF10" i="2884"/>
  <c r="AG10" i="2884" s="1"/>
  <c r="AU10" i="2884"/>
  <c r="AV10" i="2884" s="1"/>
  <c r="P14" i="2885"/>
  <c r="Q14" i="2885" s="1"/>
  <c r="V7" i="2885"/>
  <c r="AQ4" i="2885"/>
  <c r="AP9" i="2885" s="1"/>
  <c r="AQ9" i="2885" s="1"/>
  <c r="V8" i="2886"/>
  <c r="W8" i="2886" s="1"/>
  <c r="AL4" i="2886"/>
  <c r="AK7" i="2886" s="1"/>
  <c r="AP8" i="2886"/>
  <c r="AQ8" i="2886" s="1"/>
  <c r="P8" i="2887"/>
  <c r="Q8" i="2887" s="1"/>
  <c r="V10" i="2887"/>
  <c r="W10" i="2887" s="1"/>
  <c r="AB4" i="2887"/>
  <c r="AA14" i="2887" s="1"/>
  <c r="AB14" i="2887" s="1"/>
  <c r="AF10" i="2887"/>
  <c r="AG10" i="2887" s="1"/>
  <c r="AL4" i="2887"/>
  <c r="AP10" i="2887"/>
  <c r="AQ10" i="2887" s="1"/>
  <c r="AV4" i="2887"/>
  <c r="V12" i="2888"/>
  <c r="W12" i="2888" s="1"/>
  <c r="AP12" i="2888"/>
  <c r="AQ12" i="2888" s="1"/>
  <c r="P7" i="2889"/>
  <c r="P9" i="2889"/>
  <c r="Q9" i="2889" s="1"/>
  <c r="P11" i="2889"/>
  <c r="Q11" i="2889" s="1"/>
  <c r="W4" i="2889"/>
  <c r="V14" i="2889" s="1"/>
  <c r="W14" i="2889" s="1"/>
  <c r="V7" i="2889"/>
  <c r="AP10" i="2889"/>
  <c r="AQ10" i="2889" s="1"/>
  <c r="W4" i="2890"/>
  <c r="V13" i="2890" s="1"/>
  <c r="W13" i="2890" s="1"/>
  <c r="V7" i="2890"/>
  <c r="AA8" i="2890"/>
  <c r="AB8" i="2890" s="1"/>
  <c r="AQ4" i="2890"/>
  <c r="AP13" i="2890" s="1"/>
  <c r="AQ13" i="2890" s="1"/>
  <c r="AP7" i="2890"/>
  <c r="AU8" i="2890"/>
  <c r="AV8" i="2890" s="1"/>
  <c r="AU7" i="2890"/>
  <c r="P7" i="2891"/>
  <c r="P9" i="2891"/>
  <c r="Q9" i="2891" s="1"/>
  <c r="P12" i="2891"/>
  <c r="Q12" i="2891" s="1"/>
  <c r="V9" i="2891"/>
  <c r="W9" i="2891" s="1"/>
  <c r="AF10" i="2891"/>
  <c r="AG10" i="2891" s="1"/>
  <c r="AU10" i="2891"/>
  <c r="AV10" i="2891" s="1"/>
  <c r="V8" i="2892"/>
  <c r="W8" i="2892" s="1"/>
  <c r="W4" i="2892"/>
  <c r="V7" i="2892" s="1"/>
  <c r="AB4" i="2892"/>
  <c r="AA12" i="2892" s="1"/>
  <c r="AB12" i="2892" s="1"/>
  <c r="AG4" i="2892"/>
  <c r="AU12" i="2892"/>
  <c r="AV12" i="2892" s="1"/>
  <c r="P10" i="2893"/>
  <c r="Q10" i="2893" s="1"/>
  <c r="AA10" i="2893"/>
  <c r="AB10" i="2893" s="1"/>
  <c r="AF10" i="2893"/>
  <c r="AG10" i="2893" s="1"/>
  <c r="AF14" i="2893"/>
  <c r="AG14" i="2893" s="1"/>
  <c r="AK10" i="2893"/>
  <c r="AL10" i="2893" s="1"/>
  <c r="Q23" i="2894"/>
  <c r="AA7" i="2894"/>
  <c r="AU7" i="2894"/>
  <c r="V12" i="2895"/>
  <c r="W12" i="2895" s="1"/>
  <c r="AP12" i="2895"/>
  <c r="AQ12" i="2895" s="1"/>
  <c r="V12" i="2896"/>
  <c r="W12" i="2896" s="1"/>
  <c r="W4" i="2896"/>
  <c r="V14" i="2896" s="1"/>
  <c r="W14" i="2896" s="1"/>
  <c r="AB4" i="2896"/>
  <c r="AA9" i="2896" s="1"/>
  <c r="AB9" i="2896" s="1"/>
  <c r="AB4" i="2897"/>
  <c r="AA13" i="2897"/>
  <c r="AB13" i="2897" s="1"/>
  <c r="AK9" i="2897"/>
  <c r="AL9" i="2897" s="1"/>
  <c r="P9" i="2898"/>
  <c r="Q9" i="2898" s="1"/>
  <c r="AK14" i="2898"/>
  <c r="AL14" i="2898" s="1"/>
  <c r="AA14" i="2899"/>
  <c r="AB14" i="2899" s="1"/>
  <c r="AL4" i="2899"/>
  <c r="AK14" i="2899" s="1"/>
  <c r="AL14" i="2899" s="1"/>
  <c r="AA8" i="2900"/>
  <c r="AB8" i="2900" s="1"/>
  <c r="AQ4" i="2900"/>
  <c r="AP12" i="2900" s="1"/>
  <c r="AQ12" i="2900" s="1"/>
  <c r="AU8" i="2900"/>
  <c r="AV8" i="2900" s="1"/>
  <c r="Q4" i="2901"/>
  <c r="P7" i="2901" s="1"/>
  <c r="AK12" i="2901"/>
  <c r="AL12" i="2901" s="1"/>
  <c r="V13" i="2902"/>
  <c r="W13" i="2902" s="1"/>
  <c r="AA9" i="2902"/>
  <c r="AB9" i="2902" s="1"/>
  <c r="P12" i="2903"/>
  <c r="Q12" i="2903" s="1"/>
  <c r="AG4" i="2904"/>
  <c r="AF9" i="2889"/>
  <c r="AG9" i="2889" s="1"/>
  <c r="P14" i="2890"/>
  <c r="Q14" i="2890" s="1"/>
  <c r="P12" i="2890"/>
  <c r="Q12" i="2890" s="1"/>
  <c r="P11" i="2890"/>
  <c r="Q11" i="2890" s="1"/>
  <c r="V12" i="2890"/>
  <c r="W12" i="2890" s="1"/>
  <c r="AP9" i="2890"/>
  <c r="AQ9" i="2890" s="1"/>
  <c r="V8" i="2891"/>
  <c r="W8" i="2891" s="1"/>
  <c r="V7" i="2891"/>
  <c r="AF12" i="2891"/>
  <c r="AG12" i="2891" s="1"/>
  <c r="AF7" i="2891"/>
  <c r="AU7" i="2891"/>
  <c r="W4" i="2893"/>
  <c r="V12" i="2893" s="1"/>
  <c r="W12" i="2893" s="1"/>
  <c r="AL7" i="2893"/>
  <c r="AV4" i="2895"/>
  <c r="AU9" i="2895" s="1"/>
  <c r="AV9" i="2895" s="1"/>
  <c r="P10" i="2896"/>
  <c r="Q10" i="2896" s="1"/>
  <c r="P12" i="2896"/>
  <c r="Q12" i="2896" s="1"/>
  <c r="P9" i="2896"/>
  <c r="Q9" i="2896" s="1"/>
  <c r="V10" i="2896"/>
  <c r="W10" i="2896" s="1"/>
  <c r="AP10" i="2897"/>
  <c r="AQ10" i="2897" s="1"/>
  <c r="W4" i="2900"/>
  <c r="P12" i="2909"/>
  <c r="Q12" i="2909" s="1"/>
  <c r="Q23" i="2880"/>
  <c r="V8" i="2882"/>
  <c r="W8" i="2882" s="1"/>
  <c r="AB4" i="2882"/>
  <c r="AP8" i="2882"/>
  <c r="AQ8" i="2882" s="1"/>
  <c r="AV4" i="2882"/>
  <c r="AU14" i="2882" s="1"/>
  <c r="AV14" i="2882" s="1"/>
  <c r="P12" i="2883"/>
  <c r="Q12" i="2883" s="1"/>
  <c r="P8" i="2883"/>
  <c r="Q8" i="2883" s="1"/>
  <c r="P12" i="2884"/>
  <c r="Q12" i="2884" s="1"/>
  <c r="AF13" i="2885"/>
  <c r="AG13" i="2885" s="1"/>
  <c r="AV4" i="2885"/>
  <c r="AU9" i="2885" s="1"/>
  <c r="AV9" i="2885" s="1"/>
  <c r="S23" i="2886"/>
  <c r="N20" i="2886"/>
  <c r="R23" i="2886"/>
  <c r="P23" i="2886"/>
  <c r="AA8" i="2886"/>
  <c r="AB8" i="2886" s="1"/>
  <c r="AU8" i="2886"/>
  <c r="AV8" i="2886" s="1"/>
  <c r="T23" i="2887"/>
  <c r="P23" i="2887"/>
  <c r="S23" i="2887"/>
  <c r="N20" i="2887"/>
  <c r="Q23" i="2887"/>
  <c r="V9" i="2887"/>
  <c r="W9" i="2887" s="1"/>
  <c r="P7" i="2888"/>
  <c r="AU10" i="2888"/>
  <c r="AV10" i="2888" s="1"/>
  <c r="AK14" i="2889"/>
  <c r="AL14" i="2889" s="1"/>
  <c r="AV4" i="2889"/>
  <c r="AU12" i="2889" s="1"/>
  <c r="AV12" i="2889" s="1"/>
  <c r="P7" i="2890"/>
  <c r="V14" i="2890"/>
  <c r="W14" i="2890" s="1"/>
  <c r="AB4" i="2890"/>
  <c r="AA13" i="2890" s="1"/>
  <c r="AB13" i="2890" s="1"/>
  <c r="AA12" i="2891"/>
  <c r="AB12" i="2891" s="1"/>
  <c r="AK10" i="2891"/>
  <c r="AL10" i="2891" s="1"/>
  <c r="AK8" i="2891"/>
  <c r="AL8" i="2891" s="1"/>
  <c r="AK9" i="2893"/>
  <c r="AL9" i="2893" s="1"/>
  <c r="AF14" i="2894"/>
  <c r="AG14" i="2894" s="1"/>
  <c r="AA10" i="2898"/>
  <c r="AB10" i="2898" s="1"/>
  <c r="AV4" i="2899"/>
  <c r="AA12" i="2905"/>
  <c r="AB12" i="2905" s="1"/>
  <c r="Q4" i="2881"/>
  <c r="P9" i="2881" s="1"/>
  <c r="Q9" i="2881" s="1"/>
  <c r="N20" i="2880"/>
  <c r="P10" i="2882"/>
  <c r="Q10" i="2882" s="1"/>
  <c r="AA14" i="2882"/>
  <c r="AB14" i="2882" s="1"/>
  <c r="AF8" i="2882"/>
  <c r="AG8" i="2882" s="1"/>
  <c r="AL4" i="2882"/>
  <c r="AK8" i="2882" s="1"/>
  <c r="AL8" i="2882" s="1"/>
  <c r="T23" i="2883"/>
  <c r="P23" i="2883"/>
  <c r="S23" i="2883"/>
  <c r="N20" i="2883"/>
  <c r="Q23" i="2883"/>
  <c r="V13" i="2885"/>
  <c r="W13" i="2885" s="1"/>
  <c r="AA7" i="2885"/>
  <c r="AL4" i="2885"/>
  <c r="AK10" i="2885" s="1"/>
  <c r="AL10" i="2885" s="1"/>
  <c r="Q4" i="2886"/>
  <c r="P13" i="2886" s="1"/>
  <c r="Q13" i="2886" s="1"/>
  <c r="T23" i="2886"/>
  <c r="AA14" i="2886"/>
  <c r="AB14" i="2886" s="1"/>
  <c r="AG4" i="2886"/>
  <c r="AF7" i="2886" s="1"/>
  <c r="AK8" i="2886"/>
  <c r="AL8" i="2886" s="1"/>
  <c r="AP7" i="2886"/>
  <c r="AU14" i="2886"/>
  <c r="AV14" i="2886" s="1"/>
  <c r="U23" i="2887"/>
  <c r="AK9" i="2887"/>
  <c r="AL9" i="2887" s="1"/>
  <c r="AK7" i="2887"/>
  <c r="P8" i="2888"/>
  <c r="Q8" i="2888" s="1"/>
  <c r="P12" i="2888"/>
  <c r="Q12" i="2888" s="1"/>
  <c r="V10" i="2888"/>
  <c r="W10" i="2888" s="1"/>
  <c r="AP10" i="2888"/>
  <c r="AQ10" i="2888" s="1"/>
  <c r="V9" i="2889"/>
  <c r="W9" i="2889" s="1"/>
  <c r="AB4" i="2889"/>
  <c r="AA9" i="2889" s="1"/>
  <c r="AB9" i="2889" s="1"/>
  <c r="AF8" i="2889"/>
  <c r="AG8" i="2889" s="1"/>
  <c r="AG4" i="2889"/>
  <c r="AF7" i="2889"/>
  <c r="AK12" i="2889"/>
  <c r="AL12" i="2889" s="1"/>
  <c r="AK7" i="2889"/>
  <c r="P8" i="2890"/>
  <c r="Q8" i="2890" s="1"/>
  <c r="P13" i="2890"/>
  <c r="Q13" i="2890" s="1"/>
  <c r="AA9" i="2890"/>
  <c r="AB9" i="2890" s="1"/>
  <c r="AF13" i="2890"/>
  <c r="AG13" i="2890" s="1"/>
  <c r="AU9" i="2890"/>
  <c r="AV9" i="2890" s="1"/>
  <c r="T23" i="2891"/>
  <c r="P23" i="2891"/>
  <c r="R23" i="2891"/>
  <c r="Q23" i="2891"/>
  <c r="V13" i="2891"/>
  <c r="W13" i="2891" s="1"/>
  <c r="AA10" i="2891"/>
  <c r="AB10" i="2891" s="1"/>
  <c r="AA13" i="2891"/>
  <c r="AB13" i="2891" s="1"/>
  <c r="AK7" i="2891"/>
  <c r="AQ4" i="2891"/>
  <c r="P14" i="2892"/>
  <c r="Q14" i="2892" s="1"/>
  <c r="P10" i="2892"/>
  <c r="Q10" i="2892" s="1"/>
  <c r="P13" i="2892"/>
  <c r="Q13" i="2892" s="1"/>
  <c r="P9" i="2892"/>
  <c r="Q9" i="2892" s="1"/>
  <c r="AQ4" i="2892"/>
  <c r="AU9" i="2892"/>
  <c r="AV9" i="2892" s="1"/>
  <c r="S23" i="2893"/>
  <c r="N20" i="2893"/>
  <c r="R23" i="2893"/>
  <c r="U23" i="2893"/>
  <c r="T23" i="2893"/>
  <c r="AQ4" i="2893"/>
  <c r="AP8" i="2893" s="1"/>
  <c r="AQ8" i="2893" s="1"/>
  <c r="AP12" i="2893"/>
  <c r="AQ12" i="2893" s="1"/>
  <c r="R23" i="2894"/>
  <c r="AA14" i="2894"/>
  <c r="AB14" i="2894" s="1"/>
  <c r="AF10" i="2894"/>
  <c r="AG10" i="2894" s="1"/>
  <c r="AK14" i="2894"/>
  <c r="AL14" i="2894" s="1"/>
  <c r="AU14" i="2894"/>
  <c r="AV14" i="2894" s="1"/>
  <c r="AP13" i="2895"/>
  <c r="AQ13" i="2895" s="1"/>
  <c r="P11" i="2896"/>
  <c r="Q11" i="2896" s="1"/>
  <c r="P14" i="2896"/>
  <c r="Q14" i="2896" s="1"/>
  <c r="V9" i="2896"/>
  <c r="W9" i="2896" s="1"/>
  <c r="AP13" i="2896"/>
  <c r="AQ13" i="2896" s="1"/>
  <c r="AQ4" i="2896"/>
  <c r="AP9" i="2896" s="1"/>
  <c r="AQ9" i="2896" s="1"/>
  <c r="AU12" i="2896"/>
  <c r="AV12" i="2896" s="1"/>
  <c r="Q4" i="2897"/>
  <c r="AG4" i="2897"/>
  <c r="AP8" i="2897"/>
  <c r="AQ8" i="2897" s="1"/>
  <c r="Q4" i="2898"/>
  <c r="P10" i="2898" s="1"/>
  <c r="Q10" i="2898" s="1"/>
  <c r="W4" i="2898"/>
  <c r="V7" i="2898"/>
  <c r="AL4" i="2898"/>
  <c r="AK7" i="2898"/>
  <c r="AQ4" i="2898"/>
  <c r="Q4" i="2899"/>
  <c r="P8" i="2899" s="1"/>
  <c r="Q8" i="2899" s="1"/>
  <c r="AB4" i="2899"/>
  <c r="AQ4" i="2899"/>
  <c r="AP12" i="2899" s="1"/>
  <c r="AQ12" i="2899" s="1"/>
  <c r="AA10" i="2900"/>
  <c r="AB10" i="2900" s="1"/>
  <c r="R23" i="2902"/>
  <c r="S23" i="2902"/>
  <c r="N20" i="2902"/>
  <c r="U23" i="2902"/>
  <c r="T23" i="2902"/>
  <c r="P23" i="2902"/>
  <c r="AP8" i="2903"/>
  <c r="AQ8" i="2903" s="1"/>
  <c r="AA8" i="2904"/>
  <c r="AB8" i="2904" s="1"/>
  <c r="AB4" i="2904"/>
  <c r="P23" i="2884"/>
  <c r="T23" i="2884"/>
  <c r="Q23" i="2885"/>
  <c r="U23" i="2885"/>
  <c r="P23" i="2888"/>
  <c r="T23" i="2888"/>
  <c r="P14" i="2889"/>
  <c r="Q14" i="2889" s="1"/>
  <c r="N20" i="2889"/>
  <c r="T23" i="2889"/>
  <c r="S23" i="2890"/>
  <c r="N20" i="2890"/>
  <c r="P9" i="2890"/>
  <c r="Q9" i="2890" s="1"/>
  <c r="T23" i="2890"/>
  <c r="AG4" i="2890"/>
  <c r="AF12" i="2890" s="1"/>
  <c r="AG12" i="2890" s="1"/>
  <c r="AF7" i="2890"/>
  <c r="P8" i="2891"/>
  <c r="Q8" i="2891" s="1"/>
  <c r="AK12" i="2891"/>
  <c r="AL12" i="2891" s="1"/>
  <c r="AU12" i="2891"/>
  <c r="AV12" i="2891" s="1"/>
  <c r="P7" i="2892"/>
  <c r="P11" i="2892"/>
  <c r="Q11" i="2892" s="1"/>
  <c r="V13" i="2892"/>
  <c r="W13" i="2892" s="1"/>
  <c r="AP13" i="2892"/>
  <c r="AQ13" i="2892" s="1"/>
  <c r="AU7" i="2892"/>
  <c r="Q4" i="2893"/>
  <c r="AB4" i="2893"/>
  <c r="AA14" i="2893" s="1"/>
  <c r="AB14" i="2893" s="1"/>
  <c r="AK14" i="2893"/>
  <c r="AL14" i="2893" s="1"/>
  <c r="AV4" i="2893"/>
  <c r="AU10" i="2893" s="1"/>
  <c r="AV10" i="2893" s="1"/>
  <c r="Q4" i="2894"/>
  <c r="P10" i="2894" s="1"/>
  <c r="Q10" i="2894" s="1"/>
  <c r="P8" i="2895"/>
  <c r="Q8" i="2895" s="1"/>
  <c r="P10" i="2895"/>
  <c r="Q10" i="2895" s="1"/>
  <c r="P12" i="2895"/>
  <c r="Q12" i="2895" s="1"/>
  <c r="AP9" i="2895"/>
  <c r="AQ9" i="2895" s="1"/>
  <c r="AU14" i="2895"/>
  <c r="AV14" i="2895" s="1"/>
  <c r="P8" i="2896"/>
  <c r="Q8" i="2896" s="1"/>
  <c r="V13" i="2896"/>
  <c r="W13" i="2896" s="1"/>
  <c r="V8" i="2896"/>
  <c r="W8" i="2896" s="1"/>
  <c r="AA13" i="2896"/>
  <c r="AB13" i="2896" s="1"/>
  <c r="AK8" i="2896"/>
  <c r="AL8" i="2896" s="1"/>
  <c r="AA9" i="2897"/>
  <c r="AB9" i="2897" s="1"/>
  <c r="AA8" i="2897"/>
  <c r="AB8" i="2897" s="1"/>
  <c r="AG4" i="2898"/>
  <c r="AF9" i="2898" s="1"/>
  <c r="AG9" i="2898" s="1"/>
  <c r="AK13" i="2898"/>
  <c r="AL13" i="2898" s="1"/>
  <c r="AA10" i="2899"/>
  <c r="AB10" i="2899" s="1"/>
  <c r="AP7" i="2899"/>
  <c r="AU10" i="2899"/>
  <c r="AV10" i="2899" s="1"/>
  <c r="AG4" i="2900"/>
  <c r="AF12" i="2900" s="1"/>
  <c r="AG12" i="2900" s="1"/>
  <c r="AP13" i="2900"/>
  <c r="AQ13" i="2900" s="1"/>
  <c r="AP8" i="2900"/>
  <c r="AQ8" i="2900" s="1"/>
  <c r="AV4" i="2900"/>
  <c r="AU7" i="2900" s="1"/>
  <c r="AP13" i="2901"/>
  <c r="AQ13" i="2901" s="1"/>
  <c r="AP8" i="2901"/>
  <c r="AQ8" i="2901" s="1"/>
  <c r="AK8" i="2904"/>
  <c r="AL8" i="2904" s="1"/>
  <c r="AL4" i="2904"/>
  <c r="AK13" i="2904" s="1"/>
  <c r="AL13" i="2904" s="1"/>
  <c r="V10" i="2905"/>
  <c r="W10" i="2905" s="1"/>
  <c r="AU10" i="2905"/>
  <c r="AV10" i="2905" s="1"/>
  <c r="AU14" i="2905"/>
  <c r="AV14" i="2905" s="1"/>
  <c r="Q23" i="2884"/>
  <c r="Q23" i="2888"/>
  <c r="P23" i="2889"/>
  <c r="U23" i="2889"/>
  <c r="P23" i="2890"/>
  <c r="U23" i="2890"/>
  <c r="AL4" i="2890"/>
  <c r="AK8" i="2890" s="1"/>
  <c r="AL8" i="2890" s="1"/>
  <c r="AF7" i="2892"/>
  <c r="AU13" i="2892"/>
  <c r="AV13" i="2892" s="1"/>
  <c r="AU8" i="2892"/>
  <c r="AV8" i="2892" s="1"/>
  <c r="V14" i="2893"/>
  <c r="W14" i="2893" s="1"/>
  <c r="V9" i="2893"/>
  <c r="W9" i="2893" s="1"/>
  <c r="AG4" i="2893"/>
  <c r="AP14" i="2893"/>
  <c r="AQ14" i="2893" s="1"/>
  <c r="AP9" i="2893"/>
  <c r="AQ9" i="2893" s="1"/>
  <c r="P13" i="2894"/>
  <c r="Q13" i="2894" s="1"/>
  <c r="W4" i="2894"/>
  <c r="V10" i="2894" s="1"/>
  <c r="W10" i="2894" s="1"/>
  <c r="AB4" i="2894"/>
  <c r="AG4" i="2894"/>
  <c r="AF13" i="2894" s="1"/>
  <c r="AG13" i="2894" s="1"/>
  <c r="AL4" i="2894"/>
  <c r="AQ4" i="2894"/>
  <c r="AV4" i="2894"/>
  <c r="P11" i="2895"/>
  <c r="Q11" i="2895" s="1"/>
  <c r="P7" i="2895"/>
  <c r="V10" i="2895"/>
  <c r="W10" i="2895" s="1"/>
  <c r="AP10" i="2895"/>
  <c r="AQ10" i="2895" s="1"/>
  <c r="P13" i="2896"/>
  <c r="Q13" i="2896" s="1"/>
  <c r="AP12" i="2896"/>
  <c r="AQ12" i="2896" s="1"/>
  <c r="AV4" i="2896"/>
  <c r="AU9" i="2896" s="1"/>
  <c r="AV9" i="2896" s="1"/>
  <c r="V10" i="2897"/>
  <c r="W10" i="2897" s="1"/>
  <c r="AK12" i="2897"/>
  <c r="AL12" i="2897" s="1"/>
  <c r="AV4" i="2897"/>
  <c r="AU13" i="2897" s="1"/>
  <c r="AV13" i="2897" s="1"/>
  <c r="AB4" i="2898"/>
  <c r="AF13" i="2898"/>
  <c r="AG13" i="2898" s="1"/>
  <c r="AV4" i="2898"/>
  <c r="AU13" i="2898" s="1"/>
  <c r="AV13" i="2898" s="1"/>
  <c r="W4" i="2899"/>
  <c r="AG4" i="2899"/>
  <c r="Q4" i="2900"/>
  <c r="P12" i="2900" s="1"/>
  <c r="Q12" i="2900" s="1"/>
  <c r="AP10" i="2900"/>
  <c r="AQ10" i="2900" s="1"/>
  <c r="AU9" i="2900"/>
  <c r="AV9" i="2900" s="1"/>
  <c r="P12" i="2901"/>
  <c r="Q12" i="2901" s="1"/>
  <c r="AA10" i="2901"/>
  <c r="AB10" i="2901" s="1"/>
  <c r="AV4" i="2901"/>
  <c r="AU7" i="2901"/>
  <c r="AQ4" i="2902"/>
  <c r="AP12" i="2902" s="1"/>
  <c r="AQ12" i="2902" s="1"/>
  <c r="AP7" i="2902"/>
  <c r="P10" i="2903"/>
  <c r="Q10" i="2903" s="1"/>
  <c r="AP9" i="2903"/>
  <c r="AQ9" i="2903" s="1"/>
  <c r="AV4" i="2904"/>
  <c r="AU13" i="2904" s="1"/>
  <c r="AV13" i="2904" s="1"/>
  <c r="AF9" i="2905"/>
  <c r="AG9" i="2905" s="1"/>
  <c r="AF13" i="2905"/>
  <c r="AG13" i="2905" s="1"/>
  <c r="AP10" i="2907"/>
  <c r="AQ10" i="2907" s="1"/>
  <c r="AA10" i="2910"/>
  <c r="AB10" i="2910" s="1"/>
  <c r="AF9" i="2911"/>
  <c r="AG9" i="2911" s="1"/>
  <c r="Q23" i="2892"/>
  <c r="P23" i="2895"/>
  <c r="T23" i="2895"/>
  <c r="S23" i="2897"/>
  <c r="N20" i="2897"/>
  <c r="R23" i="2897"/>
  <c r="P23" i="2897"/>
  <c r="AA14" i="2897"/>
  <c r="AB14" i="2897" s="1"/>
  <c r="AF8" i="2897"/>
  <c r="AG8" i="2897" s="1"/>
  <c r="AL4" i="2897"/>
  <c r="AK7" i="2897" s="1"/>
  <c r="T23" i="2898"/>
  <c r="P23" i="2898"/>
  <c r="S23" i="2898"/>
  <c r="N20" i="2898"/>
  <c r="Q23" i="2898"/>
  <c r="V7" i="2900"/>
  <c r="AU10" i="2900"/>
  <c r="AV10" i="2900" s="1"/>
  <c r="P10" i="2901"/>
  <c r="Q10" i="2901" s="1"/>
  <c r="AK10" i="2901"/>
  <c r="AL10" i="2901" s="1"/>
  <c r="AP10" i="2901"/>
  <c r="AQ10" i="2901" s="1"/>
  <c r="AP14" i="2901"/>
  <c r="AQ14" i="2901" s="1"/>
  <c r="AU9" i="2901"/>
  <c r="AV9" i="2901" s="1"/>
  <c r="AU13" i="2901"/>
  <c r="AV13" i="2901" s="1"/>
  <c r="W4" i="2902"/>
  <c r="V12" i="2902" s="1"/>
  <c r="W12" i="2902" s="1"/>
  <c r="V7" i="2902"/>
  <c r="AF9" i="2902"/>
  <c r="AG9" i="2902" s="1"/>
  <c r="AL4" i="2902"/>
  <c r="AK12" i="2902" s="1"/>
  <c r="AL12" i="2902" s="1"/>
  <c r="AF12" i="2903"/>
  <c r="AG12" i="2903" s="1"/>
  <c r="V10" i="2904"/>
  <c r="W10" i="2904" s="1"/>
  <c r="AQ4" i="2904"/>
  <c r="AP8" i="2904" s="1"/>
  <c r="AQ8" i="2904" s="1"/>
  <c r="V9" i="2905"/>
  <c r="W9" i="2905" s="1"/>
  <c r="AP13" i="2905"/>
  <c r="AQ13" i="2905" s="1"/>
  <c r="T23" i="2906"/>
  <c r="P23" i="2906"/>
  <c r="S23" i="2906"/>
  <c r="N20" i="2906"/>
  <c r="R23" i="2906"/>
  <c r="U23" i="2906"/>
  <c r="W4" i="2906"/>
  <c r="V13" i="2906" s="1"/>
  <c r="W13" i="2906" s="1"/>
  <c r="V7" i="2906"/>
  <c r="AK13" i="2906"/>
  <c r="AL13" i="2906" s="1"/>
  <c r="AU10" i="2906"/>
  <c r="AV10" i="2906" s="1"/>
  <c r="P9" i="2909"/>
  <c r="Q9" i="2909" s="1"/>
  <c r="V8" i="2911"/>
  <c r="W8" i="2911" s="1"/>
  <c r="V12" i="2911"/>
  <c r="W12" i="2911" s="1"/>
  <c r="W4" i="2911"/>
  <c r="V7" i="2911" s="1"/>
  <c r="AF13" i="2911"/>
  <c r="AG13" i="2911" s="1"/>
  <c r="Q23" i="2895"/>
  <c r="P7" i="2896"/>
  <c r="V7" i="2896"/>
  <c r="AP7" i="2896"/>
  <c r="P14" i="2897"/>
  <c r="Q14" i="2897" s="1"/>
  <c r="Q23" i="2897"/>
  <c r="W4" i="2897"/>
  <c r="V9" i="2897" s="1"/>
  <c r="W9" i="2897" s="1"/>
  <c r="AF14" i="2897"/>
  <c r="AG14" i="2897" s="1"/>
  <c r="AK8" i="2897"/>
  <c r="AL8" i="2897" s="1"/>
  <c r="AQ4" i="2897"/>
  <c r="R23" i="2898"/>
  <c r="V9" i="2898"/>
  <c r="W9" i="2898" s="1"/>
  <c r="AA9" i="2898"/>
  <c r="AB9" i="2898" s="1"/>
  <c r="AK9" i="2898"/>
  <c r="AL9" i="2898" s="1"/>
  <c r="AU9" i="2898"/>
  <c r="AV9" i="2898" s="1"/>
  <c r="AA12" i="2899"/>
  <c r="AB12" i="2899" s="1"/>
  <c r="AF12" i="2899"/>
  <c r="AG12" i="2899" s="1"/>
  <c r="AK12" i="2899"/>
  <c r="AL12" i="2899" s="1"/>
  <c r="P7" i="2900"/>
  <c r="P11" i="2900"/>
  <c r="Q11" i="2900" s="1"/>
  <c r="AB4" i="2900"/>
  <c r="AA14" i="2900" s="1"/>
  <c r="AB14" i="2900" s="1"/>
  <c r="AF9" i="2900"/>
  <c r="AG9" i="2900" s="1"/>
  <c r="AL4" i="2900"/>
  <c r="AK13" i="2900" s="1"/>
  <c r="AL13" i="2900" s="1"/>
  <c r="P14" i="2901"/>
  <c r="Q14" i="2901" s="1"/>
  <c r="AA13" i="2902"/>
  <c r="AB13" i="2902" s="1"/>
  <c r="AP10" i="2902"/>
  <c r="AQ10" i="2902" s="1"/>
  <c r="AP13" i="2902"/>
  <c r="AQ13" i="2902" s="1"/>
  <c r="AA14" i="2903"/>
  <c r="AB14" i="2903" s="1"/>
  <c r="AL4" i="2903"/>
  <c r="AK10" i="2903" s="1"/>
  <c r="AL10" i="2903" s="1"/>
  <c r="AK7" i="2903"/>
  <c r="AV4" i="2903"/>
  <c r="AU12" i="2903" s="1"/>
  <c r="AV12" i="2903" s="1"/>
  <c r="V12" i="2905"/>
  <c r="W12" i="2905" s="1"/>
  <c r="AK14" i="2906"/>
  <c r="AL14" i="2906" s="1"/>
  <c r="Q4" i="2908"/>
  <c r="P8" i="2908" s="1"/>
  <c r="Q8" i="2908" s="1"/>
  <c r="AP10" i="2908"/>
  <c r="AQ10" i="2908" s="1"/>
  <c r="AP14" i="2908"/>
  <c r="AQ14" i="2908" s="1"/>
  <c r="P14" i="2911"/>
  <c r="Q14" i="2911" s="1"/>
  <c r="P10" i="2911"/>
  <c r="Q10" i="2911" s="1"/>
  <c r="P13" i="2911"/>
  <c r="Q13" i="2911" s="1"/>
  <c r="P9" i="2911"/>
  <c r="Q9" i="2911" s="1"/>
  <c r="P12" i="2911"/>
  <c r="Q12" i="2911" s="1"/>
  <c r="P8" i="2911"/>
  <c r="Q8" i="2911" s="1"/>
  <c r="Q23" i="2896"/>
  <c r="P23" i="2899"/>
  <c r="T23" i="2899"/>
  <c r="Q23" i="2900"/>
  <c r="R23" i="2901"/>
  <c r="S23" i="2901"/>
  <c r="T23" i="2901"/>
  <c r="W4" i="2901"/>
  <c r="V10" i="2901" s="1"/>
  <c r="W10" i="2901" s="1"/>
  <c r="AB4" i="2901"/>
  <c r="AA14" i="2901" s="1"/>
  <c r="AB14" i="2901" s="1"/>
  <c r="AA7" i="2901"/>
  <c r="V8" i="2902"/>
  <c r="W8" i="2902" s="1"/>
  <c r="AP8" i="2902"/>
  <c r="AQ8" i="2902" s="1"/>
  <c r="S23" i="2903"/>
  <c r="N20" i="2903"/>
  <c r="T23" i="2903"/>
  <c r="P23" i="2903"/>
  <c r="U23" i="2903"/>
  <c r="P8" i="2903"/>
  <c r="Q8" i="2903" s="1"/>
  <c r="AF14" i="2903"/>
  <c r="AG14" i="2903" s="1"/>
  <c r="AF13" i="2903"/>
  <c r="AG13" i="2903" s="1"/>
  <c r="AP10" i="2903"/>
  <c r="AQ10" i="2903" s="1"/>
  <c r="AF13" i="2904"/>
  <c r="AG13" i="2904" s="1"/>
  <c r="AK9" i="2904"/>
  <c r="AL9" i="2904" s="1"/>
  <c r="AU8" i="2904"/>
  <c r="AV8" i="2904" s="1"/>
  <c r="AU12" i="2904"/>
  <c r="AV12" i="2904" s="1"/>
  <c r="Q4" i="2905"/>
  <c r="AA9" i="2905"/>
  <c r="AB9" i="2905" s="1"/>
  <c r="AA13" i="2905"/>
  <c r="AB13" i="2905" s="1"/>
  <c r="AP9" i="2905"/>
  <c r="AQ9" i="2905" s="1"/>
  <c r="AP12" i="2905"/>
  <c r="AQ12" i="2905" s="1"/>
  <c r="AK7" i="2906"/>
  <c r="P13" i="2907"/>
  <c r="Q13" i="2907" s="1"/>
  <c r="AB4" i="2907"/>
  <c r="AA7" i="2907" s="1"/>
  <c r="AF10" i="2907"/>
  <c r="AG10" i="2907" s="1"/>
  <c r="AF14" i="2910"/>
  <c r="AG14" i="2910" s="1"/>
  <c r="Q23" i="2899"/>
  <c r="AP7" i="2900"/>
  <c r="V14" i="2901"/>
  <c r="W14" i="2901" s="1"/>
  <c r="AA13" i="2901"/>
  <c r="AB13" i="2901" s="1"/>
  <c r="AG4" i="2901"/>
  <c r="AF10" i="2901" s="1"/>
  <c r="AG10" i="2901" s="1"/>
  <c r="AL4" i="2901"/>
  <c r="AK14" i="2901" s="1"/>
  <c r="AL14" i="2901" s="1"/>
  <c r="AK7" i="2901"/>
  <c r="AP12" i="2901"/>
  <c r="AQ12" i="2901" s="1"/>
  <c r="AP7" i="2901"/>
  <c r="V9" i="2902"/>
  <c r="W9" i="2902" s="1"/>
  <c r="AA8" i="2902"/>
  <c r="AB8" i="2902" s="1"/>
  <c r="AF14" i="2902"/>
  <c r="AG14" i="2902" s="1"/>
  <c r="AP9" i="2902"/>
  <c r="AQ9" i="2902" s="1"/>
  <c r="AB4" i="2903"/>
  <c r="AA12" i="2903" s="1"/>
  <c r="AB12" i="2903" s="1"/>
  <c r="AA7" i="2903"/>
  <c r="AP13" i="2903"/>
  <c r="AQ13" i="2903" s="1"/>
  <c r="P11" i="2904"/>
  <c r="Q11" i="2904" s="1"/>
  <c r="W4" i="2904"/>
  <c r="V7" i="2904" s="1"/>
  <c r="AF14" i="2904"/>
  <c r="AG14" i="2904" s="1"/>
  <c r="AP13" i="2904"/>
  <c r="AQ13" i="2904" s="1"/>
  <c r="V8" i="2905"/>
  <c r="W8" i="2905" s="1"/>
  <c r="V7" i="2905"/>
  <c r="AA10" i="2905"/>
  <c r="AB10" i="2905" s="1"/>
  <c r="AP10" i="2905"/>
  <c r="AQ10" i="2905" s="1"/>
  <c r="AF8" i="2906"/>
  <c r="AG8" i="2906" s="1"/>
  <c r="AF12" i="2906"/>
  <c r="AG12" i="2906" s="1"/>
  <c r="AQ4" i="2906"/>
  <c r="AP13" i="2906" s="1"/>
  <c r="AQ13" i="2906" s="1"/>
  <c r="AP7" i="2906"/>
  <c r="AP14" i="2906"/>
  <c r="AQ14" i="2906" s="1"/>
  <c r="Q4" i="2907"/>
  <c r="P7" i="2907" s="1"/>
  <c r="AA10" i="2907"/>
  <c r="AB10" i="2907" s="1"/>
  <c r="AP8" i="2907"/>
  <c r="AQ8" i="2907" s="1"/>
  <c r="V9" i="2908"/>
  <c r="W9" i="2908" s="1"/>
  <c r="AU13" i="2908"/>
  <c r="AV13" i="2908" s="1"/>
  <c r="AB4" i="2909"/>
  <c r="AA14" i="2909" s="1"/>
  <c r="AB14" i="2909" s="1"/>
  <c r="AF14" i="2912"/>
  <c r="AG14" i="2912" s="1"/>
  <c r="Q4" i="2902"/>
  <c r="P11" i="2902" s="1"/>
  <c r="Q11" i="2902" s="1"/>
  <c r="AG4" i="2902"/>
  <c r="AF13" i="2902" s="1"/>
  <c r="AG13" i="2902" s="1"/>
  <c r="AK9" i="2903"/>
  <c r="AL9" i="2903" s="1"/>
  <c r="P8" i="2904"/>
  <c r="Q8" i="2904" s="1"/>
  <c r="AK10" i="2904"/>
  <c r="AL10" i="2904" s="1"/>
  <c r="AU10" i="2904"/>
  <c r="AV10" i="2904" s="1"/>
  <c r="V13" i="2905"/>
  <c r="W13" i="2905" s="1"/>
  <c r="AL4" i="2905"/>
  <c r="AK8" i="2905" s="1"/>
  <c r="AL8" i="2905" s="1"/>
  <c r="AQ4" i="2905"/>
  <c r="AP8" i="2905" s="1"/>
  <c r="AQ8" i="2905" s="1"/>
  <c r="AV4" i="2905"/>
  <c r="AU12" i="2905" s="1"/>
  <c r="AV12" i="2905" s="1"/>
  <c r="V8" i="2906"/>
  <c r="W8" i="2906" s="1"/>
  <c r="AA13" i="2906"/>
  <c r="AB13" i="2906" s="1"/>
  <c r="AP12" i="2906"/>
  <c r="AQ12" i="2906" s="1"/>
  <c r="AP9" i="2906"/>
  <c r="AQ9" i="2906" s="1"/>
  <c r="AU7" i="2906"/>
  <c r="AV4" i="2906"/>
  <c r="AA9" i="2907"/>
  <c r="AB9" i="2907" s="1"/>
  <c r="AF8" i="2907"/>
  <c r="AG8" i="2907" s="1"/>
  <c r="AF12" i="2907"/>
  <c r="AG12" i="2907" s="1"/>
  <c r="P14" i="2908"/>
  <c r="Q14" i="2908" s="1"/>
  <c r="V13" i="2908"/>
  <c r="W13" i="2908" s="1"/>
  <c r="V8" i="2908"/>
  <c r="W8" i="2908" s="1"/>
  <c r="AB4" i="2908"/>
  <c r="AA14" i="2908" s="1"/>
  <c r="AB14" i="2908" s="1"/>
  <c r="AU10" i="2908"/>
  <c r="AV10" i="2908" s="1"/>
  <c r="AA12" i="2909"/>
  <c r="AB12" i="2909" s="1"/>
  <c r="AK8" i="2910"/>
  <c r="AL8" i="2910" s="1"/>
  <c r="AK9" i="2910"/>
  <c r="AL9" i="2910" s="1"/>
  <c r="V14" i="2902"/>
  <c r="W14" i="2902" s="1"/>
  <c r="AB4" i="2902"/>
  <c r="AA7" i="2902" s="1"/>
  <c r="AF8" i="2902"/>
  <c r="AG8" i="2902" s="1"/>
  <c r="AP14" i="2902"/>
  <c r="AQ14" i="2902" s="1"/>
  <c r="AV4" i="2902"/>
  <c r="AU7" i="2902" s="1"/>
  <c r="Q4" i="2903"/>
  <c r="P9" i="2903" s="1"/>
  <c r="Q9" i="2903" s="1"/>
  <c r="P13" i="2903"/>
  <c r="Q13" i="2903" s="1"/>
  <c r="W4" i="2903"/>
  <c r="V7" i="2903" s="1"/>
  <c r="AG4" i="2903"/>
  <c r="AQ4" i="2903"/>
  <c r="AP7" i="2903" s="1"/>
  <c r="Q4" i="2904"/>
  <c r="V12" i="2904"/>
  <c r="W12" i="2904" s="1"/>
  <c r="P11" i="2905"/>
  <c r="Q11" i="2905" s="1"/>
  <c r="AG4" i="2905"/>
  <c r="AF10" i="2905" s="1"/>
  <c r="AG10" i="2905" s="1"/>
  <c r="AP7" i="2905"/>
  <c r="Q4" i="2906"/>
  <c r="AA7" i="2906"/>
  <c r="AG4" i="2906"/>
  <c r="AF14" i="2906"/>
  <c r="AG14" i="2906" s="1"/>
  <c r="AU9" i="2906"/>
  <c r="AV9" i="2906" s="1"/>
  <c r="AF9" i="2907"/>
  <c r="AG9" i="2907" s="1"/>
  <c r="AV4" i="2907"/>
  <c r="AU9" i="2907" s="1"/>
  <c r="AV9" i="2907" s="1"/>
  <c r="V10" i="2908"/>
  <c r="W10" i="2908" s="1"/>
  <c r="V14" i="2908"/>
  <c r="W14" i="2908" s="1"/>
  <c r="AA9" i="2908"/>
  <c r="AB9" i="2908" s="1"/>
  <c r="AL4" i="2909"/>
  <c r="Q23" i="2904"/>
  <c r="R23" i="2905"/>
  <c r="AA9" i="2906"/>
  <c r="AB9" i="2906" s="1"/>
  <c r="P8" i="2907"/>
  <c r="Q8" i="2907" s="1"/>
  <c r="W4" i="2907"/>
  <c r="AG4" i="2907"/>
  <c r="AF13" i="2907" s="1"/>
  <c r="AG13" i="2907" s="1"/>
  <c r="AL4" i="2907"/>
  <c r="AK9" i="2907" s="1"/>
  <c r="AL9" i="2907" s="1"/>
  <c r="AQ4" i="2907"/>
  <c r="AP7" i="2907" s="1"/>
  <c r="V12" i="2908"/>
  <c r="W12" i="2908" s="1"/>
  <c r="V7" i="2908"/>
  <c r="AK13" i="2908"/>
  <c r="AL13" i="2908" s="1"/>
  <c r="AP8" i="2908"/>
  <c r="AQ8" i="2908" s="1"/>
  <c r="AQ4" i="2908"/>
  <c r="AP9" i="2908" s="1"/>
  <c r="AQ9" i="2908" s="1"/>
  <c r="AV4" i="2908"/>
  <c r="AU7" i="2908"/>
  <c r="W4" i="2909"/>
  <c r="V8" i="2909" s="1"/>
  <c r="W8" i="2909" s="1"/>
  <c r="AQ4" i="2910"/>
  <c r="AV4" i="2912"/>
  <c r="AU14" i="2912" s="1"/>
  <c r="AV14" i="2912" s="1"/>
  <c r="Q23" i="2905"/>
  <c r="AP14" i="2905"/>
  <c r="AQ14" i="2905" s="1"/>
  <c r="P8" i="2906"/>
  <c r="Q8" i="2906" s="1"/>
  <c r="AB4" i="2906"/>
  <c r="AA14" i="2906" s="1"/>
  <c r="AB14" i="2906" s="1"/>
  <c r="AF10" i="2906"/>
  <c r="AG10" i="2906" s="1"/>
  <c r="AL4" i="2906"/>
  <c r="AP10" i="2906"/>
  <c r="AQ10" i="2906" s="1"/>
  <c r="AU8" i="2906"/>
  <c r="AV8" i="2906" s="1"/>
  <c r="V12" i="2907"/>
  <c r="W12" i="2907" s="1"/>
  <c r="AF14" i="2907"/>
  <c r="AG14" i="2907" s="1"/>
  <c r="AP12" i="2907"/>
  <c r="AQ12" i="2907" s="1"/>
  <c r="AG4" i="2908"/>
  <c r="AF10" i="2908" s="1"/>
  <c r="AG10" i="2908" s="1"/>
  <c r="AL4" i="2908"/>
  <c r="AK14" i="2908" s="1"/>
  <c r="AL14" i="2908" s="1"/>
  <c r="AK7" i="2908"/>
  <c r="AP12" i="2908"/>
  <c r="AQ12" i="2908" s="1"/>
  <c r="AP7" i="2908"/>
  <c r="AP13" i="2908"/>
  <c r="AQ13" i="2908" s="1"/>
  <c r="AA8" i="2909"/>
  <c r="AB8" i="2909" s="1"/>
  <c r="AK9" i="2909"/>
  <c r="AL9" i="2909" s="1"/>
  <c r="V9" i="2910"/>
  <c r="W9" i="2910" s="1"/>
  <c r="V13" i="2910"/>
  <c r="W13" i="2910" s="1"/>
  <c r="AF9" i="2910"/>
  <c r="AG9" i="2910" s="1"/>
  <c r="AU10" i="2911"/>
  <c r="AV10" i="2911" s="1"/>
  <c r="P10" i="2908"/>
  <c r="Q10" i="2908" s="1"/>
  <c r="Q23" i="2908"/>
  <c r="P7" i="2909"/>
  <c r="Q4" i="2909"/>
  <c r="P13" i="2909"/>
  <c r="Q13" i="2909" s="1"/>
  <c r="AA9" i="2909"/>
  <c r="AB9" i="2909" s="1"/>
  <c r="AF9" i="2909"/>
  <c r="AG9" i="2909" s="1"/>
  <c r="AF13" i="2909"/>
  <c r="AG13" i="2909" s="1"/>
  <c r="AF8" i="2909"/>
  <c r="AG8" i="2909" s="1"/>
  <c r="AG4" i="2909"/>
  <c r="AV4" i="2909"/>
  <c r="AU12" i="2909" s="1"/>
  <c r="AV12" i="2909" s="1"/>
  <c r="S23" i="2910"/>
  <c r="N20" i="2910"/>
  <c r="R23" i="2910"/>
  <c r="T23" i="2910"/>
  <c r="U23" i="2910"/>
  <c r="V12" i="2910"/>
  <c r="W12" i="2910" s="1"/>
  <c r="AA12" i="2910"/>
  <c r="AB12" i="2910" s="1"/>
  <c r="AP14" i="2910"/>
  <c r="AQ14" i="2910" s="1"/>
  <c r="AA9" i="2911"/>
  <c r="AB9" i="2911" s="1"/>
  <c r="AA10" i="2911"/>
  <c r="AB10" i="2911" s="1"/>
  <c r="AP12" i="2911"/>
  <c r="AQ12" i="2911" s="1"/>
  <c r="S23" i="2908"/>
  <c r="P11" i="2909"/>
  <c r="Q11" i="2909" s="1"/>
  <c r="V10" i="2909"/>
  <c r="W10" i="2909" s="1"/>
  <c r="AQ4" i="2909"/>
  <c r="AP8" i="2909" s="1"/>
  <c r="AQ8" i="2909" s="1"/>
  <c r="P14" i="2910"/>
  <c r="Q14" i="2910" s="1"/>
  <c r="W4" i="2910"/>
  <c r="AA13" i="2910"/>
  <c r="AB13" i="2910" s="1"/>
  <c r="AF8" i="2910"/>
  <c r="AG8" i="2910" s="1"/>
  <c r="AK7" i="2910"/>
  <c r="AL4" i="2910"/>
  <c r="AP13" i="2910"/>
  <c r="AQ13" i="2910" s="1"/>
  <c r="AU10" i="2910"/>
  <c r="AV10" i="2910" s="1"/>
  <c r="AU13" i="2910"/>
  <c r="AV13" i="2910" s="1"/>
  <c r="AK8" i="2911"/>
  <c r="AL8" i="2911" s="1"/>
  <c r="U23" i="2912"/>
  <c r="Q23" i="2912"/>
  <c r="T23" i="2912"/>
  <c r="P23" i="2912"/>
  <c r="N20" i="2912"/>
  <c r="R23" i="2912"/>
  <c r="S23" i="2912"/>
  <c r="AB4" i="2912"/>
  <c r="R24" i="2912"/>
  <c r="AG4" i="2912"/>
  <c r="AK9" i="2912"/>
  <c r="AL9" i="2912" s="1"/>
  <c r="AK13" i="2912"/>
  <c r="AL13" i="2912" s="1"/>
  <c r="Q23" i="2907"/>
  <c r="AF7" i="2909"/>
  <c r="V14" i="2910"/>
  <c r="W14" i="2910" s="1"/>
  <c r="AA8" i="2910"/>
  <c r="AB8" i="2910" s="1"/>
  <c r="AG4" i="2910"/>
  <c r="AF7" i="2910" s="1"/>
  <c r="AF12" i="2910"/>
  <c r="AG12" i="2910" s="1"/>
  <c r="AK14" i="2910"/>
  <c r="AL14" i="2910" s="1"/>
  <c r="AU12" i="2910"/>
  <c r="AV12" i="2910" s="1"/>
  <c r="AV4" i="2910"/>
  <c r="AU7" i="2910" s="1"/>
  <c r="AK10" i="2911"/>
  <c r="AL10" i="2911" s="1"/>
  <c r="AK14" i="2911"/>
  <c r="AL14" i="2911" s="1"/>
  <c r="AQ4" i="2911"/>
  <c r="AP13" i="2911" s="1"/>
  <c r="AQ13" i="2911" s="1"/>
  <c r="AP7" i="2911"/>
  <c r="V10" i="2912"/>
  <c r="W10" i="2912" s="1"/>
  <c r="AA13" i="2909"/>
  <c r="AB13" i="2909" s="1"/>
  <c r="Q4" i="2910"/>
  <c r="V8" i="2910"/>
  <c r="W8" i="2910" s="1"/>
  <c r="AB4" i="2910"/>
  <c r="AA7" i="2910" s="1"/>
  <c r="AK10" i="2910"/>
  <c r="AL10" i="2910" s="1"/>
  <c r="AP8" i="2910"/>
  <c r="AQ8" i="2910" s="1"/>
  <c r="AP7" i="2910"/>
  <c r="P7" i="2911"/>
  <c r="AF12" i="2911"/>
  <c r="AG12" i="2911" s="1"/>
  <c r="AK9" i="2911"/>
  <c r="AL9" i="2911" s="1"/>
  <c r="AK12" i="2911"/>
  <c r="AL12" i="2911" s="1"/>
  <c r="AP10" i="2911"/>
  <c r="AQ10" i="2911" s="1"/>
  <c r="AP14" i="2911"/>
  <c r="AQ14" i="2911" s="1"/>
  <c r="V9" i="2912"/>
  <c r="W9" i="2912" s="1"/>
  <c r="V14" i="2912"/>
  <c r="W14" i="2912" s="1"/>
  <c r="AF8" i="2912"/>
  <c r="AG8" i="2912" s="1"/>
  <c r="AK8" i="2912"/>
  <c r="AL8" i="2912" s="1"/>
  <c r="AK14" i="2912"/>
  <c r="AL14" i="2912" s="1"/>
  <c r="AU8" i="2912"/>
  <c r="AV8" i="2912" s="1"/>
  <c r="Q23" i="2909"/>
  <c r="P11" i="2911"/>
  <c r="Q11" i="2911" s="1"/>
  <c r="V13" i="2911"/>
  <c r="W13" i="2911" s="1"/>
  <c r="AA8" i="2911"/>
  <c r="AB8" i="2911" s="1"/>
  <c r="AL4" i="2911"/>
  <c r="AK13" i="2911" s="1"/>
  <c r="AL13" i="2911" s="1"/>
  <c r="AK7" i="2911"/>
  <c r="AP8" i="2911"/>
  <c r="AQ8" i="2911" s="1"/>
  <c r="AU8" i="2911"/>
  <c r="AV8" i="2911" s="1"/>
  <c r="Q4" i="2912"/>
  <c r="P9" i="2912"/>
  <c r="Q9" i="2912" s="1"/>
  <c r="AA8" i="2912"/>
  <c r="AB8" i="2912" s="1"/>
  <c r="AK10" i="2912"/>
  <c r="AL10" i="2912" s="1"/>
  <c r="AA13" i="2911"/>
  <c r="AB13" i="2911" s="1"/>
  <c r="AF14" i="2911"/>
  <c r="AG14" i="2911" s="1"/>
  <c r="AP9" i="2911"/>
  <c r="AQ9" i="2911" s="1"/>
  <c r="P12" i="2912"/>
  <c r="Q12" i="2912" s="1"/>
  <c r="V8" i="2912"/>
  <c r="W8" i="2912" s="1"/>
  <c r="AF10" i="2912"/>
  <c r="AG10" i="2912" s="1"/>
  <c r="AQ4" i="2912"/>
  <c r="Q23" i="2911"/>
  <c r="AB4" i="2911"/>
  <c r="AA12" i="2911" s="1"/>
  <c r="AB12" i="2911" s="1"/>
  <c r="AA7" i="2911"/>
  <c r="AV4" i="2911"/>
  <c r="AU12" i="2911" s="1"/>
  <c r="AV12" i="2911" s="1"/>
  <c r="AU7" i="2911"/>
  <c r="AG4" i="2911"/>
  <c r="AF7" i="2911"/>
  <c r="P8" i="2912"/>
  <c r="Q8" i="2912" s="1"/>
  <c r="V12" i="2912"/>
  <c r="W12" i="2912" s="1"/>
  <c r="V7" i="2912"/>
  <c r="AA7" i="2912"/>
  <c r="AF12" i="2912"/>
  <c r="AG12" i="2912" s="1"/>
  <c r="AF7" i="2912"/>
  <c r="AK12" i="2912"/>
  <c r="AL12" i="2912" s="1"/>
  <c r="AK7" i="2912"/>
  <c r="AP12" i="2912"/>
  <c r="AQ12" i="2912" s="1"/>
  <c r="W7" i="2892" l="1"/>
  <c r="AQ7" i="2888"/>
  <c r="AV7" i="2910"/>
  <c r="AV7" i="2900"/>
  <c r="Q7" i="2901"/>
  <c r="AP15" i="2907"/>
  <c r="AQ7" i="2907"/>
  <c r="AQ15" i="2907" s="1"/>
  <c r="AQ16" i="2907" s="1"/>
  <c r="AL7" i="2895"/>
  <c r="AG7" i="2884"/>
  <c r="AG15" i="2884" s="1"/>
  <c r="AG16" i="2884" s="1"/>
  <c r="AG7" i="2881"/>
  <c r="AG15" i="2881" s="1"/>
  <c r="AG16" i="2881" s="1"/>
  <c r="W7" i="2895"/>
  <c r="AQ7" i="2881"/>
  <c r="Q7" i="2907"/>
  <c r="Q15" i="2907" s="1"/>
  <c r="Q16" i="2907" s="1"/>
  <c r="W7" i="2904"/>
  <c r="AA15" i="2907"/>
  <c r="AB7" i="2907"/>
  <c r="AB15" i="2907" s="1"/>
  <c r="AB16" i="2907" s="1"/>
  <c r="W7" i="2911"/>
  <c r="AV7" i="2911"/>
  <c r="AL7" i="2910"/>
  <c r="AK15" i="2910"/>
  <c r="AU15" i="2908"/>
  <c r="AV7" i="2908"/>
  <c r="AV15" i="2908" s="1"/>
  <c r="AV16" i="2908" s="1"/>
  <c r="V14" i="2907"/>
  <c r="W14" i="2907" s="1"/>
  <c r="V9" i="2907"/>
  <c r="W9" i="2907" s="1"/>
  <c r="AK14" i="2909"/>
  <c r="AL14" i="2909" s="1"/>
  <c r="AK10" i="2909"/>
  <c r="AL10" i="2909" s="1"/>
  <c r="W7" i="2903"/>
  <c r="AV7" i="2906"/>
  <c r="AU14" i="2902"/>
  <c r="AV14" i="2902" s="1"/>
  <c r="AA15" i="2903"/>
  <c r="AB7" i="2903"/>
  <c r="AB15" i="2903" s="1"/>
  <c r="AB16" i="2903" s="1"/>
  <c r="AU8" i="2902"/>
  <c r="AV8" i="2902" s="1"/>
  <c r="AU10" i="2907"/>
  <c r="AV10" i="2907" s="1"/>
  <c r="P13" i="2905"/>
  <c r="Q13" i="2905" s="1"/>
  <c r="P9" i="2905"/>
  <c r="Q9" i="2905" s="1"/>
  <c r="P8" i="2905"/>
  <c r="Q8" i="2905" s="1"/>
  <c r="AF12" i="2901"/>
  <c r="AG12" i="2901" s="1"/>
  <c r="AK10" i="2907"/>
  <c r="AL10" i="2907" s="1"/>
  <c r="AF13" i="2908"/>
  <c r="AG13" i="2908" s="1"/>
  <c r="AV7" i="2901"/>
  <c r="V9" i="2899"/>
  <c r="W9" i="2899" s="1"/>
  <c r="V8" i="2899"/>
  <c r="W8" i="2899" s="1"/>
  <c r="V14" i="2899"/>
  <c r="W14" i="2899" s="1"/>
  <c r="V13" i="2899"/>
  <c r="W13" i="2899" s="1"/>
  <c r="AP8" i="2894"/>
  <c r="AQ8" i="2894" s="1"/>
  <c r="AP12" i="2894"/>
  <c r="AQ12" i="2894" s="1"/>
  <c r="AK10" i="2902"/>
  <c r="AL10" i="2902" s="1"/>
  <c r="AF14" i="2901"/>
  <c r="AG14" i="2901" s="1"/>
  <c r="AP12" i="2898"/>
  <c r="AQ12" i="2898" s="1"/>
  <c r="AP8" i="2898"/>
  <c r="AQ8" i="2898" s="1"/>
  <c r="W7" i="2898"/>
  <c r="P9" i="2897"/>
  <c r="Q9" i="2897" s="1"/>
  <c r="P11" i="2897"/>
  <c r="Q11" i="2897" s="1"/>
  <c r="P13" i="2897"/>
  <c r="Q13" i="2897" s="1"/>
  <c r="P8" i="2897"/>
  <c r="Q8" i="2897" s="1"/>
  <c r="AP13" i="2891"/>
  <c r="AQ13" i="2891" s="1"/>
  <c r="AP9" i="2891"/>
  <c r="AQ9" i="2891" s="1"/>
  <c r="AP14" i="2891"/>
  <c r="AQ14" i="2891" s="1"/>
  <c r="AP8" i="2891"/>
  <c r="AQ8" i="2891" s="1"/>
  <c r="AU9" i="2899"/>
  <c r="AV9" i="2899" s="1"/>
  <c r="AU8" i="2899"/>
  <c r="AV8" i="2899" s="1"/>
  <c r="AU13" i="2899"/>
  <c r="AV13" i="2899" s="1"/>
  <c r="AK12" i="2890"/>
  <c r="AL12" i="2890" s="1"/>
  <c r="AK15" i="2893"/>
  <c r="AP9" i="2904"/>
  <c r="AQ9" i="2904" s="1"/>
  <c r="AF10" i="2892"/>
  <c r="AG10" i="2892" s="1"/>
  <c r="AF14" i="2892"/>
  <c r="AG14" i="2892" s="1"/>
  <c r="W7" i="2889"/>
  <c r="AU12" i="2883"/>
  <c r="AV12" i="2883" s="1"/>
  <c r="AU7" i="2883"/>
  <c r="AU8" i="2883"/>
  <c r="AV8" i="2883" s="1"/>
  <c r="AU13" i="2883"/>
  <c r="AV13" i="2883" s="1"/>
  <c r="P15" i="2883"/>
  <c r="Q7" i="2883"/>
  <c r="Q15" i="2883" s="1"/>
  <c r="Q16" i="2883" s="1"/>
  <c r="AP7" i="2891"/>
  <c r="AK14" i="2882"/>
  <c r="AL14" i="2882" s="1"/>
  <c r="AU7" i="2899"/>
  <c r="AK13" i="2896"/>
  <c r="AL13" i="2896" s="1"/>
  <c r="AK10" i="2896"/>
  <c r="AL10" i="2896" s="1"/>
  <c r="AF14" i="2895"/>
  <c r="AG14" i="2895" s="1"/>
  <c r="AF13" i="2895"/>
  <c r="AG13" i="2895" s="1"/>
  <c r="AF9" i="2895"/>
  <c r="AG9" i="2895" s="1"/>
  <c r="AG7" i="2894"/>
  <c r="AG15" i="2894" s="1"/>
  <c r="AG16" i="2894" s="1"/>
  <c r="AF15" i="2894"/>
  <c r="AU9" i="2889"/>
  <c r="AV9" i="2889" s="1"/>
  <c r="AF13" i="2886"/>
  <c r="AG13" i="2886" s="1"/>
  <c r="AP10" i="2885"/>
  <c r="AQ10" i="2885" s="1"/>
  <c r="AA14" i="2885"/>
  <c r="AB14" i="2885" s="1"/>
  <c r="AA10" i="2885"/>
  <c r="AB10" i="2885" s="1"/>
  <c r="AV7" i="2884"/>
  <c r="AB7" i="2884"/>
  <c r="AB15" i="2884" s="1"/>
  <c r="AB16" i="2884" s="1"/>
  <c r="AU9" i="2883"/>
  <c r="AV9" i="2883" s="1"/>
  <c r="AF14" i="2896"/>
  <c r="AG14" i="2896" s="1"/>
  <c r="AF13" i="2896"/>
  <c r="AG13" i="2896" s="1"/>
  <c r="AB7" i="2890"/>
  <c r="AF13" i="2888"/>
  <c r="AG13" i="2888" s="1"/>
  <c r="AF9" i="2888"/>
  <c r="AG9" i="2888" s="1"/>
  <c r="AA10" i="2883"/>
  <c r="AB10" i="2883" s="1"/>
  <c r="AB7" i="2881"/>
  <c r="P10" i="2885"/>
  <c r="Q10" i="2885" s="1"/>
  <c r="P9" i="2885"/>
  <c r="Q9" i="2885" s="1"/>
  <c r="P13" i="2885"/>
  <c r="Q13" i="2885" s="1"/>
  <c r="AA14" i="2883"/>
  <c r="AB14" i="2883" s="1"/>
  <c r="AK10" i="2882"/>
  <c r="AL10" i="2882" s="1"/>
  <c r="AK15" i="2880"/>
  <c r="AL7" i="2880"/>
  <c r="AL15" i="2880" s="1"/>
  <c r="AL16" i="2880" s="1"/>
  <c r="AB7" i="2880"/>
  <c r="AB15" i="2880" s="1"/>
  <c r="AB16" i="2880" s="1"/>
  <c r="AA8" i="2888"/>
  <c r="AB8" i="2888" s="1"/>
  <c r="AL7" i="2912"/>
  <c r="AL15" i="2912" s="1"/>
  <c r="AL16" i="2912" s="1"/>
  <c r="AK15" i="2912"/>
  <c r="AB7" i="2912"/>
  <c r="AB15" i="2912" s="1"/>
  <c r="AB16" i="2912" s="1"/>
  <c r="AP9" i="2912"/>
  <c r="AQ9" i="2912" s="1"/>
  <c r="AP13" i="2912"/>
  <c r="AQ13" i="2912" s="1"/>
  <c r="AP14" i="2912"/>
  <c r="AQ14" i="2912" s="1"/>
  <c r="P13" i="2910"/>
  <c r="Q13" i="2910" s="1"/>
  <c r="P9" i="2910"/>
  <c r="Q9" i="2910" s="1"/>
  <c r="P8" i="2910"/>
  <c r="Q8" i="2910" s="1"/>
  <c r="P12" i="2910"/>
  <c r="Q12" i="2910" s="1"/>
  <c r="AA9" i="2912"/>
  <c r="AB9" i="2912" s="1"/>
  <c r="AA13" i="2912"/>
  <c r="AB13" i="2912" s="1"/>
  <c r="AA14" i="2912"/>
  <c r="AB14" i="2912" s="1"/>
  <c r="V13" i="2909"/>
  <c r="W13" i="2909" s="1"/>
  <c r="AK15" i="2908"/>
  <c r="AL7" i="2908"/>
  <c r="AL15" i="2908" s="1"/>
  <c r="AL16" i="2908" s="1"/>
  <c r="V7" i="2909"/>
  <c r="AK7" i="2907"/>
  <c r="V7" i="2907"/>
  <c r="AK7" i="2909"/>
  <c r="AU7" i="2907"/>
  <c r="P11" i="2906"/>
  <c r="Q11" i="2906" s="1"/>
  <c r="P7" i="2906"/>
  <c r="P7" i="2905"/>
  <c r="P14" i="2904"/>
  <c r="Q14" i="2904" s="1"/>
  <c r="P10" i="2904"/>
  <c r="Q10" i="2904" s="1"/>
  <c r="P13" i="2904"/>
  <c r="Q13" i="2904" s="1"/>
  <c r="P9" i="2904"/>
  <c r="Q9" i="2904" s="1"/>
  <c r="P13" i="2902"/>
  <c r="Q13" i="2902" s="1"/>
  <c r="AF7" i="2908"/>
  <c r="AA12" i="2908"/>
  <c r="AB12" i="2908" s="1"/>
  <c r="P14" i="2906"/>
  <c r="Q14" i="2906" s="1"/>
  <c r="AK7" i="2905"/>
  <c r="AU9" i="2903"/>
  <c r="AV9" i="2903" s="1"/>
  <c r="AK8" i="2902"/>
  <c r="AL8" i="2902" s="1"/>
  <c r="AL7" i="2901"/>
  <c r="AQ7" i="2900"/>
  <c r="AB7" i="2901"/>
  <c r="V13" i="2907"/>
  <c r="W13" i="2907" s="1"/>
  <c r="AL7" i="2903"/>
  <c r="AQ7" i="2896"/>
  <c r="AP15" i="2896"/>
  <c r="AU10" i="2903"/>
  <c r="AV10" i="2903" s="1"/>
  <c r="AU12" i="2902"/>
  <c r="AV12" i="2902" s="1"/>
  <c r="V13" i="2901"/>
  <c r="W13" i="2901" s="1"/>
  <c r="AU14" i="2901"/>
  <c r="AV14" i="2901" s="1"/>
  <c r="AU12" i="2901"/>
  <c r="AV12" i="2901" s="1"/>
  <c r="P13" i="2899"/>
  <c r="Q13" i="2899" s="1"/>
  <c r="AA12" i="2898"/>
  <c r="AB12" i="2898" s="1"/>
  <c r="AA8" i="2898"/>
  <c r="AB8" i="2898" s="1"/>
  <c r="AA7" i="2898"/>
  <c r="AK9" i="2896"/>
  <c r="AL9" i="2896" s="1"/>
  <c r="AA8" i="2892"/>
  <c r="AB8" i="2892" s="1"/>
  <c r="AA13" i="2904"/>
  <c r="AB13" i="2904" s="1"/>
  <c r="AA14" i="2904"/>
  <c r="AB14" i="2904" s="1"/>
  <c r="V12" i="2898"/>
  <c r="W12" i="2898" s="1"/>
  <c r="V8" i="2898"/>
  <c r="W8" i="2898" s="1"/>
  <c r="AF10" i="2897"/>
  <c r="AG10" i="2897" s="1"/>
  <c r="AF7" i="2897"/>
  <c r="AK12" i="2895"/>
  <c r="AL12" i="2895" s="1"/>
  <c r="AP14" i="2892"/>
  <c r="AQ14" i="2892" s="1"/>
  <c r="AP10" i="2892"/>
  <c r="AQ10" i="2892" s="1"/>
  <c r="AP9" i="2892"/>
  <c r="AQ9" i="2892" s="1"/>
  <c r="AP13" i="2885"/>
  <c r="AQ13" i="2885" s="1"/>
  <c r="V10" i="2900"/>
  <c r="W10" i="2900" s="1"/>
  <c r="V9" i="2900"/>
  <c r="W9" i="2900" s="1"/>
  <c r="V14" i="2900"/>
  <c r="W14" i="2900" s="1"/>
  <c r="AF12" i="2895"/>
  <c r="AG12" i="2895" s="1"/>
  <c r="AF9" i="2904"/>
  <c r="AG9" i="2904" s="1"/>
  <c r="AF8" i="2904"/>
  <c r="AG8" i="2904" s="1"/>
  <c r="AA13" i="2900"/>
  <c r="AB13" i="2900" s="1"/>
  <c r="AA7" i="2897"/>
  <c r="AA10" i="2897"/>
  <c r="AB10" i="2897" s="1"/>
  <c r="AA12" i="2897"/>
  <c r="AB12" i="2897" s="1"/>
  <c r="AA7" i="2896"/>
  <c r="AP9" i="2894"/>
  <c r="AQ9" i="2894" s="1"/>
  <c r="V9" i="2894"/>
  <c r="W9" i="2894" s="1"/>
  <c r="AA9" i="2892"/>
  <c r="AB9" i="2892" s="1"/>
  <c r="AQ7" i="2890"/>
  <c r="AU12" i="2887"/>
  <c r="AV12" i="2887" s="1"/>
  <c r="AU8" i="2887"/>
  <c r="AV8" i="2887" s="1"/>
  <c r="AP12" i="2883"/>
  <c r="AQ12" i="2883" s="1"/>
  <c r="AP8" i="2883"/>
  <c r="AQ8" i="2883" s="1"/>
  <c r="AP7" i="2883"/>
  <c r="AP13" i="2883"/>
  <c r="AQ13" i="2883" s="1"/>
  <c r="P7" i="2904"/>
  <c r="V13" i="2893"/>
  <c r="W13" i="2893" s="1"/>
  <c r="AA9" i="2904"/>
  <c r="AB9" i="2904" s="1"/>
  <c r="AF13" i="2897"/>
  <c r="AG13" i="2897" s="1"/>
  <c r="AK7" i="2896"/>
  <c r="AF7" i="2895"/>
  <c r="AK7" i="2892"/>
  <c r="AU7" i="2889"/>
  <c r="AP8" i="2889"/>
  <c r="AQ8" i="2889" s="1"/>
  <c r="AP12" i="2889"/>
  <c r="AQ12" i="2889" s="1"/>
  <c r="AF14" i="2888"/>
  <c r="AG14" i="2888" s="1"/>
  <c r="AQ7" i="2887"/>
  <c r="AQ15" i="2887" s="1"/>
  <c r="AQ16" i="2887" s="1"/>
  <c r="AF9" i="2886"/>
  <c r="AG9" i="2886" s="1"/>
  <c r="V9" i="2886"/>
  <c r="W9" i="2886" s="1"/>
  <c r="AA8" i="2885"/>
  <c r="AB8" i="2885" s="1"/>
  <c r="P8" i="2885"/>
  <c r="Q8" i="2885" s="1"/>
  <c r="AP7" i="2884"/>
  <c r="AK13" i="2884"/>
  <c r="AL13" i="2884" s="1"/>
  <c r="AK9" i="2884"/>
  <c r="AL9" i="2884" s="1"/>
  <c r="V7" i="2884"/>
  <c r="AP9" i="2883"/>
  <c r="AQ9" i="2883" s="1"/>
  <c r="AA14" i="2881"/>
  <c r="AB14" i="2881" s="1"/>
  <c r="AA13" i="2881"/>
  <c r="AB13" i="2881" s="1"/>
  <c r="P12" i="2880"/>
  <c r="Q12" i="2880" s="1"/>
  <c r="P8" i="2880"/>
  <c r="Q8" i="2880" s="1"/>
  <c r="AK10" i="2890"/>
  <c r="AL10" i="2890" s="1"/>
  <c r="AA10" i="2887"/>
  <c r="AB10" i="2887" s="1"/>
  <c r="AP14" i="2883"/>
  <c r="AQ14" i="2883" s="1"/>
  <c r="AF7" i="2896"/>
  <c r="AV7" i="2888"/>
  <c r="AV15" i="2888" s="1"/>
  <c r="AV16" i="2888" s="1"/>
  <c r="AU15" i="2888"/>
  <c r="AA12" i="2888"/>
  <c r="AB12" i="2888" s="1"/>
  <c r="P7" i="2887"/>
  <c r="P11" i="2887"/>
  <c r="Q11" i="2887" s="1"/>
  <c r="AK12" i="2881"/>
  <c r="AL12" i="2881" s="1"/>
  <c r="AA14" i="2896"/>
  <c r="AB14" i="2896" s="1"/>
  <c r="AA7" i="2895"/>
  <c r="AU10" i="2889"/>
  <c r="AV10" i="2889" s="1"/>
  <c r="V10" i="2889"/>
  <c r="W10" i="2889" s="1"/>
  <c r="AF7" i="2888"/>
  <c r="V14" i="2886"/>
  <c r="W14" i="2886" s="1"/>
  <c r="AF10" i="2885"/>
  <c r="AG10" i="2885" s="1"/>
  <c r="AP10" i="2883"/>
  <c r="AQ10" i="2883" s="1"/>
  <c r="V10" i="2883"/>
  <c r="W10" i="2883" s="1"/>
  <c r="AK9" i="2881"/>
  <c r="AL9" i="2881" s="1"/>
  <c r="V15" i="2881"/>
  <c r="W7" i="2881"/>
  <c r="W15" i="2881" s="1"/>
  <c r="W16" i="2881" s="1"/>
  <c r="P13" i="2881"/>
  <c r="Q13" i="2881" s="1"/>
  <c r="AK7" i="2881"/>
  <c r="AF7" i="2885"/>
  <c r="P7" i="2885"/>
  <c r="AU13" i="2882"/>
  <c r="AV13" i="2882" s="1"/>
  <c r="AV7" i="2881"/>
  <c r="AV15" i="2881" s="1"/>
  <c r="AV16" i="2881" s="1"/>
  <c r="AU15" i="2881"/>
  <c r="AA8" i="2895"/>
  <c r="AB8" i="2895" s="1"/>
  <c r="AK9" i="2892"/>
  <c r="AL9" i="2892" s="1"/>
  <c r="AK14" i="2880"/>
  <c r="AL14" i="2880" s="1"/>
  <c r="P11" i="2880"/>
  <c r="Q11" i="2880" s="1"/>
  <c r="AA10" i="2881"/>
  <c r="AB10" i="2881" s="1"/>
  <c r="AU12" i="2912"/>
  <c r="AV12" i="2912" s="1"/>
  <c r="AG7" i="2912"/>
  <c r="W7" i="2912"/>
  <c r="W15" i="2912" s="1"/>
  <c r="W16" i="2912" s="1"/>
  <c r="V15" i="2912"/>
  <c r="AF8" i="2911"/>
  <c r="AG8" i="2911" s="1"/>
  <c r="AF10" i="2911"/>
  <c r="AG10" i="2911" s="1"/>
  <c r="AP7" i="2912"/>
  <c r="P11" i="2912"/>
  <c r="Q11" i="2912" s="1"/>
  <c r="P7" i="2912"/>
  <c r="P14" i="2912"/>
  <c r="Q14" i="2912" s="1"/>
  <c r="P10" i="2912"/>
  <c r="Q10" i="2912" s="1"/>
  <c r="P15" i="2911"/>
  <c r="Q7" i="2911"/>
  <c r="Q15" i="2911" s="1"/>
  <c r="Q16" i="2911" s="1"/>
  <c r="AA15" i="2910"/>
  <c r="AB7" i="2910"/>
  <c r="AB15" i="2910" s="1"/>
  <c r="AB16" i="2910" s="1"/>
  <c r="AP13" i="2909"/>
  <c r="AQ13" i="2909" s="1"/>
  <c r="AG7" i="2910"/>
  <c r="AG7" i="2909"/>
  <c r="AG15" i="2909" s="1"/>
  <c r="AG16" i="2909" s="1"/>
  <c r="AF9" i="2912"/>
  <c r="AG9" i="2912" s="1"/>
  <c r="AF13" i="2912"/>
  <c r="AG13" i="2912" s="1"/>
  <c r="AA14" i="2911"/>
  <c r="AB14" i="2911" s="1"/>
  <c r="AK12" i="2910"/>
  <c r="AL12" i="2910" s="1"/>
  <c r="AK13" i="2910"/>
  <c r="AL13" i="2910" s="1"/>
  <c r="V7" i="2910"/>
  <c r="V10" i="2910"/>
  <c r="W10" i="2910" s="1"/>
  <c r="P13" i="2912"/>
  <c r="Q13" i="2912" s="1"/>
  <c r="AF10" i="2909"/>
  <c r="AG10" i="2909" s="1"/>
  <c r="AF14" i="2909"/>
  <c r="AG14" i="2909" s="1"/>
  <c r="AA10" i="2909"/>
  <c r="AB10" i="2909" s="1"/>
  <c r="P14" i="2909"/>
  <c r="Q14" i="2909" s="1"/>
  <c r="P10" i="2909"/>
  <c r="Q10" i="2909" s="1"/>
  <c r="P11" i="2907"/>
  <c r="Q11" i="2907" s="1"/>
  <c r="AF10" i="2910"/>
  <c r="AG10" i="2910" s="1"/>
  <c r="AK13" i="2909"/>
  <c r="AL13" i="2909" s="1"/>
  <c r="AQ7" i="2908"/>
  <c r="AQ15" i="2908" s="1"/>
  <c r="AQ16" i="2908" s="1"/>
  <c r="AP15" i="2908"/>
  <c r="AK8" i="2908"/>
  <c r="AL8" i="2908" s="1"/>
  <c r="AU12" i="2907"/>
  <c r="AV12" i="2907" s="1"/>
  <c r="AA12" i="2907"/>
  <c r="AB12" i="2907" s="1"/>
  <c r="AK12" i="2906"/>
  <c r="AL12" i="2906" s="1"/>
  <c r="AK8" i="2906"/>
  <c r="AL8" i="2906" s="1"/>
  <c r="P12" i="2906"/>
  <c r="Q12" i="2906" s="1"/>
  <c r="AP12" i="2910"/>
  <c r="AQ12" i="2910" s="1"/>
  <c r="AP9" i="2910"/>
  <c r="AQ9" i="2910" s="1"/>
  <c r="P8" i="2909"/>
  <c r="Q8" i="2909" s="1"/>
  <c r="AF14" i="2908"/>
  <c r="AG14" i="2908" s="1"/>
  <c r="AF7" i="2907"/>
  <c r="AK9" i="2906"/>
  <c r="AL9" i="2906" s="1"/>
  <c r="P10" i="2910"/>
  <c r="Q10" i="2910" s="1"/>
  <c r="AF9" i="2908"/>
  <c r="AG9" i="2908" s="1"/>
  <c r="AK13" i="2907"/>
  <c r="AL13" i="2907" s="1"/>
  <c r="AF7" i="2906"/>
  <c r="AF13" i="2906"/>
  <c r="AG13" i="2906" s="1"/>
  <c r="AU8" i="2905"/>
  <c r="AV8" i="2905" s="1"/>
  <c r="AF7" i="2905"/>
  <c r="AF12" i="2904"/>
  <c r="AG12" i="2904" s="1"/>
  <c r="AF7" i="2903"/>
  <c r="AF8" i="2903"/>
  <c r="AG8" i="2903" s="1"/>
  <c r="AB7" i="2902"/>
  <c r="AB15" i="2902" s="1"/>
  <c r="AB16" i="2902" s="1"/>
  <c r="P7" i="2902"/>
  <c r="V14" i="2909"/>
  <c r="W14" i="2909" s="1"/>
  <c r="AA7" i="2908"/>
  <c r="AK12" i="2907"/>
  <c r="AL12" i="2907" s="1"/>
  <c r="AU13" i="2906"/>
  <c r="AV13" i="2906" s="1"/>
  <c r="AU12" i="2906"/>
  <c r="AV12" i="2906" s="1"/>
  <c r="AP8" i="2906"/>
  <c r="AQ8" i="2906" s="1"/>
  <c r="V12" i="2906"/>
  <c r="W12" i="2906" s="1"/>
  <c r="P12" i="2904"/>
  <c r="Q12" i="2904" s="1"/>
  <c r="AA9" i="2903"/>
  <c r="AB9" i="2903" s="1"/>
  <c r="AA14" i="2902"/>
  <c r="AB14" i="2902" s="1"/>
  <c r="AA7" i="2909"/>
  <c r="AF9" i="2906"/>
  <c r="AG9" i="2906" s="1"/>
  <c r="AU9" i="2905"/>
  <c r="AV9" i="2905" s="1"/>
  <c r="AU9" i="2904"/>
  <c r="AV9" i="2904" s="1"/>
  <c r="V12" i="2903"/>
  <c r="W12" i="2903" s="1"/>
  <c r="AF12" i="2902"/>
  <c r="AG12" i="2902" s="1"/>
  <c r="AQ7" i="2901"/>
  <c r="AQ15" i="2901" s="1"/>
  <c r="AQ16" i="2901" s="1"/>
  <c r="AP15" i="2901"/>
  <c r="AK8" i="2901"/>
  <c r="AL8" i="2901" s="1"/>
  <c r="AA9" i="2901"/>
  <c r="AB9" i="2901" s="1"/>
  <c r="AP10" i="2910"/>
  <c r="AQ10" i="2910" s="1"/>
  <c r="AK10" i="2908"/>
  <c r="AL10" i="2908" s="1"/>
  <c r="P13" i="2906"/>
  <c r="Q13" i="2906" s="1"/>
  <c r="AP10" i="2904"/>
  <c r="AQ10" i="2904" s="1"/>
  <c r="AU8" i="2903"/>
  <c r="AV8" i="2903" s="1"/>
  <c r="AA10" i="2903"/>
  <c r="AB10" i="2903" s="1"/>
  <c r="AF7" i="2901"/>
  <c r="AA8" i="2901"/>
  <c r="AB8" i="2901" s="1"/>
  <c r="AK10" i="2906"/>
  <c r="AL10" i="2906" s="1"/>
  <c r="AU7" i="2903"/>
  <c r="AF10" i="2903"/>
  <c r="AG10" i="2903" s="1"/>
  <c r="AP14" i="2900"/>
  <c r="AQ14" i="2900" s="1"/>
  <c r="AF10" i="2900"/>
  <c r="AG10" i="2900" s="1"/>
  <c r="V13" i="2900"/>
  <c r="W13" i="2900" s="1"/>
  <c r="V12" i="2899"/>
  <c r="W12" i="2899" s="1"/>
  <c r="AP7" i="2897"/>
  <c r="AP12" i="2897"/>
  <c r="AQ12" i="2897" s="1"/>
  <c r="P15" i="2896"/>
  <c r="Q7" i="2896"/>
  <c r="Q15" i="2896" s="1"/>
  <c r="Q16" i="2896" s="1"/>
  <c r="V12" i="2909"/>
  <c r="W12" i="2909" s="1"/>
  <c r="V14" i="2906"/>
  <c r="W14" i="2906" s="1"/>
  <c r="AU14" i="2904"/>
  <c r="AV14" i="2904" s="1"/>
  <c r="AF10" i="2904"/>
  <c r="AG10" i="2904" s="1"/>
  <c r="AF9" i="2903"/>
  <c r="AG9" i="2903" s="1"/>
  <c r="AK7" i="2902"/>
  <c r="V12" i="2901"/>
  <c r="W12" i="2901" s="1"/>
  <c r="AK7" i="2900"/>
  <c r="AL7" i="2897"/>
  <c r="AA14" i="2910"/>
  <c r="AB14" i="2910" s="1"/>
  <c r="V9" i="2909"/>
  <c r="W9" i="2909" s="1"/>
  <c r="AF8" i="2905"/>
  <c r="AG8" i="2905" s="1"/>
  <c r="AU7" i="2904"/>
  <c r="AA8" i="2903"/>
  <c r="AB8" i="2903" s="1"/>
  <c r="AA12" i="2901"/>
  <c r="AB12" i="2901" s="1"/>
  <c r="AU13" i="2900"/>
  <c r="AV13" i="2900" s="1"/>
  <c r="AF9" i="2899"/>
  <c r="AG9" i="2899" s="1"/>
  <c r="AF8" i="2899"/>
  <c r="AG8" i="2899" s="1"/>
  <c r="AF13" i="2899"/>
  <c r="AG13" i="2899" s="1"/>
  <c r="AF14" i="2899"/>
  <c r="AG14" i="2899" s="1"/>
  <c r="AP14" i="2898"/>
  <c r="AQ14" i="2898" s="1"/>
  <c r="P13" i="2898"/>
  <c r="Q13" i="2898" s="1"/>
  <c r="V14" i="2897"/>
  <c r="W14" i="2897" s="1"/>
  <c r="AU7" i="2896"/>
  <c r="AU8" i="2894"/>
  <c r="AV8" i="2894" s="1"/>
  <c r="AU13" i="2894"/>
  <c r="AV13" i="2894" s="1"/>
  <c r="AU12" i="2894"/>
  <c r="AV12" i="2894" s="1"/>
  <c r="AA8" i="2894"/>
  <c r="AB8" i="2894" s="1"/>
  <c r="AA12" i="2894"/>
  <c r="AB12" i="2894" s="1"/>
  <c r="AA13" i="2894"/>
  <c r="AB13" i="2894" s="1"/>
  <c r="AU8" i="2893"/>
  <c r="AV8" i="2893" s="1"/>
  <c r="AA8" i="2893"/>
  <c r="AB8" i="2893" s="1"/>
  <c r="AK7" i="2890"/>
  <c r="AF13" i="2910"/>
  <c r="AG13" i="2910" s="1"/>
  <c r="P12" i="2905"/>
  <c r="Q12" i="2905" s="1"/>
  <c r="AK12" i="2904"/>
  <c r="AL12" i="2904" s="1"/>
  <c r="AK14" i="2902"/>
  <c r="AL14" i="2902" s="1"/>
  <c r="AF9" i="2901"/>
  <c r="AG9" i="2901" s="1"/>
  <c r="AU12" i="2900"/>
  <c r="AV12" i="2900" s="1"/>
  <c r="AF7" i="2900"/>
  <c r="AF7" i="2899"/>
  <c r="AU14" i="2898"/>
  <c r="AV14" i="2898" s="1"/>
  <c r="AP14" i="2896"/>
  <c r="AQ14" i="2896" s="1"/>
  <c r="AF9" i="2896"/>
  <c r="AG9" i="2896" s="1"/>
  <c r="P13" i="2893"/>
  <c r="Q13" i="2893" s="1"/>
  <c r="P9" i="2893"/>
  <c r="Q9" i="2893" s="1"/>
  <c r="P11" i="2893"/>
  <c r="Q11" i="2893" s="1"/>
  <c r="P7" i="2893"/>
  <c r="P8" i="2893"/>
  <c r="Q8" i="2893" s="1"/>
  <c r="P12" i="2893"/>
  <c r="Q12" i="2893" s="1"/>
  <c r="AP12" i="2891"/>
  <c r="AQ12" i="2891" s="1"/>
  <c r="AA12" i="2904"/>
  <c r="AB12" i="2904" s="1"/>
  <c r="AA10" i="2902"/>
  <c r="AB10" i="2902" s="1"/>
  <c r="AA12" i="2900"/>
  <c r="AB12" i="2900" s="1"/>
  <c r="AA9" i="2899"/>
  <c r="AB9" i="2899" s="1"/>
  <c r="AA8" i="2899"/>
  <c r="AB8" i="2899" s="1"/>
  <c r="AA13" i="2899"/>
  <c r="AB13" i="2899" s="1"/>
  <c r="AP7" i="2898"/>
  <c r="V13" i="2898"/>
  <c r="W13" i="2898" s="1"/>
  <c r="AU12" i="2897"/>
  <c r="AV12" i="2897" s="1"/>
  <c r="AP8" i="2896"/>
  <c r="AQ8" i="2896" s="1"/>
  <c r="AP10" i="2894"/>
  <c r="AQ10" i="2894" s="1"/>
  <c r="AP8" i="2892"/>
  <c r="AQ8" i="2892" s="1"/>
  <c r="AK14" i="2890"/>
  <c r="AL14" i="2890" s="1"/>
  <c r="AF14" i="2889"/>
  <c r="AG14" i="2889" s="1"/>
  <c r="AF12" i="2889"/>
  <c r="AG12" i="2889" s="1"/>
  <c r="V13" i="2889"/>
  <c r="W13" i="2889" s="1"/>
  <c r="AU9" i="2887"/>
  <c r="AV9" i="2887" s="1"/>
  <c r="AA9" i="2887"/>
  <c r="AB9" i="2887" s="1"/>
  <c r="AK7" i="2885"/>
  <c r="AK9" i="2901"/>
  <c r="AL9" i="2901" s="1"/>
  <c r="AU10" i="2898"/>
  <c r="AV10" i="2898" s="1"/>
  <c r="AP14" i="2894"/>
  <c r="AQ14" i="2894" s="1"/>
  <c r="V12" i="2892"/>
  <c r="W12" i="2892" s="1"/>
  <c r="AP14" i="2890"/>
  <c r="AQ14" i="2890" s="1"/>
  <c r="Q7" i="2890"/>
  <c r="Q15" i="2890" s="1"/>
  <c r="Q16" i="2890" s="1"/>
  <c r="P15" i="2890"/>
  <c r="AP12" i="2885"/>
  <c r="AQ12" i="2885" s="1"/>
  <c r="AU14" i="2900"/>
  <c r="AV14" i="2900" s="1"/>
  <c r="AU14" i="2899"/>
  <c r="AV14" i="2899" s="1"/>
  <c r="AU13" i="2896"/>
  <c r="AV13" i="2896" s="1"/>
  <c r="AL15" i="2893"/>
  <c r="AL16" i="2893" s="1"/>
  <c r="AV7" i="2891"/>
  <c r="AV15" i="2891" s="1"/>
  <c r="AV16" i="2891" s="1"/>
  <c r="AU15" i="2891"/>
  <c r="V13" i="2903"/>
  <c r="W13" i="2903" s="1"/>
  <c r="AA12" i="2902"/>
  <c r="AB12" i="2902" s="1"/>
  <c r="V10" i="2898"/>
  <c r="W10" i="2898" s="1"/>
  <c r="AK10" i="2897"/>
  <c r="AL10" i="2897" s="1"/>
  <c r="AU14" i="2896"/>
  <c r="AV14" i="2896" s="1"/>
  <c r="AF9" i="2894"/>
  <c r="AG9" i="2894" s="1"/>
  <c r="AP12" i="2892"/>
  <c r="AQ12" i="2892" s="1"/>
  <c r="AF9" i="2892"/>
  <c r="AG9" i="2892" s="1"/>
  <c r="AV7" i="2890"/>
  <c r="AF8" i="2890"/>
  <c r="AG8" i="2890" s="1"/>
  <c r="AU14" i="2889"/>
  <c r="AV14" i="2889" s="1"/>
  <c r="AA12" i="2889"/>
  <c r="AB12" i="2889" s="1"/>
  <c r="AF12" i="2888"/>
  <c r="AG12" i="2888" s="1"/>
  <c r="AK12" i="2887"/>
  <c r="AL12" i="2887" s="1"/>
  <c r="AK8" i="2887"/>
  <c r="AL8" i="2887" s="1"/>
  <c r="P12" i="2887"/>
  <c r="Q12" i="2887" s="1"/>
  <c r="AF14" i="2886"/>
  <c r="AG14" i="2886" s="1"/>
  <c r="AU13" i="2885"/>
  <c r="AV13" i="2885" s="1"/>
  <c r="W7" i="2885"/>
  <c r="W15" i="2885" s="1"/>
  <c r="W16" i="2885" s="1"/>
  <c r="V15" i="2885"/>
  <c r="AK10" i="2884"/>
  <c r="AL10" i="2884" s="1"/>
  <c r="P11" i="2884"/>
  <c r="Q11" i="2884" s="1"/>
  <c r="P7" i="2884"/>
  <c r="P14" i="2884"/>
  <c r="Q14" i="2884" s="1"/>
  <c r="P10" i="2884"/>
  <c r="Q10" i="2884" s="1"/>
  <c r="AF12" i="2883"/>
  <c r="AG12" i="2883" s="1"/>
  <c r="AF7" i="2883"/>
  <c r="AF8" i="2883"/>
  <c r="AG8" i="2883" s="1"/>
  <c r="AF13" i="2883"/>
  <c r="AG13" i="2883" s="1"/>
  <c r="AF15" i="2882"/>
  <c r="AG7" i="2882"/>
  <c r="AG15" i="2882" s="1"/>
  <c r="AG16" i="2882" s="1"/>
  <c r="AA7" i="2905"/>
  <c r="V10" i="2903"/>
  <c r="W10" i="2903" s="1"/>
  <c r="AU10" i="2894"/>
  <c r="AV10" i="2894" s="1"/>
  <c r="AA7" i="2891"/>
  <c r="AF10" i="2889"/>
  <c r="AG10" i="2889" s="1"/>
  <c r="AP9" i="2887"/>
  <c r="AQ9" i="2887" s="1"/>
  <c r="AK14" i="2886"/>
  <c r="AL14" i="2886" s="1"/>
  <c r="P8" i="2884"/>
  <c r="Q8" i="2884" s="1"/>
  <c r="AU14" i="2906"/>
  <c r="AV14" i="2906" s="1"/>
  <c r="V12" i="2900"/>
  <c r="W12" i="2900" s="1"/>
  <c r="AP9" i="2897"/>
  <c r="AQ9" i="2897" s="1"/>
  <c r="AK14" i="2896"/>
  <c r="AL14" i="2896" s="1"/>
  <c r="AP7" i="2894"/>
  <c r="V9" i="2890"/>
  <c r="W9" i="2890" s="1"/>
  <c r="AP7" i="2889"/>
  <c r="AK8" i="2889"/>
  <c r="AL8" i="2889" s="1"/>
  <c r="AP10" i="2896"/>
  <c r="AQ10" i="2896" s="1"/>
  <c r="AA10" i="2890"/>
  <c r="AB10" i="2890" s="1"/>
  <c r="AA10" i="2889"/>
  <c r="AB10" i="2889" s="1"/>
  <c r="AK12" i="2888"/>
  <c r="AL12" i="2888" s="1"/>
  <c r="AK10" i="2887"/>
  <c r="AL10" i="2887" s="1"/>
  <c r="AF12" i="2886"/>
  <c r="AG12" i="2886" s="1"/>
  <c r="AP14" i="2885"/>
  <c r="AQ14" i="2885" s="1"/>
  <c r="AF9" i="2885"/>
  <c r="AG9" i="2885" s="1"/>
  <c r="AA9" i="2885"/>
  <c r="AB9" i="2885" s="1"/>
  <c r="AU13" i="2884"/>
  <c r="AV13" i="2884" s="1"/>
  <c r="AU9" i="2884"/>
  <c r="AV9" i="2884" s="1"/>
  <c r="AP14" i="2884"/>
  <c r="AQ14" i="2884" s="1"/>
  <c r="AK12" i="2884"/>
  <c r="AL12" i="2884" s="1"/>
  <c r="AA13" i="2884"/>
  <c r="AB13" i="2884" s="1"/>
  <c r="AA9" i="2884"/>
  <c r="AB9" i="2884" s="1"/>
  <c r="V14" i="2884"/>
  <c r="W14" i="2884" s="1"/>
  <c r="AP8" i="2880"/>
  <c r="AQ8" i="2880" s="1"/>
  <c r="AF12" i="2896"/>
  <c r="AG12" i="2896" s="1"/>
  <c r="AA12" i="2890"/>
  <c r="AB12" i="2890" s="1"/>
  <c r="V13" i="2888"/>
  <c r="W13" i="2888" s="1"/>
  <c r="V9" i="2888"/>
  <c r="W9" i="2888" s="1"/>
  <c r="AU9" i="2886"/>
  <c r="AV9" i="2886" s="1"/>
  <c r="AA13" i="2886"/>
  <c r="AB13" i="2886" s="1"/>
  <c r="AA12" i="2885"/>
  <c r="AB12" i="2885" s="1"/>
  <c r="AA9" i="2881"/>
  <c r="AB9" i="2881" s="1"/>
  <c r="P9" i="2880"/>
  <c r="Q9" i="2880" s="1"/>
  <c r="AK13" i="2890"/>
  <c r="AL13" i="2890" s="1"/>
  <c r="AF8" i="2888"/>
  <c r="AG8" i="2888" s="1"/>
  <c r="AU13" i="2887"/>
  <c r="AV13" i="2887" s="1"/>
  <c r="AP15" i="2882"/>
  <c r="P14" i="2881"/>
  <c r="Q14" i="2881" s="1"/>
  <c r="AP8" i="2890"/>
  <c r="AQ8" i="2890" s="1"/>
  <c r="AK9" i="2889"/>
  <c r="AL9" i="2889" s="1"/>
  <c r="AK9" i="2888"/>
  <c r="AL9" i="2888" s="1"/>
  <c r="AU10" i="2887"/>
  <c r="AV10" i="2887" s="1"/>
  <c r="AK14" i="2887"/>
  <c r="AL14" i="2887" s="1"/>
  <c r="AP9" i="2886"/>
  <c r="AQ9" i="2886" s="1"/>
  <c r="P9" i="2884"/>
  <c r="Q9" i="2884" s="1"/>
  <c r="AF10" i="2883"/>
  <c r="AG10" i="2883" s="1"/>
  <c r="AK10" i="2881"/>
  <c r="AL10" i="2881" s="1"/>
  <c r="AF12" i="2881"/>
  <c r="AG12" i="2881" s="1"/>
  <c r="AP12" i="2880"/>
  <c r="AQ12" i="2880" s="1"/>
  <c r="AK13" i="2880"/>
  <c r="AL13" i="2880" s="1"/>
  <c r="P10" i="2880"/>
  <c r="Q10" i="2880" s="1"/>
  <c r="V13" i="2882"/>
  <c r="W13" i="2882" s="1"/>
  <c r="AP12" i="2881"/>
  <c r="AQ12" i="2881" s="1"/>
  <c r="AA14" i="2891"/>
  <c r="AB14" i="2891" s="1"/>
  <c r="AA10" i="2886"/>
  <c r="AB10" i="2886" s="1"/>
  <c r="V8" i="2890"/>
  <c r="W8" i="2890" s="1"/>
  <c r="AA7" i="2888"/>
  <c r="AP8" i="2885"/>
  <c r="AQ8" i="2885" s="1"/>
  <c r="AU14" i="2880"/>
  <c r="AV14" i="2880" s="1"/>
  <c r="AA14" i="2880"/>
  <c r="AB14" i="2880" s="1"/>
  <c r="AP10" i="2880"/>
  <c r="AQ10" i="2880" s="1"/>
  <c r="AQ7" i="2910"/>
  <c r="AQ15" i="2910" s="1"/>
  <c r="AQ16" i="2910" s="1"/>
  <c r="AP15" i="2910"/>
  <c r="AU9" i="2909"/>
  <c r="AV9" i="2909" s="1"/>
  <c r="AU10" i="2909"/>
  <c r="AV10" i="2909" s="1"/>
  <c r="AU14" i="2909"/>
  <c r="AV14" i="2909" s="1"/>
  <c r="Q7" i="2909"/>
  <c r="Q15" i="2909" s="1"/>
  <c r="Q16" i="2909" s="1"/>
  <c r="AU9" i="2912"/>
  <c r="AV9" i="2912" s="1"/>
  <c r="AU13" i="2912"/>
  <c r="AV13" i="2912" s="1"/>
  <c r="V15" i="2908"/>
  <c r="W7" i="2908"/>
  <c r="W15" i="2908" s="1"/>
  <c r="W16" i="2908" s="1"/>
  <c r="AU13" i="2907"/>
  <c r="AV13" i="2907" s="1"/>
  <c r="AU14" i="2907"/>
  <c r="AV14" i="2907" s="1"/>
  <c r="AU8" i="2907"/>
  <c r="AV8" i="2907" s="1"/>
  <c r="AB7" i="2906"/>
  <c r="AP15" i="2905"/>
  <c r="AQ7" i="2905"/>
  <c r="AQ15" i="2905" s="1"/>
  <c r="AQ16" i="2905" s="1"/>
  <c r="AV7" i="2902"/>
  <c r="AK10" i="2905"/>
  <c r="AL10" i="2905" s="1"/>
  <c r="AK9" i="2905"/>
  <c r="AL9" i="2905" s="1"/>
  <c r="P12" i="2902"/>
  <c r="Q12" i="2902" s="1"/>
  <c r="P8" i="2902"/>
  <c r="Q8" i="2902" s="1"/>
  <c r="W7" i="2905"/>
  <c r="W15" i="2905" s="1"/>
  <c r="W16" i="2905" s="1"/>
  <c r="V15" i="2905"/>
  <c r="W7" i="2906"/>
  <c r="W7" i="2900"/>
  <c r="V15" i="2900"/>
  <c r="AU14" i="2903"/>
  <c r="AV14" i="2903" s="1"/>
  <c r="AU7" i="2897"/>
  <c r="AU10" i="2897"/>
  <c r="AV10" i="2897" s="1"/>
  <c r="V8" i="2894"/>
  <c r="W8" i="2894" s="1"/>
  <c r="V12" i="2894"/>
  <c r="W12" i="2894" s="1"/>
  <c r="AG7" i="2892"/>
  <c r="AP14" i="2904"/>
  <c r="AQ14" i="2904" s="1"/>
  <c r="AU15" i="2892"/>
  <c r="AV7" i="2892"/>
  <c r="AV15" i="2892" s="1"/>
  <c r="AV16" i="2892" s="1"/>
  <c r="P11" i="2899"/>
  <c r="Q11" i="2899" s="1"/>
  <c r="P7" i="2899"/>
  <c r="P10" i="2899"/>
  <c r="Q10" i="2899" s="1"/>
  <c r="P14" i="2899"/>
  <c r="Q14" i="2899" s="1"/>
  <c r="AL7" i="2889"/>
  <c r="AK15" i="2889"/>
  <c r="AL7" i="2887"/>
  <c r="AG7" i="2886"/>
  <c r="AG15" i="2886" s="1"/>
  <c r="AG16" i="2886" s="1"/>
  <c r="P12" i="2886"/>
  <c r="Q12" i="2886" s="1"/>
  <c r="P8" i="2886"/>
  <c r="Q8" i="2886" s="1"/>
  <c r="P11" i="2886"/>
  <c r="Q11" i="2886" s="1"/>
  <c r="P7" i="2886"/>
  <c r="AB7" i="2885"/>
  <c r="AK7" i="2882"/>
  <c r="AK12" i="2882"/>
  <c r="AL12" i="2882" s="1"/>
  <c r="AU10" i="2882"/>
  <c r="AV10" i="2882" s="1"/>
  <c r="AU7" i="2882"/>
  <c r="AK9" i="2900"/>
  <c r="AL9" i="2900" s="1"/>
  <c r="P9" i="2899"/>
  <c r="Q9" i="2899" s="1"/>
  <c r="AU13" i="2895"/>
  <c r="AV13" i="2895" s="1"/>
  <c r="AU12" i="2895"/>
  <c r="AV12" i="2895" s="1"/>
  <c r="AU7" i="2895"/>
  <c r="AG7" i="2891"/>
  <c r="AG15" i="2891" s="1"/>
  <c r="AG16" i="2891" s="1"/>
  <c r="AF15" i="2891"/>
  <c r="V14" i="2903"/>
  <c r="W14" i="2903" s="1"/>
  <c r="AK9" i="2899"/>
  <c r="AL9" i="2899" s="1"/>
  <c r="AK8" i="2899"/>
  <c r="AL8" i="2899" s="1"/>
  <c r="AK13" i="2899"/>
  <c r="AL13" i="2899" s="1"/>
  <c r="AP10" i="2898"/>
  <c r="AQ10" i="2898" s="1"/>
  <c r="AV7" i="2894"/>
  <c r="AV15" i="2894" s="1"/>
  <c r="AV16" i="2894" s="1"/>
  <c r="AU15" i="2894"/>
  <c r="AB7" i="2894"/>
  <c r="AA10" i="2892"/>
  <c r="AB10" i="2892" s="1"/>
  <c r="AA14" i="2892"/>
  <c r="AB14" i="2892" s="1"/>
  <c r="AA12" i="2883"/>
  <c r="AB12" i="2883" s="1"/>
  <c r="AA7" i="2883"/>
  <c r="AA8" i="2883"/>
  <c r="AB8" i="2883" s="1"/>
  <c r="AA13" i="2883"/>
  <c r="AB13" i="2883" s="1"/>
  <c r="AK14" i="2892"/>
  <c r="AL14" i="2892" s="1"/>
  <c r="AK10" i="2892"/>
  <c r="AL10" i="2892" s="1"/>
  <c r="AU13" i="2889"/>
  <c r="AV13" i="2889" s="1"/>
  <c r="AK14" i="2895"/>
  <c r="AL14" i="2895" s="1"/>
  <c r="AK13" i="2895"/>
  <c r="AL13" i="2895" s="1"/>
  <c r="AK9" i="2895"/>
  <c r="AL9" i="2895" s="1"/>
  <c r="AK8" i="2895"/>
  <c r="AL8" i="2895" s="1"/>
  <c r="AP13" i="2884"/>
  <c r="AQ13" i="2884" s="1"/>
  <c r="AP9" i="2884"/>
  <c r="AQ9" i="2884" s="1"/>
  <c r="V13" i="2884"/>
  <c r="W13" i="2884" s="1"/>
  <c r="V9" i="2884"/>
  <c r="W9" i="2884" s="1"/>
  <c r="Q7" i="2880"/>
  <c r="W7" i="2888"/>
  <c r="AU9" i="2882"/>
  <c r="AV9" i="2882" s="1"/>
  <c r="AQ7" i="2880"/>
  <c r="AQ15" i="2880" s="1"/>
  <c r="AQ16" i="2880" s="1"/>
  <c r="AK9" i="2882"/>
  <c r="AL9" i="2882" s="1"/>
  <c r="AA14" i="2895"/>
  <c r="AB14" i="2895" s="1"/>
  <c r="AA13" i="2895"/>
  <c r="AB13" i="2895" s="1"/>
  <c r="AA9" i="2895"/>
  <c r="AB9" i="2895" s="1"/>
  <c r="AV7" i="2886"/>
  <c r="AV15" i="2886" s="1"/>
  <c r="AV16" i="2886" s="1"/>
  <c r="AF10" i="2886"/>
  <c r="AG10" i="2886" s="1"/>
  <c r="AU10" i="2883"/>
  <c r="AV10" i="2883" s="1"/>
  <c r="AA9" i="2888"/>
  <c r="AB9" i="2888" s="1"/>
  <c r="V13" i="2894"/>
  <c r="W13" i="2894" s="1"/>
  <c r="AP10" i="2909"/>
  <c r="AQ10" i="2909" s="1"/>
  <c r="AP14" i="2909"/>
  <c r="AQ14" i="2909" s="1"/>
  <c r="AP9" i="2909"/>
  <c r="AQ9" i="2909" s="1"/>
  <c r="AU9" i="2911"/>
  <c r="AV9" i="2911" s="1"/>
  <c r="AF8" i="2908"/>
  <c r="AG8" i="2908" s="1"/>
  <c r="AK14" i="2907"/>
  <c r="AL14" i="2907" s="1"/>
  <c r="AA8" i="2906"/>
  <c r="AB8" i="2906" s="1"/>
  <c r="AA12" i="2906"/>
  <c r="AB12" i="2906" s="1"/>
  <c r="AU7" i="2912"/>
  <c r="AU12" i="2908"/>
  <c r="AV12" i="2908" s="1"/>
  <c r="AU14" i="2908"/>
  <c r="AV14" i="2908" s="1"/>
  <c r="AA13" i="2908"/>
  <c r="AB13" i="2908" s="1"/>
  <c r="AK13" i="2905"/>
  <c r="AL13" i="2905" s="1"/>
  <c r="AU9" i="2908"/>
  <c r="AV9" i="2908" s="1"/>
  <c r="AQ7" i="2906"/>
  <c r="AQ15" i="2906" s="1"/>
  <c r="AQ16" i="2906" s="1"/>
  <c r="AP15" i="2906"/>
  <c r="AK12" i="2905"/>
  <c r="AL12" i="2905" s="1"/>
  <c r="AF8" i="2901"/>
  <c r="AG8" i="2901" s="1"/>
  <c r="AK12" i="2909"/>
  <c r="AL12" i="2909" s="1"/>
  <c r="AL7" i="2906"/>
  <c r="AL15" i="2906" s="1"/>
  <c r="AL16" i="2906" s="1"/>
  <c r="P14" i="2902"/>
  <c r="Q14" i="2902" s="1"/>
  <c r="V8" i="2901"/>
  <c r="W8" i="2901" s="1"/>
  <c r="P14" i="2905"/>
  <c r="Q14" i="2905" s="1"/>
  <c r="V8" i="2903"/>
  <c r="W8" i="2903" s="1"/>
  <c r="P10" i="2902"/>
  <c r="Q10" i="2902" s="1"/>
  <c r="AK8" i="2900"/>
  <c r="AL8" i="2900" s="1"/>
  <c r="Q7" i="2900"/>
  <c r="AP9" i="2898"/>
  <c r="AQ9" i="2898" s="1"/>
  <c r="AP7" i="2904"/>
  <c r="P7" i="2910"/>
  <c r="AU13" i="2902"/>
  <c r="AV13" i="2902" s="1"/>
  <c r="V9" i="2901"/>
  <c r="W9" i="2901" s="1"/>
  <c r="P7" i="2897"/>
  <c r="AK10" i="2895"/>
  <c r="AL10" i="2895" s="1"/>
  <c r="P15" i="2895"/>
  <c r="Q7" i="2895"/>
  <c r="Q15" i="2895" s="1"/>
  <c r="Q16" i="2895" s="1"/>
  <c r="AK8" i="2894"/>
  <c r="AL8" i="2894" s="1"/>
  <c r="AK13" i="2894"/>
  <c r="AL13" i="2894" s="1"/>
  <c r="AK12" i="2894"/>
  <c r="AL12" i="2894" s="1"/>
  <c r="AU13" i="2903"/>
  <c r="AV13" i="2903" s="1"/>
  <c r="AQ7" i="2899"/>
  <c r="V7" i="2899"/>
  <c r="AF12" i="2898"/>
  <c r="AG12" i="2898" s="1"/>
  <c r="AF8" i="2898"/>
  <c r="AG8" i="2898" s="1"/>
  <c r="AF7" i="2898"/>
  <c r="AK12" i="2896"/>
  <c r="AL12" i="2896" s="1"/>
  <c r="P12" i="2894"/>
  <c r="Q12" i="2894" s="1"/>
  <c r="P8" i="2894"/>
  <c r="Q8" i="2894" s="1"/>
  <c r="P11" i="2894"/>
  <c r="Q11" i="2894" s="1"/>
  <c r="P7" i="2894"/>
  <c r="AA12" i="2893"/>
  <c r="AB12" i="2893" s="1"/>
  <c r="AA7" i="2893"/>
  <c r="Q7" i="2892"/>
  <c r="Q15" i="2892" s="1"/>
  <c r="Q16" i="2892" s="1"/>
  <c r="P15" i="2892"/>
  <c r="AP9" i="2899"/>
  <c r="AQ9" i="2899" s="1"/>
  <c r="AP8" i="2899"/>
  <c r="AQ8" i="2899" s="1"/>
  <c r="AP14" i="2899"/>
  <c r="AQ14" i="2899" s="1"/>
  <c r="AP13" i="2899"/>
  <c r="AQ13" i="2899" s="1"/>
  <c r="AL7" i="2898"/>
  <c r="AP10" i="2891"/>
  <c r="AQ10" i="2891" s="1"/>
  <c r="P7" i="2881"/>
  <c r="P11" i="2881"/>
  <c r="Q11" i="2881" s="1"/>
  <c r="AU8" i="2897"/>
  <c r="AV8" i="2897" s="1"/>
  <c r="V14" i="2894"/>
  <c r="W14" i="2894" s="1"/>
  <c r="AA13" i="2893"/>
  <c r="AB13" i="2893" s="1"/>
  <c r="AU8" i="2889"/>
  <c r="AV8" i="2889" s="1"/>
  <c r="P15" i="2888"/>
  <c r="Q7" i="2888"/>
  <c r="Q15" i="2888" s="1"/>
  <c r="Q16" i="2888" s="1"/>
  <c r="V10" i="2893"/>
  <c r="W10" i="2893" s="1"/>
  <c r="V7" i="2893"/>
  <c r="AF13" i="2901"/>
  <c r="AG13" i="2901" s="1"/>
  <c r="AU10" i="2895"/>
  <c r="AV10" i="2895" s="1"/>
  <c r="AF8" i="2892"/>
  <c r="AG8" i="2892" s="1"/>
  <c r="V15" i="2890"/>
  <c r="W7" i="2890"/>
  <c r="W15" i="2890" s="1"/>
  <c r="W16" i="2890" s="1"/>
  <c r="AA13" i="2889"/>
  <c r="AB13" i="2889" s="1"/>
  <c r="Q7" i="2889"/>
  <c r="Q15" i="2889" s="1"/>
  <c r="Q16" i="2889" s="1"/>
  <c r="P15" i="2889"/>
  <c r="AA12" i="2887"/>
  <c r="AB12" i="2887" s="1"/>
  <c r="AA8" i="2887"/>
  <c r="AB8" i="2887" s="1"/>
  <c r="P14" i="2886"/>
  <c r="Q14" i="2886" s="1"/>
  <c r="AP7" i="2885"/>
  <c r="V12" i="2883"/>
  <c r="W12" i="2883" s="1"/>
  <c r="V7" i="2883"/>
  <c r="V8" i="2883"/>
  <c r="W8" i="2883" s="1"/>
  <c r="V13" i="2883"/>
  <c r="W13" i="2883" s="1"/>
  <c r="AU8" i="2882"/>
  <c r="AV8" i="2882" s="1"/>
  <c r="AK7" i="2899"/>
  <c r="AU8" i="2895"/>
  <c r="AV8" i="2895" s="1"/>
  <c r="AA10" i="2888"/>
  <c r="AB10" i="2888" s="1"/>
  <c r="V9" i="2883"/>
  <c r="W9" i="2883" s="1"/>
  <c r="AK13" i="2882"/>
  <c r="AL13" i="2882" s="1"/>
  <c r="AA12" i="2912"/>
  <c r="AB12" i="2912" s="1"/>
  <c r="AG7" i="2911"/>
  <c r="AG15" i="2911" s="1"/>
  <c r="AG16" i="2911" s="1"/>
  <c r="AA15" i="2911"/>
  <c r="AB7" i="2911"/>
  <c r="AP8" i="2912"/>
  <c r="AQ8" i="2912" s="1"/>
  <c r="AU13" i="2911"/>
  <c r="AV13" i="2911" s="1"/>
  <c r="AU10" i="2912"/>
  <c r="AV10" i="2912" s="1"/>
  <c r="AK15" i="2911"/>
  <c r="AL7" i="2911"/>
  <c r="AL15" i="2911" s="1"/>
  <c r="AL16" i="2911" s="1"/>
  <c r="AU7" i="2909"/>
  <c r="AP15" i="2911"/>
  <c r="AQ7" i="2911"/>
  <c r="AQ15" i="2911" s="1"/>
  <c r="AQ16" i="2911" s="1"/>
  <c r="AU14" i="2910"/>
  <c r="AV14" i="2910" s="1"/>
  <c r="AU9" i="2910"/>
  <c r="AV9" i="2910" s="1"/>
  <c r="AU13" i="2909"/>
  <c r="AV13" i="2909" s="1"/>
  <c r="AA10" i="2912"/>
  <c r="AB10" i="2912" s="1"/>
  <c r="AP7" i="2909"/>
  <c r="P11" i="2910"/>
  <c r="Q11" i="2910" s="1"/>
  <c r="AU8" i="2909"/>
  <c r="AV8" i="2909" s="1"/>
  <c r="AP12" i="2909"/>
  <c r="AQ12" i="2909" s="1"/>
  <c r="AA10" i="2908"/>
  <c r="AB10" i="2908" s="1"/>
  <c r="V10" i="2906"/>
  <c r="W10" i="2906" s="1"/>
  <c r="AU14" i="2911"/>
  <c r="AV14" i="2911" s="1"/>
  <c r="AU8" i="2908"/>
  <c r="AV8" i="2908" s="1"/>
  <c r="AK9" i="2908"/>
  <c r="AL9" i="2908" s="1"/>
  <c r="AP14" i="2907"/>
  <c r="AQ14" i="2907" s="1"/>
  <c r="AP9" i="2907"/>
  <c r="AQ9" i="2907" s="1"/>
  <c r="AK8" i="2909"/>
  <c r="AL8" i="2909" s="1"/>
  <c r="AP13" i="2907"/>
  <c r="AQ13" i="2907" s="1"/>
  <c r="P9" i="2906"/>
  <c r="Q9" i="2906" s="1"/>
  <c r="AP12" i="2904"/>
  <c r="AQ12" i="2904" s="1"/>
  <c r="AQ7" i="2903"/>
  <c r="AQ15" i="2903" s="1"/>
  <c r="AQ16" i="2903" s="1"/>
  <c r="P11" i="2903"/>
  <c r="Q11" i="2903" s="1"/>
  <c r="P7" i="2903"/>
  <c r="P14" i="2903"/>
  <c r="Q14" i="2903" s="1"/>
  <c r="P9" i="2902"/>
  <c r="Q9" i="2902" s="1"/>
  <c r="AF12" i="2908"/>
  <c r="AG12" i="2908" s="1"/>
  <c r="AA8" i="2908"/>
  <c r="AB8" i="2908" s="1"/>
  <c r="AK8" i="2907"/>
  <c r="AL8" i="2907" s="1"/>
  <c r="V9" i="2906"/>
  <c r="W9" i="2906" s="1"/>
  <c r="AU13" i="2905"/>
  <c r="AV13" i="2905" s="1"/>
  <c r="AU7" i="2905"/>
  <c r="AF12" i="2905"/>
  <c r="AG12" i="2905" s="1"/>
  <c r="AA10" i="2904"/>
  <c r="AB10" i="2904" s="1"/>
  <c r="AF7" i="2902"/>
  <c r="AF10" i="2902"/>
  <c r="AG10" i="2902" s="1"/>
  <c r="P14" i="2907"/>
  <c r="Q14" i="2907" s="1"/>
  <c r="P10" i="2907"/>
  <c r="Q10" i="2907" s="1"/>
  <c r="P9" i="2907"/>
  <c r="Q9" i="2907" s="1"/>
  <c r="P10" i="2906"/>
  <c r="Q10" i="2906" s="1"/>
  <c r="AK14" i="2905"/>
  <c r="AL14" i="2905" s="1"/>
  <c r="P10" i="2905"/>
  <c r="Q10" i="2905" s="1"/>
  <c r="V8" i="2904"/>
  <c r="W8" i="2904" s="1"/>
  <c r="V9" i="2904"/>
  <c r="W9" i="2904" s="1"/>
  <c r="AP14" i="2903"/>
  <c r="AQ14" i="2903" s="1"/>
  <c r="V9" i="2903"/>
  <c r="W9" i="2903" s="1"/>
  <c r="AK9" i="2902"/>
  <c r="AL9" i="2902" s="1"/>
  <c r="AK12" i="2908"/>
  <c r="AL12" i="2908" s="1"/>
  <c r="AA13" i="2907"/>
  <c r="AB13" i="2907" s="1"/>
  <c r="AA14" i="2907"/>
  <c r="AB14" i="2907" s="1"/>
  <c r="AA8" i="2907"/>
  <c r="AB8" i="2907" s="1"/>
  <c r="AA10" i="2906"/>
  <c r="AB10" i="2906" s="1"/>
  <c r="V14" i="2904"/>
  <c r="W14" i="2904" s="1"/>
  <c r="AU10" i="2901"/>
  <c r="AV10" i="2901" s="1"/>
  <c r="P12" i="2908"/>
  <c r="Q12" i="2908" s="1"/>
  <c r="P7" i="2908"/>
  <c r="P13" i="2908"/>
  <c r="Q13" i="2908" s="1"/>
  <c r="P11" i="2908"/>
  <c r="Q11" i="2908" s="1"/>
  <c r="P9" i="2908"/>
  <c r="Q9" i="2908" s="1"/>
  <c r="V13" i="2904"/>
  <c r="W13" i="2904" s="1"/>
  <c r="AK13" i="2903"/>
  <c r="AL13" i="2903" s="1"/>
  <c r="AK12" i="2903"/>
  <c r="AL12" i="2903" s="1"/>
  <c r="AK12" i="2900"/>
  <c r="AL12" i="2900" s="1"/>
  <c r="AA7" i="2900"/>
  <c r="AU12" i="2899"/>
  <c r="AV12" i="2899" s="1"/>
  <c r="V7" i="2897"/>
  <c r="V12" i="2897"/>
  <c r="W12" i="2897" s="1"/>
  <c r="V15" i="2896"/>
  <c r="W7" i="2896"/>
  <c r="W15" i="2896" s="1"/>
  <c r="W16" i="2896" s="1"/>
  <c r="V14" i="2911"/>
  <c r="W14" i="2911" s="1"/>
  <c r="V10" i="2911"/>
  <c r="W10" i="2911" s="1"/>
  <c r="V9" i="2911"/>
  <c r="W9" i="2911" s="1"/>
  <c r="AU8" i="2910"/>
  <c r="AV8" i="2910" s="1"/>
  <c r="AK14" i="2904"/>
  <c r="AL14" i="2904" s="1"/>
  <c r="AK14" i="2903"/>
  <c r="AL14" i="2903" s="1"/>
  <c r="AU10" i="2902"/>
  <c r="AV10" i="2902" s="1"/>
  <c r="W7" i="2902"/>
  <c r="V7" i="2901"/>
  <c r="AK14" i="2900"/>
  <c r="AL14" i="2900" s="1"/>
  <c r="AU14" i="2897"/>
  <c r="AV14" i="2897" s="1"/>
  <c r="AA9" i="2910"/>
  <c r="AB9" i="2910" s="1"/>
  <c r="AF12" i="2909"/>
  <c r="AG12" i="2909" s="1"/>
  <c r="V8" i="2907"/>
  <c r="W8" i="2907" s="1"/>
  <c r="AP12" i="2903"/>
  <c r="AQ12" i="2903" s="1"/>
  <c r="AP15" i="2902"/>
  <c r="AQ7" i="2902"/>
  <c r="AQ15" i="2902" s="1"/>
  <c r="AQ16" i="2902" s="1"/>
  <c r="AU8" i="2901"/>
  <c r="AV8" i="2901" s="1"/>
  <c r="P14" i="2900"/>
  <c r="Q14" i="2900" s="1"/>
  <c r="P10" i="2900"/>
  <c r="Q10" i="2900" s="1"/>
  <c r="P13" i="2900"/>
  <c r="Q13" i="2900" s="1"/>
  <c r="P9" i="2900"/>
  <c r="Q9" i="2900" s="1"/>
  <c r="P8" i="2900"/>
  <c r="Q8" i="2900" s="1"/>
  <c r="AU12" i="2898"/>
  <c r="AV12" i="2898" s="1"/>
  <c r="AU8" i="2898"/>
  <c r="AV8" i="2898" s="1"/>
  <c r="AU7" i="2898"/>
  <c r="V14" i="2898"/>
  <c r="W14" i="2898" s="1"/>
  <c r="AF12" i="2897"/>
  <c r="AG12" i="2897" s="1"/>
  <c r="AA10" i="2896"/>
  <c r="AB10" i="2896" s="1"/>
  <c r="AF10" i="2895"/>
  <c r="AG10" i="2895" s="1"/>
  <c r="AF8" i="2894"/>
  <c r="AG8" i="2894" s="1"/>
  <c r="AF12" i="2894"/>
  <c r="AG12" i="2894" s="1"/>
  <c r="P9" i="2894"/>
  <c r="Q9" i="2894" s="1"/>
  <c r="AF7" i="2893"/>
  <c r="AF12" i="2893"/>
  <c r="AG12" i="2893" s="1"/>
  <c r="AA13" i="2892"/>
  <c r="AB13" i="2892" s="1"/>
  <c r="AK7" i="2904"/>
  <c r="AK13" i="2902"/>
  <c r="AL13" i="2902" s="1"/>
  <c r="AF14" i="2900"/>
  <c r="AG14" i="2900" s="1"/>
  <c r="AF8" i="2900"/>
  <c r="AG8" i="2900" s="1"/>
  <c r="AF13" i="2900"/>
  <c r="AG13" i="2900" s="1"/>
  <c r="AK10" i="2899"/>
  <c r="AL10" i="2899" s="1"/>
  <c r="P12" i="2899"/>
  <c r="Q12" i="2899" s="1"/>
  <c r="AA14" i="2898"/>
  <c r="AB14" i="2898" s="1"/>
  <c r="V8" i="2897"/>
  <c r="W8" i="2897" s="1"/>
  <c r="AF10" i="2896"/>
  <c r="AG10" i="2896" s="1"/>
  <c r="AU12" i="2893"/>
  <c r="AV12" i="2893" s="1"/>
  <c r="AU7" i="2893"/>
  <c r="V8" i="2893"/>
  <c r="W8" i="2893" s="1"/>
  <c r="AA7" i="2892"/>
  <c r="AG7" i="2890"/>
  <c r="AA7" i="2904"/>
  <c r="AU9" i="2902"/>
  <c r="AV9" i="2902" s="1"/>
  <c r="AP9" i="2900"/>
  <c r="AQ9" i="2900" s="1"/>
  <c r="AP10" i="2899"/>
  <c r="AQ10" i="2899" s="1"/>
  <c r="AP13" i="2898"/>
  <c r="AQ13" i="2898" s="1"/>
  <c r="AK12" i="2898"/>
  <c r="AL12" i="2898" s="1"/>
  <c r="AK8" i="2898"/>
  <c r="AL8" i="2898" s="1"/>
  <c r="P12" i="2898"/>
  <c r="Q12" i="2898" s="1"/>
  <c r="P8" i="2898"/>
  <c r="Q8" i="2898" s="1"/>
  <c r="P7" i="2898"/>
  <c r="P11" i="2898"/>
  <c r="Q11" i="2898" s="1"/>
  <c r="V13" i="2897"/>
  <c r="W13" i="2897" s="1"/>
  <c r="AP10" i="2893"/>
  <c r="AQ10" i="2893" s="1"/>
  <c r="AP7" i="2893"/>
  <c r="AP7" i="2892"/>
  <c r="AL7" i="2891"/>
  <c r="AL15" i="2891" s="1"/>
  <c r="AL16" i="2891" s="1"/>
  <c r="AK15" i="2891"/>
  <c r="AF15" i="2889"/>
  <c r="AG7" i="2889"/>
  <c r="AG15" i="2889" s="1"/>
  <c r="AG16" i="2889" s="1"/>
  <c r="AA8" i="2889"/>
  <c r="AB8" i="2889" s="1"/>
  <c r="AF10" i="2888"/>
  <c r="AG10" i="2888" s="1"/>
  <c r="AU7" i="2887"/>
  <c r="AA7" i="2887"/>
  <c r="AP15" i="2886"/>
  <c r="AQ7" i="2886"/>
  <c r="AQ15" i="2886" s="1"/>
  <c r="AQ16" i="2886" s="1"/>
  <c r="V7" i="2886"/>
  <c r="V10" i="2899"/>
  <c r="W10" i="2899" s="1"/>
  <c r="AU9" i="2897"/>
  <c r="AV9" i="2897" s="1"/>
  <c r="AU9" i="2893"/>
  <c r="AV9" i="2893" s="1"/>
  <c r="AF12" i="2892"/>
  <c r="AG12" i="2892" s="1"/>
  <c r="AP13" i="2889"/>
  <c r="AQ13" i="2889" s="1"/>
  <c r="AU14" i="2885"/>
  <c r="AV14" i="2885" s="1"/>
  <c r="AU10" i="2885"/>
  <c r="AV10" i="2885" s="1"/>
  <c r="AA10" i="2882"/>
  <c r="AB10" i="2882" s="1"/>
  <c r="AA7" i="2882"/>
  <c r="V8" i="2900"/>
  <c r="W8" i="2900" s="1"/>
  <c r="AF9" i="2897"/>
  <c r="AG9" i="2897" s="1"/>
  <c r="AK9" i="2894"/>
  <c r="AL9" i="2894" s="1"/>
  <c r="P14" i="2893"/>
  <c r="Q14" i="2893" s="1"/>
  <c r="W7" i="2891"/>
  <c r="W15" i="2891" s="1"/>
  <c r="W16" i="2891" s="1"/>
  <c r="V15" i="2891"/>
  <c r="AA14" i="2889"/>
  <c r="AB14" i="2889" s="1"/>
  <c r="AF7" i="2904"/>
  <c r="V10" i="2902"/>
  <c r="W10" i="2902" s="1"/>
  <c r="P13" i="2901"/>
  <c r="Q13" i="2901" s="1"/>
  <c r="P11" i="2901"/>
  <c r="Q11" i="2901" s="1"/>
  <c r="P9" i="2901"/>
  <c r="Q9" i="2901" s="1"/>
  <c r="P8" i="2901"/>
  <c r="Q8" i="2901" s="1"/>
  <c r="AA9" i="2900"/>
  <c r="AB9" i="2900" s="1"/>
  <c r="AA7" i="2899"/>
  <c r="AA13" i="2898"/>
  <c r="AB13" i="2898" s="1"/>
  <c r="AK14" i="2897"/>
  <c r="AL14" i="2897" s="1"/>
  <c r="P12" i="2897"/>
  <c r="Q12" i="2897" s="1"/>
  <c r="AA8" i="2896"/>
  <c r="AB8" i="2896" s="1"/>
  <c r="AK7" i="2894"/>
  <c r="AA9" i="2893"/>
  <c r="AB9" i="2893" s="1"/>
  <c r="AF13" i="2892"/>
  <c r="AG13" i="2892" s="1"/>
  <c r="V14" i="2892"/>
  <c r="W14" i="2892" s="1"/>
  <c r="V10" i="2892"/>
  <c r="W10" i="2892" s="1"/>
  <c r="V9" i="2892"/>
  <c r="W9" i="2892" s="1"/>
  <c r="P15" i="2891"/>
  <c r="Q7" i="2891"/>
  <c r="Q15" i="2891" s="1"/>
  <c r="Q16" i="2891" s="1"/>
  <c r="AA7" i="2889"/>
  <c r="V8" i="2889"/>
  <c r="W8" i="2889" s="1"/>
  <c r="AK15" i="2886"/>
  <c r="AL7" i="2886"/>
  <c r="AL15" i="2886" s="1"/>
  <c r="AL16" i="2886" s="1"/>
  <c r="P10" i="2886"/>
  <c r="Q10" i="2886" s="1"/>
  <c r="AK12" i="2885"/>
  <c r="AL12" i="2885" s="1"/>
  <c r="AP10" i="2884"/>
  <c r="AQ10" i="2884" s="1"/>
  <c r="V10" i="2884"/>
  <c r="W10" i="2884" s="1"/>
  <c r="AK12" i="2883"/>
  <c r="AL12" i="2883" s="1"/>
  <c r="AK8" i="2883"/>
  <c r="AL8" i="2883" s="1"/>
  <c r="AK7" i="2883"/>
  <c r="AK13" i="2883"/>
  <c r="AL13" i="2883" s="1"/>
  <c r="P13" i="2882"/>
  <c r="Q13" i="2882" s="1"/>
  <c r="P9" i="2882"/>
  <c r="Q9" i="2882" s="1"/>
  <c r="P7" i="2882"/>
  <c r="P12" i="2882"/>
  <c r="Q12" i="2882" s="1"/>
  <c r="AA13" i="2903"/>
  <c r="AB13" i="2903" s="1"/>
  <c r="AF14" i="2898"/>
  <c r="AG14" i="2898" s="1"/>
  <c r="AF8" i="2896"/>
  <c r="AG8" i="2896" s="1"/>
  <c r="AA12" i="2895"/>
  <c r="AB12" i="2895" s="1"/>
  <c r="AU14" i="2893"/>
  <c r="AV14" i="2893" s="1"/>
  <c r="AK13" i="2892"/>
  <c r="AL13" i="2892" s="1"/>
  <c r="AP9" i="2889"/>
  <c r="AQ9" i="2889" s="1"/>
  <c r="AU7" i="2885"/>
  <c r="V10" i="2907"/>
  <c r="W10" i="2907" s="1"/>
  <c r="AK8" i="2903"/>
  <c r="AL8" i="2903" s="1"/>
  <c r="P14" i="2898"/>
  <c r="Q14" i="2898" s="1"/>
  <c r="P10" i="2897"/>
  <c r="Q10" i="2897" s="1"/>
  <c r="AA12" i="2896"/>
  <c r="AB12" i="2896" s="1"/>
  <c r="AU9" i="2894"/>
  <c r="AV9" i="2894" s="1"/>
  <c r="V7" i="2894"/>
  <c r="AA14" i="2890"/>
  <c r="AB14" i="2890" s="1"/>
  <c r="V14" i="2895"/>
  <c r="W14" i="2895" s="1"/>
  <c r="V13" i="2895"/>
  <c r="W13" i="2895" s="1"/>
  <c r="V9" i="2895"/>
  <c r="W9" i="2895" s="1"/>
  <c r="V8" i="2895"/>
  <c r="W8" i="2895" s="1"/>
  <c r="AK7" i="2888"/>
  <c r="AA13" i="2887"/>
  <c r="AB13" i="2887" s="1"/>
  <c r="AU10" i="2886"/>
  <c r="AV10" i="2886" s="1"/>
  <c r="AA15" i="2886"/>
  <c r="AB7" i="2886"/>
  <c r="AU8" i="2885"/>
  <c r="AV8" i="2885" s="1"/>
  <c r="AA13" i="2885"/>
  <c r="AB13" i="2885" s="1"/>
  <c r="AP12" i="2884"/>
  <c r="AQ12" i="2884" s="1"/>
  <c r="AK7" i="2884"/>
  <c r="AF13" i="2884"/>
  <c r="AG13" i="2884" s="1"/>
  <c r="AF9" i="2884"/>
  <c r="AG9" i="2884" s="1"/>
  <c r="V12" i="2884"/>
  <c r="W12" i="2884" s="1"/>
  <c r="AF9" i="2883"/>
  <c r="AG9" i="2883" s="1"/>
  <c r="AA8" i="2880"/>
  <c r="AB8" i="2880" s="1"/>
  <c r="AK10" i="2900"/>
  <c r="AL10" i="2900" s="1"/>
  <c r="AF14" i="2890"/>
  <c r="AG14" i="2890" s="1"/>
  <c r="AA13" i="2888"/>
  <c r="AB13" i="2888" s="1"/>
  <c r="P10" i="2887"/>
  <c r="Q10" i="2887" s="1"/>
  <c r="AF8" i="2886"/>
  <c r="AG8" i="2886" s="1"/>
  <c r="AF12" i="2885"/>
  <c r="AG12" i="2885" s="1"/>
  <c r="AF14" i="2883"/>
  <c r="AG14" i="2883" s="1"/>
  <c r="V7" i="2882"/>
  <c r="V10" i="2882"/>
  <c r="W10" i="2882" s="1"/>
  <c r="AU15" i="2880"/>
  <c r="AV7" i="2880"/>
  <c r="P14" i="2880"/>
  <c r="Q14" i="2880" s="1"/>
  <c r="AU12" i="2890"/>
  <c r="AV12" i="2890" s="1"/>
  <c r="P9" i="2887"/>
  <c r="Q9" i="2887" s="1"/>
  <c r="AQ15" i="2882"/>
  <c r="AQ16" i="2882" s="1"/>
  <c r="AF10" i="2882"/>
  <c r="AG10" i="2882" s="1"/>
  <c r="AA12" i="2881"/>
  <c r="AB12" i="2881" s="1"/>
  <c r="AQ7" i="2895"/>
  <c r="AQ15" i="2895" s="1"/>
  <c r="AQ16" i="2895" s="1"/>
  <c r="AP15" i="2895"/>
  <c r="P14" i="2894"/>
  <c r="Q14" i="2894" s="1"/>
  <c r="AK12" i="2892"/>
  <c r="AL12" i="2892" s="1"/>
  <c r="AK13" i="2888"/>
  <c r="AL13" i="2888" s="1"/>
  <c r="AK13" i="2887"/>
  <c r="AL13" i="2887" s="1"/>
  <c r="P9" i="2886"/>
  <c r="Q9" i="2886" s="1"/>
  <c r="P12" i="2885"/>
  <c r="Q12" i="2885" s="1"/>
  <c r="AK10" i="2883"/>
  <c r="AL10" i="2883" s="1"/>
  <c r="AU12" i="2882"/>
  <c r="AV12" i="2882" s="1"/>
  <c r="P8" i="2881"/>
  <c r="Q8" i="2881" s="1"/>
  <c r="AA9" i="2880"/>
  <c r="AB9" i="2880" s="1"/>
  <c r="P13" i="2880"/>
  <c r="Q13" i="2880" s="1"/>
  <c r="AA13" i="2882"/>
  <c r="AB13" i="2882" s="1"/>
  <c r="AF8" i="2895"/>
  <c r="AG8" i="2895" s="1"/>
  <c r="AP13" i="2888"/>
  <c r="AQ13" i="2888" s="1"/>
  <c r="AP9" i="2888"/>
  <c r="AQ9" i="2888" s="1"/>
  <c r="AG7" i="2887"/>
  <c r="AG15" i="2887" s="1"/>
  <c r="AG16" i="2887" s="1"/>
  <c r="AF15" i="2887"/>
  <c r="P13" i="2887"/>
  <c r="Q13" i="2887" s="1"/>
  <c r="AF8" i="2885"/>
  <c r="AG8" i="2885" s="1"/>
  <c r="AU14" i="2883"/>
  <c r="AV14" i="2883" s="1"/>
  <c r="AP14" i="2881"/>
  <c r="AQ14" i="2881" s="1"/>
  <c r="AP13" i="2881"/>
  <c r="AQ13" i="2881" s="1"/>
  <c r="P12" i="2881"/>
  <c r="Q12" i="2881" s="1"/>
  <c r="AF15" i="2880"/>
  <c r="AG7" i="2880"/>
  <c r="AG15" i="2880" s="1"/>
  <c r="AG16" i="2880" s="1"/>
  <c r="V15" i="2880"/>
  <c r="W7" i="2880"/>
  <c r="W15" i="2880" s="1"/>
  <c r="W16" i="2880" s="1"/>
  <c r="AP13" i="2894"/>
  <c r="AQ13" i="2894" s="1"/>
  <c r="AK9" i="2890"/>
  <c r="AL9" i="2890" s="1"/>
  <c r="W7" i="2887"/>
  <c r="W15" i="2887" s="1"/>
  <c r="W16" i="2887" s="1"/>
  <c r="V15" i="2887"/>
  <c r="AA9" i="2886"/>
  <c r="AB9" i="2886" s="1"/>
  <c r="AA12" i="2882"/>
  <c r="AB12" i="2882" s="1"/>
  <c r="AA8" i="2881"/>
  <c r="AB8" i="2881" s="1"/>
  <c r="AK8" i="2881"/>
  <c r="AL8" i="2881" s="1"/>
  <c r="AK9" i="2886"/>
  <c r="AL9" i="2886" s="1"/>
  <c r="AU15" i="2885" l="1"/>
  <c r="AV7" i="2885"/>
  <c r="AV15" i="2885" s="1"/>
  <c r="AV16" i="2885" s="1"/>
  <c r="V15" i="2886"/>
  <c r="W7" i="2886"/>
  <c r="W15" i="2886" s="1"/>
  <c r="W16" i="2886" s="1"/>
  <c r="P15" i="2898"/>
  <c r="Q7" i="2898"/>
  <c r="Q15" i="2898" s="1"/>
  <c r="Q16" i="2898" s="1"/>
  <c r="Q7" i="2908"/>
  <c r="Q15" i="2908" s="1"/>
  <c r="Q16" i="2908" s="1"/>
  <c r="P15" i="2908"/>
  <c r="P15" i="2903"/>
  <c r="Q7" i="2903"/>
  <c r="Q15" i="2903" s="1"/>
  <c r="Q16" i="2903" s="1"/>
  <c r="AL7" i="2899"/>
  <c r="AL15" i="2899" s="1"/>
  <c r="AL16" i="2899" s="1"/>
  <c r="AK15" i="2899"/>
  <c r="AP15" i="2899"/>
  <c r="Q15" i="2900"/>
  <c r="Q16" i="2900" s="1"/>
  <c r="P15" i="2899"/>
  <c r="Q7" i="2899"/>
  <c r="Q15" i="2899" s="1"/>
  <c r="Q16" i="2899" s="1"/>
  <c r="AB7" i="2891"/>
  <c r="AB15" i="2891" s="1"/>
  <c r="AB16" i="2891" s="1"/>
  <c r="AA15" i="2891"/>
  <c r="Q7" i="2893"/>
  <c r="Q15" i="2893" s="1"/>
  <c r="Q16" i="2893" s="1"/>
  <c r="P15" i="2893"/>
  <c r="AQ7" i="2912"/>
  <c r="AQ15" i="2912" s="1"/>
  <c r="AQ16" i="2912" s="1"/>
  <c r="AP15" i="2912"/>
  <c r="AQ15" i="2900"/>
  <c r="AQ16" i="2900" s="1"/>
  <c r="AG7" i="2908"/>
  <c r="AG15" i="2908" s="1"/>
  <c r="AG16" i="2908" s="1"/>
  <c r="AF15" i="2908"/>
  <c r="AU15" i="2911"/>
  <c r="W15" i="2895"/>
  <c r="W16" i="2895" s="1"/>
  <c r="AU15" i="2900"/>
  <c r="Q7" i="2882"/>
  <c r="Q15" i="2882" s="1"/>
  <c r="Q16" i="2882" s="1"/>
  <c r="P15" i="2882"/>
  <c r="AL7" i="2883"/>
  <c r="AL15" i="2883" s="1"/>
  <c r="AL16" i="2883" s="1"/>
  <c r="AK15" i="2883"/>
  <c r="AB7" i="2904"/>
  <c r="AB15" i="2904" s="1"/>
  <c r="AB16" i="2904" s="1"/>
  <c r="AA15" i="2904"/>
  <c r="V15" i="2901"/>
  <c r="W7" i="2901"/>
  <c r="W15" i="2901" s="1"/>
  <c r="W16" i="2901" s="1"/>
  <c r="AF15" i="2902"/>
  <c r="AG7" i="2902"/>
  <c r="AG15" i="2902" s="1"/>
  <c r="AG16" i="2902" s="1"/>
  <c r="AA15" i="2893"/>
  <c r="AB7" i="2893"/>
  <c r="AB15" i="2893" s="1"/>
  <c r="AB16" i="2893" s="1"/>
  <c r="AQ15" i="2899"/>
  <c r="AQ16" i="2899" s="1"/>
  <c r="AQ7" i="2904"/>
  <c r="AQ15" i="2904" s="1"/>
  <c r="AQ16" i="2904" s="1"/>
  <c r="AP15" i="2904"/>
  <c r="AU15" i="2886"/>
  <c r="AK15" i="2882"/>
  <c r="AL7" i="2882"/>
  <c r="AL15" i="2882" s="1"/>
  <c r="AL16" i="2882" s="1"/>
  <c r="AF15" i="2886"/>
  <c r="W15" i="2900"/>
  <c r="W16" i="2900" s="1"/>
  <c r="AG7" i="2885"/>
  <c r="AG15" i="2885" s="1"/>
  <c r="AG16" i="2885" s="1"/>
  <c r="AF15" i="2885"/>
  <c r="AB15" i="2901"/>
  <c r="AB16" i="2901" s="1"/>
  <c r="AK15" i="2905"/>
  <c r="AL7" i="2905"/>
  <c r="AL15" i="2905" s="1"/>
  <c r="AL16" i="2905" s="1"/>
  <c r="AA15" i="2881"/>
  <c r="AU15" i="2884"/>
  <c r="AQ7" i="2891"/>
  <c r="AQ15" i="2891" s="1"/>
  <c r="AQ16" i="2891" s="1"/>
  <c r="AP15" i="2891"/>
  <c r="W15" i="2911"/>
  <c r="W16" i="2911" s="1"/>
  <c r="V15" i="2904"/>
  <c r="AQ15" i="2881"/>
  <c r="AQ16" i="2881" s="1"/>
  <c r="AK15" i="2895"/>
  <c r="P15" i="2901"/>
  <c r="W15" i="2892"/>
  <c r="W16" i="2892" s="1"/>
  <c r="AV15" i="2880"/>
  <c r="AV16" i="2880" s="1"/>
  <c r="AL7" i="2884"/>
  <c r="AL15" i="2884" s="1"/>
  <c r="AL16" i="2884" s="1"/>
  <c r="AK15" i="2884"/>
  <c r="AB15" i="2886"/>
  <c r="AB16" i="2886" s="1"/>
  <c r="AL7" i="2888"/>
  <c r="AL15" i="2888" s="1"/>
  <c r="AL16" i="2888" s="1"/>
  <c r="AK15" i="2888"/>
  <c r="AB7" i="2889"/>
  <c r="AB15" i="2889" s="1"/>
  <c r="AB16" i="2889" s="1"/>
  <c r="AA15" i="2889"/>
  <c r="AL7" i="2894"/>
  <c r="AL15" i="2894" s="1"/>
  <c r="AL16" i="2894" s="1"/>
  <c r="AK15" i="2894"/>
  <c r="AG7" i="2904"/>
  <c r="AG15" i="2904" s="1"/>
  <c r="AG16" i="2904" s="1"/>
  <c r="AF15" i="2904"/>
  <c r="AA15" i="2882"/>
  <c r="AB7" i="2882"/>
  <c r="AB15" i="2882" s="1"/>
  <c r="AB16" i="2882" s="1"/>
  <c r="AB7" i="2887"/>
  <c r="AB15" i="2887" s="1"/>
  <c r="AB16" i="2887" s="1"/>
  <c r="AA15" i="2887"/>
  <c r="AP15" i="2892"/>
  <c r="AQ7" i="2892"/>
  <c r="AQ15" i="2892" s="1"/>
  <c r="AQ16" i="2892" s="1"/>
  <c r="AF15" i="2890"/>
  <c r="V15" i="2902"/>
  <c r="AP15" i="2903"/>
  <c r="AB15" i="2911"/>
  <c r="AB16" i="2911" s="1"/>
  <c r="P15" i="2881"/>
  <c r="Q7" i="2881"/>
  <c r="Q15" i="2881" s="1"/>
  <c r="Q16" i="2881" s="1"/>
  <c r="P15" i="2894"/>
  <c r="Q7" i="2894"/>
  <c r="Q15" i="2894" s="1"/>
  <c r="Q16" i="2894" s="1"/>
  <c r="W7" i="2899"/>
  <c r="W15" i="2899" s="1"/>
  <c r="W16" i="2899" s="1"/>
  <c r="V15" i="2899"/>
  <c r="P15" i="2900"/>
  <c r="AK15" i="2906"/>
  <c r="AV7" i="2912"/>
  <c r="AV15" i="2912" s="1"/>
  <c r="AV16" i="2912" s="1"/>
  <c r="AU15" i="2912"/>
  <c r="AP15" i="2880"/>
  <c r="P15" i="2880"/>
  <c r="AB15" i="2894"/>
  <c r="AB16" i="2894" s="1"/>
  <c r="AA15" i="2885"/>
  <c r="AL15" i="2887"/>
  <c r="AL16" i="2887" s="1"/>
  <c r="W15" i="2906"/>
  <c r="W16" i="2906" s="1"/>
  <c r="AU15" i="2902"/>
  <c r="AB15" i="2906"/>
  <c r="AB16" i="2906" s="1"/>
  <c r="P15" i="2909"/>
  <c r="AQ7" i="2894"/>
  <c r="AQ15" i="2894" s="1"/>
  <c r="AQ16" i="2894" s="1"/>
  <c r="AP15" i="2894"/>
  <c r="AB7" i="2905"/>
  <c r="AB15" i="2905" s="1"/>
  <c r="AB16" i="2905" s="1"/>
  <c r="AA15" i="2905"/>
  <c r="AU15" i="2890"/>
  <c r="AG7" i="2899"/>
  <c r="AG15" i="2899" s="1"/>
  <c r="AG16" i="2899" s="1"/>
  <c r="AF15" i="2899"/>
  <c r="AK15" i="2890"/>
  <c r="AL7" i="2890"/>
  <c r="AL15" i="2890" s="1"/>
  <c r="AL16" i="2890" s="1"/>
  <c r="AV7" i="2904"/>
  <c r="AV15" i="2904" s="1"/>
  <c r="AV16" i="2904" s="1"/>
  <c r="AU15" i="2904"/>
  <c r="AL15" i="2897"/>
  <c r="AL16" i="2897" s="1"/>
  <c r="AK15" i="2902"/>
  <c r="AL7" i="2902"/>
  <c r="AL15" i="2902" s="1"/>
  <c r="AL16" i="2902" s="1"/>
  <c r="AF15" i="2909"/>
  <c r="AG7" i="2888"/>
  <c r="AG15" i="2888" s="1"/>
  <c r="AG16" i="2888" s="1"/>
  <c r="AF15" i="2888"/>
  <c r="W7" i="2884"/>
  <c r="W15" i="2884" s="1"/>
  <c r="W16" i="2884" s="1"/>
  <c r="V15" i="2884"/>
  <c r="AP15" i="2887"/>
  <c r="AL7" i="2896"/>
  <c r="AL15" i="2896" s="1"/>
  <c r="AL16" i="2896" s="1"/>
  <c r="AK15" i="2896"/>
  <c r="P15" i="2904"/>
  <c r="Q7" i="2904"/>
  <c r="Q15" i="2904" s="1"/>
  <c r="Q16" i="2904" s="1"/>
  <c r="AP15" i="2890"/>
  <c r="AA15" i="2896"/>
  <c r="AB7" i="2896"/>
  <c r="AB15" i="2896" s="1"/>
  <c r="AB16" i="2896" s="1"/>
  <c r="AF15" i="2897"/>
  <c r="AG7" i="2897"/>
  <c r="AG15" i="2897" s="1"/>
  <c r="AG16" i="2897" s="1"/>
  <c r="AB7" i="2898"/>
  <c r="AB15" i="2898" s="1"/>
  <c r="AB16" i="2898" s="1"/>
  <c r="AA15" i="2898"/>
  <c r="AK15" i="2903"/>
  <c r="AP15" i="2900"/>
  <c r="P15" i="2906"/>
  <c r="Q7" i="2906"/>
  <c r="Q15" i="2906" s="1"/>
  <c r="Q16" i="2906" s="1"/>
  <c r="V15" i="2907"/>
  <c r="W7" i="2907"/>
  <c r="W15" i="2907" s="1"/>
  <c r="W16" i="2907" s="1"/>
  <c r="AA15" i="2912"/>
  <c r="AA15" i="2890"/>
  <c r="AA15" i="2884"/>
  <c r="AV7" i="2899"/>
  <c r="AV15" i="2899" s="1"/>
  <c r="AV16" i="2899" s="1"/>
  <c r="AU15" i="2899"/>
  <c r="W15" i="2898"/>
  <c r="W16" i="2898" s="1"/>
  <c r="AU15" i="2901"/>
  <c r="AU15" i="2906"/>
  <c r="AV15" i="2911"/>
  <c r="AV16" i="2911" s="1"/>
  <c r="P15" i="2907"/>
  <c r="V15" i="2895"/>
  <c r="AF15" i="2884"/>
  <c r="AV15" i="2900"/>
  <c r="AV16" i="2900" s="1"/>
  <c r="AP15" i="2888"/>
  <c r="AB7" i="2899"/>
  <c r="AB15" i="2899" s="1"/>
  <c r="AB16" i="2899" s="1"/>
  <c r="AA15" i="2899"/>
  <c r="AV7" i="2887"/>
  <c r="AV15" i="2887" s="1"/>
  <c r="AV16" i="2887" s="1"/>
  <c r="AU15" i="2887"/>
  <c r="AP15" i="2893"/>
  <c r="AQ7" i="2893"/>
  <c r="AQ15" i="2893" s="1"/>
  <c r="AQ16" i="2893" s="1"/>
  <c r="AA15" i="2892"/>
  <c r="AB7" i="2892"/>
  <c r="AB15" i="2892" s="1"/>
  <c r="AB16" i="2892" s="1"/>
  <c r="AF15" i="2893"/>
  <c r="AG7" i="2893"/>
  <c r="AG15" i="2893" s="1"/>
  <c r="AG16" i="2893" s="1"/>
  <c r="AV7" i="2898"/>
  <c r="AV15" i="2898" s="1"/>
  <c r="AV16" i="2898" s="1"/>
  <c r="AU15" i="2898"/>
  <c r="AA15" i="2900"/>
  <c r="AB7" i="2900"/>
  <c r="AB15" i="2900" s="1"/>
  <c r="AB16" i="2900" s="1"/>
  <c r="AU15" i="2905"/>
  <c r="AV7" i="2905"/>
  <c r="AV15" i="2905" s="1"/>
  <c r="AV16" i="2905" s="1"/>
  <c r="W7" i="2883"/>
  <c r="W15" i="2883" s="1"/>
  <c r="W16" i="2883" s="1"/>
  <c r="V15" i="2883"/>
  <c r="AG7" i="2898"/>
  <c r="AG15" i="2898" s="1"/>
  <c r="AG16" i="2898" s="1"/>
  <c r="AF15" i="2898"/>
  <c r="Q7" i="2910"/>
  <c r="Q15" i="2910" s="1"/>
  <c r="Q16" i="2910" s="1"/>
  <c r="P15" i="2910"/>
  <c r="Q15" i="2880"/>
  <c r="Q16" i="2880" s="1"/>
  <c r="Q7" i="2886"/>
  <c r="Q15" i="2886" s="1"/>
  <c r="Q16" i="2886" s="1"/>
  <c r="P15" i="2886"/>
  <c r="AG7" i="2883"/>
  <c r="AG15" i="2883" s="1"/>
  <c r="AG16" i="2883" s="1"/>
  <c r="AF15" i="2883"/>
  <c r="P15" i="2884"/>
  <c r="Q7" i="2884"/>
  <c r="Q15" i="2884" s="1"/>
  <c r="Q16" i="2884" s="1"/>
  <c r="AF15" i="2900"/>
  <c r="AG7" i="2900"/>
  <c r="AG15" i="2900" s="1"/>
  <c r="AG16" i="2900" s="1"/>
  <c r="AU15" i="2896"/>
  <c r="AV7" i="2896"/>
  <c r="AV15" i="2896" s="1"/>
  <c r="AV16" i="2896" s="1"/>
  <c r="AK15" i="2897"/>
  <c r="AP15" i="2897"/>
  <c r="AQ7" i="2897"/>
  <c r="AQ15" i="2897" s="1"/>
  <c r="AQ16" i="2897" s="1"/>
  <c r="Q7" i="2902"/>
  <c r="Q15" i="2902" s="1"/>
  <c r="Q16" i="2902" s="1"/>
  <c r="P15" i="2902"/>
  <c r="AF15" i="2903"/>
  <c r="AG7" i="2903"/>
  <c r="AG15" i="2903" s="1"/>
  <c r="AG16" i="2903" s="1"/>
  <c r="Q7" i="2885"/>
  <c r="Q15" i="2885" s="1"/>
  <c r="Q16" i="2885" s="1"/>
  <c r="P15" i="2885"/>
  <c r="AU15" i="2889"/>
  <c r="AV7" i="2889"/>
  <c r="AV15" i="2889" s="1"/>
  <c r="AV16" i="2889" s="1"/>
  <c r="AL7" i="2907"/>
  <c r="AL15" i="2907" s="1"/>
  <c r="AL16" i="2907" s="1"/>
  <c r="AK15" i="2907"/>
  <c r="W15" i="2889"/>
  <c r="W16" i="2889" s="1"/>
  <c r="AV15" i="2906"/>
  <c r="AV16" i="2906" s="1"/>
  <c r="AQ15" i="2888"/>
  <c r="AQ16" i="2888" s="1"/>
  <c r="W7" i="2894"/>
  <c r="W15" i="2894" s="1"/>
  <c r="W16" i="2894" s="1"/>
  <c r="V15" i="2894"/>
  <c r="AL7" i="2904"/>
  <c r="AL15" i="2904" s="1"/>
  <c r="AL16" i="2904" s="1"/>
  <c r="AK15" i="2904"/>
  <c r="AU15" i="2909"/>
  <c r="AV7" i="2909"/>
  <c r="AV15" i="2909" s="1"/>
  <c r="AV16" i="2909" s="1"/>
  <c r="AK15" i="2898"/>
  <c r="Q7" i="2897"/>
  <c r="Q15" i="2897" s="1"/>
  <c r="Q16" i="2897" s="1"/>
  <c r="P15" i="2897"/>
  <c r="V15" i="2888"/>
  <c r="AV7" i="2895"/>
  <c r="AV15" i="2895" s="1"/>
  <c r="AV16" i="2895" s="1"/>
  <c r="AU15" i="2895"/>
  <c r="AL15" i="2889"/>
  <c r="AL16" i="2889" s="1"/>
  <c r="AF15" i="2892"/>
  <c r="AP15" i="2889"/>
  <c r="AQ7" i="2889"/>
  <c r="AQ15" i="2889" s="1"/>
  <c r="AQ16" i="2889" s="1"/>
  <c r="AL7" i="2900"/>
  <c r="AL15" i="2900" s="1"/>
  <c r="AL16" i="2900" s="1"/>
  <c r="AK15" i="2900"/>
  <c r="AG7" i="2901"/>
  <c r="AG15" i="2901" s="1"/>
  <c r="AG16" i="2901" s="1"/>
  <c r="AF15" i="2901"/>
  <c r="AA15" i="2909"/>
  <c r="AB7" i="2909"/>
  <c r="AB15" i="2909" s="1"/>
  <c r="AB16" i="2909" s="1"/>
  <c r="AG7" i="2906"/>
  <c r="AG15" i="2906" s="1"/>
  <c r="AG16" i="2906" s="1"/>
  <c r="AF15" i="2906"/>
  <c r="V15" i="2910"/>
  <c r="W7" i="2910"/>
  <c r="W15" i="2910" s="1"/>
  <c r="W16" i="2910" s="1"/>
  <c r="AF15" i="2910"/>
  <c r="AF15" i="2912"/>
  <c r="AL7" i="2892"/>
  <c r="AL15" i="2892" s="1"/>
  <c r="AL16" i="2892" s="1"/>
  <c r="AK15" i="2892"/>
  <c r="AQ7" i="2883"/>
  <c r="AQ15" i="2883" s="1"/>
  <c r="AQ16" i="2883" s="1"/>
  <c r="AP15" i="2883"/>
  <c r="AQ15" i="2896"/>
  <c r="AQ16" i="2896" s="1"/>
  <c r="AL15" i="2901"/>
  <c r="AL16" i="2901" s="1"/>
  <c r="AU15" i="2907"/>
  <c r="AV7" i="2907"/>
  <c r="AV15" i="2907" s="1"/>
  <c r="AV16" i="2907" s="1"/>
  <c r="V15" i="2909"/>
  <c r="W7" i="2909"/>
  <c r="W15" i="2909" s="1"/>
  <c r="W16" i="2909" s="1"/>
  <c r="AA15" i="2880"/>
  <c r="V15" i="2889"/>
  <c r="W15" i="2903"/>
  <c r="W16" i="2903" s="1"/>
  <c r="AU15" i="2910"/>
  <c r="V15" i="2882"/>
  <c r="W7" i="2882"/>
  <c r="W15" i="2882" s="1"/>
  <c r="W16" i="2882" s="1"/>
  <c r="AG15" i="2890"/>
  <c r="AG16" i="2890" s="1"/>
  <c r="AU15" i="2893"/>
  <c r="AV7" i="2893"/>
  <c r="AV15" i="2893" s="1"/>
  <c r="AV16" i="2893" s="1"/>
  <c r="W15" i="2902"/>
  <c r="W16" i="2902" s="1"/>
  <c r="V15" i="2897"/>
  <c r="W7" i="2897"/>
  <c r="W15" i="2897" s="1"/>
  <c r="W16" i="2897" s="1"/>
  <c r="AP15" i="2909"/>
  <c r="AQ7" i="2909"/>
  <c r="AQ15" i="2909" s="1"/>
  <c r="AQ16" i="2909" s="1"/>
  <c r="AF15" i="2911"/>
  <c r="AQ7" i="2885"/>
  <c r="AQ15" i="2885" s="1"/>
  <c r="AQ16" i="2885" s="1"/>
  <c r="AP15" i="2885"/>
  <c r="V15" i="2893"/>
  <c r="W7" i="2893"/>
  <c r="W15" i="2893" s="1"/>
  <c r="W16" i="2893" s="1"/>
  <c r="AL15" i="2898"/>
  <c r="AL16" i="2898" s="1"/>
  <c r="W15" i="2888"/>
  <c r="W16" i="2888" s="1"/>
  <c r="AB7" i="2883"/>
  <c r="AB15" i="2883" s="1"/>
  <c r="AB16" i="2883" s="1"/>
  <c r="AA15" i="2883"/>
  <c r="AA15" i="2894"/>
  <c r="AU15" i="2882"/>
  <c r="AV7" i="2882"/>
  <c r="AV15" i="2882" s="1"/>
  <c r="AV16" i="2882" s="1"/>
  <c r="AB15" i="2885"/>
  <c r="AB16" i="2885" s="1"/>
  <c r="AK15" i="2887"/>
  <c r="AG15" i="2892"/>
  <c r="AG16" i="2892" s="1"/>
  <c r="AU15" i="2897"/>
  <c r="AV7" i="2897"/>
  <c r="AV15" i="2897" s="1"/>
  <c r="AV16" i="2897" s="1"/>
  <c r="V15" i="2906"/>
  <c r="AV15" i="2902"/>
  <c r="AV16" i="2902" s="1"/>
  <c r="AA15" i="2906"/>
  <c r="AB7" i="2888"/>
  <c r="AB15" i="2888" s="1"/>
  <c r="AB16" i="2888" s="1"/>
  <c r="AA15" i="2888"/>
  <c r="AV15" i="2890"/>
  <c r="AV16" i="2890" s="1"/>
  <c r="AK15" i="2885"/>
  <c r="AL7" i="2885"/>
  <c r="AL15" i="2885" s="1"/>
  <c r="AL16" i="2885" s="1"/>
  <c r="AQ7" i="2898"/>
  <c r="AQ15" i="2898" s="1"/>
  <c r="AQ16" i="2898" s="1"/>
  <c r="AP15" i="2898"/>
  <c r="AU15" i="2903"/>
  <c r="AV7" i="2903"/>
  <c r="AV15" i="2903" s="1"/>
  <c r="AV16" i="2903" s="1"/>
  <c r="AA15" i="2908"/>
  <c r="AB7" i="2908"/>
  <c r="AB15" i="2908" s="1"/>
  <c r="AB16" i="2908" s="1"/>
  <c r="AA15" i="2902"/>
  <c r="AF15" i="2905"/>
  <c r="AG7" i="2905"/>
  <c r="AG15" i="2905" s="1"/>
  <c r="AG16" i="2905" s="1"/>
  <c r="AG7" i="2907"/>
  <c r="AG15" i="2907" s="1"/>
  <c r="AG16" i="2907" s="1"/>
  <c r="AF15" i="2907"/>
  <c r="AG15" i="2910"/>
  <c r="AG16" i="2910" s="1"/>
  <c r="P15" i="2912"/>
  <c r="Q7" i="2912"/>
  <c r="Q15" i="2912" s="1"/>
  <c r="Q16" i="2912" s="1"/>
  <c r="AG15" i="2912"/>
  <c r="AG16" i="2912" s="1"/>
  <c r="AK15" i="2881"/>
  <c r="AL7" i="2881"/>
  <c r="AL15" i="2881" s="1"/>
  <c r="AL16" i="2881" s="1"/>
  <c r="AB7" i="2895"/>
  <c r="AB15" i="2895" s="1"/>
  <c r="AB16" i="2895" s="1"/>
  <c r="AA15" i="2895"/>
  <c r="P15" i="2887"/>
  <c r="Q7" i="2887"/>
  <c r="Q15" i="2887" s="1"/>
  <c r="Q16" i="2887" s="1"/>
  <c r="AF15" i="2896"/>
  <c r="AG7" i="2896"/>
  <c r="AG15" i="2896" s="1"/>
  <c r="AG16" i="2896" s="1"/>
  <c r="AQ7" i="2884"/>
  <c r="AQ15" i="2884" s="1"/>
  <c r="AQ16" i="2884" s="1"/>
  <c r="AP15" i="2884"/>
  <c r="AG7" i="2895"/>
  <c r="AG15" i="2895" s="1"/>
  <c r="AG16" i="2895" s="1"/>
  <c r="AF15" i="2895"/>
  <c r="AQ15" i="2890"/>
  <c r="AQ16" i="2890" s="1"/>
  <c r="AA15" i="2897"/>
  <c r="AB7" i="2897"/>
  <c r="AB15" i="2897" s="1"/>
  <c r="AB16" i="2897" s="1"/>
  <c r="AL15" i="2903"/>
  <c r="AL16" i="2903" s="1"/>
  <c r="AA15" i="2901"/>
  <c r="AK15" i="2901"/>
  <c r="Q7" i="2905"/>
  <c r="Q15" i="2905" s="1"/>
  <c r="Q16" i="2905" s="1"/>
  <c r="P15" i="2905"/>
  <c r="AK15" i="2909"/>
  <c r="AL7" i="2909"/>
  <c r="AL15" i="2909" s="1"/>
  <c r="AL16" i="2909" s="1"/>
  <c r="AB15" i="2881"/>
  <c r="AB16" i="2881" s="1"/>
  <c r="AB15" i="2890"/>
  <c r="AB16" i="2890" s="1"/>
  <c r="AV15" i="2884"/>
  <c r="AV16" i="2884" s="1"/>
  <c r="AV7" i="2883"/>
  <c r="AV15" i="2883" s="1"/>
  <c r="AV16" i="2883" s="1"/>
  <c r="AU15" i="2883"/>
  <c r="V15" i="2898"/>
  <c r="AV15" i="2901"/>
  <c r="AV16" i="2901" s="1"/>
  <c r="V15" i="2903"/>
  <c r="AL15" i="2910"/>
  <c r="AL16" i="2910" s="1"/>
  <c r="V15" i="2911"/>
  <c r="W15" i="2904"/>
  <c r="W16" i="2904" s="1"/>
  <c r="AP15" i="2881"/>
  <c r="AF15" i="2881"/>
  <c r="AL15" i="2895"/>
  <c r="AL16" i="2895" s="1"/>
  <c r="Q15" i="2901"/>
  <c r="Q16" i="2901" s="1"/>
  <c r="AV15" i="2910"/>
  <c r="AV16" i="2910" s="1"/>
  <c r="V15" i="2892"/>
</calcChain>
</file>

<file path=xl/sharedStrings.xml><?xml version="1.0" encoding="utf-8"?>
<sst xmlns="http://schemas.openxmlformats.org/spreadsheetml/2006/main" count="2727" uniqueCount="159">
  <si>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</si>
  <si>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</si>
  <si>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</si>
  <si>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</si>
  <si>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</si>
  <si>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</si>
  <si>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</si>
  <si>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</si>
  <si>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</si>
  <si>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</si>
  <si>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</si>
  <si>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</si>
  <si>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</si>
  <si>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</si>
  <si>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</si>
  <si>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</si>
  <si>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</si>
  <si>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</si>
  <si>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</si>
  <si>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</si>
  <si>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</si>
  <si>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</si>
  <si>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</si>
  <si>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</si>
  <si>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</si>
  <si>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</si>
  <si>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</si>
  <si>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</si>
  <si>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</si>
  <si>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</si>
  <si>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</si>
  <si>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</si>
  <si>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</si>
  <si>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</si>
  <si>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</si>
  <si>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</si>
  <si>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</si>
  <si>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</si>
  <si>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</si>
  <si>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</si>
  <si>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</si>
  <si>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</si>
  <si>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</si>
  <si>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</si>
  <si>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</si>
  <si>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</si>
  <si>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</si>
  <si>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Data\94_174\PHASE 1 REPEAT\</t>
  </si>
  <si>
    <t>!N521840.094</t>
  </si>
  <si>
    <t>!N418A10.094</t>
  </si>
  <si>
    <t>!N419940.094</t>
  </si>
  <si>
    <t>!N420950.094</t>
  </si>
  <si>
    <t>!N421950.094</t>
  </si>
  <si>
    <t>!N422840.094</t>
  </si>
  <si>
    <t>!N423940.094</t>
  </si>
  <si>
    <t>!N424920.094</t>
  </si>
  <si>
    <t>!N425940.094</t>
  </si>
  <si>
    <t>!N426940.094</t>
  </si>
  <si>
    <t>!N427950.094</t>
  </si>
  <si>
    <t>!N429A20.094</t>
  </si>
  <si>
    <t>!N430850.094</t>
  </si>
  <si>
    <t>!N501850.094</t>
  </si>
  <si>
    <t>!N502A30.094</t>
  </si>
  <si>
    <t>!N503B20.094</t>
  </si>
  <si>
    <t>!N504A40.094</t>
  </si>
  <si>
    <t>!N506C20.094</t>
  </si>
  <si>
    <t>!N507910.094</t>
  </si>
  <si>
    <t>!N508940.094</t>
  </si>
  <si>
    <t>!N509A30.094</t>
  </si>
  <si>
    <t>!N510950.094</t>
  </si>
  <si>
    <t>!N511940.094</t>
  </si>
  <si>
    <t>!N512C30.094</t>
  </si>
  <si>
    <t>!N513840.094</t>
  </si>
  <si>
    <t>!N514930.094</t>
  </si>
  <si>
    <t>!N515B20.094</t>
  </si>
  <si>
    <t>!N516920.094</t>
  </si>
  <si>
    <t>!N516B00.094</t>
  </si>
  <si>
    <t>!N517930.094</t>
  </si>
  <si>
    <t>!N518940.094</t>
  </si>
  <si>
    <t>!N519950.094</t>
  </si>
  <si>
    <t>!N520850.094</t>
  </si>
  <si>
    <t>Report for:!N521840.094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</si>
  <si>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</si>
  <si>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</si>
  <si>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</si>
  <si>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</si>
  <si>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</si>
  <si>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</si>
  <si>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</si>
  <si>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</si>
  <si>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</si>
  <si>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</si>
  <si>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</si>
  <si>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</si>
  <si>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</si>
  <si>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</si>
  <si>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</si>
  <si>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</si>
  <si>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</si>
  <si>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</si>
  <si>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</si>
  <si>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</si>
  <si>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</si>
  <si>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</si>
  <si>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</si>
  <si>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</si>
  <si>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</si>
  <si>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</si>
  <si>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</si>
  <si>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</si>
  <si>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</si>
  <si>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</si>
  <si>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</si>
  <si>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</si>
  <si>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</si>
  <si>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</si>
  <si>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</si>
  <si>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</si>
  <si>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</si>
  <si>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</si>
  <si>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</si>
  <si>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</si>
  <si>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</si>
  <si>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</si>
  <si>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</si>
  <si>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</si>
  <si>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</si>
  <si>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for:!N418A10.094</t>
  </si>
  <si>
    <t>Report for:!N419940.094</t>
  </si>
  <si>
    <t>Report for:!N420950.094</t>
  </si>
  <si>
    <t>Report for:!N421950.094</t>
  </si>
  <si>
    <t>Report for:!N422840.094</t>
  </si>
  <si>
    <t>Report for:!N423940.094</t>
  </si>
  <si>
    <t>Report for:!N424920.094</t>
  </si>
  <si>
    <t>Report for:!N425940.094</t>
  </si>
  <si>
    <t>Report for:!N426940.094</t>
  </si>
  <si>
    <t>Report for:!N427950.094</t>
  </si>
  <si>
    <t>Report for:!N429A20.094</t>
  </si>
  <si>
    <t>Report for:!N430850.094</t>
  </si>
  <si>
    <t>Report for:!N501850.094</t>
  </si>
  <si>
    <t>Report for:!N502A30.094</t>
  </si>
  <si>
    <t>Report for:!N503B20.094</t>
  </si>
  <si>
    <t>Report for:!N504A40.094</t>
  </si>
  <si>
    <t>Report for:!N506C20.094</t>
  </si>
  <si>
    <t>Report for:!N507910.094</t>
  </si>
  <si>
    <t>Report for:!N508940.094</t>
  </si>
  <si>
    <t>Report for:!N509A30.094</t>
  </si>
  <si>
    <t>Report for:!N510950.094</t>
  </si>
  <si>
    <t>Report for:!N511940.094</t>
  </si>
  <si>
    <t>Report for:!N512C30.094</t>
  </si>
  <si>
    <t>Report for:!N513840.094</t>
  </si>
  <si>
    <t>Report for:!N514930.094</t>
  </si>
  <si>
    <t>Report for:!N515B20.094</t>
  </si>
  <si>
    <t>Report for:!N516920.094</t>
  </si>
  <si>
    <t>Report for:!N516B00.094</t>
  </si>
  <si>
    <t>Report for:!N517930.094</t>
  </si>
  <si>
    <t>Report for:!N518940.094</t>
  </si>
  <si>
    <t>Report for:!N519950.094</t>
  </si>
  <si>
    <t>Report for:!N520850.094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</si>
</sst>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5" xfId="0" applyFill="1" applyBorder="1" applyAlignment="1">
      <alignment horizontal="center" wrapText="1"/>
    </xf>
    <xf numFmtId="0" fontId="0" fillId="9" borderId="6" xfId="0" applyFill="1" applyBorder="1" applyAlignment="1">
      <alignment horizontal="center" wrapText="1"/>
    </xf>
    <xf numFmtId="0" fontId="0" fillId="14" borderId="5" xfId="0" applyFill="1" applyBorder="1" applyAlignment="1">
      <alignment horizontal="center" wrapText="1"/>
    </xf>
    <xf numFmtId="0" fontId="0" fillId="14" borderId="0" xfId="0" applyFill="1"/>
    <xf numFmtId="0" fontId="0" fillId="9" borderId="15" xfId="0" applyFill="1" applyBorder="1" applyAlignment="1">
      <alignment horizontal="center" wrapText="1"/>
    </xf>
    <xf numFmtId="0" fontId="0" fillId="9" borderId="1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5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'!N418A10.094'!B2:C2</f>
        <v>&lt;date&gt;</v>
      </c>
      <c r="C3">
        <f>('!N418A10.094'!F133/60)/'!N418A10.094'!Q3</f>
        <v>2.3137795275590554</v>
      </c>
      <c r="D3">
        <f>'!N418A10.094'!N20/'!N418A10.094'!Q3</f>
        <v>0.31496062992125984</v>
      </c>
      <c r="E3">
        <f>SUM('!N418A10.094'!L20:Q20)/'!N418A10.094'!Q3</f>
        <v>2.3149606299212597</v>
      </c>
      <c r="F3">
        <f>'!N418A10.094'!Q16</f>
        <v>0.34520888279002421</v>
      </c>
      <c r="J3" s="18" t="s">
        <v>42</v>
      </c>
      <c r="K3">
        <f>AVERAGE(C3:C7)</f>
        <v>4.9335883942095418</v>
      </c>
      <c r="L3">
        <f>AVERAGE(C8:C12)</f>
        <v>2.2313004651761625</v>
      </c>
      <c r="M3">
        <f>AVERAGE(C13:C17)</f>
        <v>2.2611841215895523</v>
      </c>
      <c r="N3">
        <f>AVERAGE(C18:C22)</f>
        <v>2.3035434813681208</v>
      </c>
      <c r="O3">
        <f>AVERAGE(C23:C27)</f>
        <v>1.9601385660973178</v>
      </c>
      <c r="P3">
        <f>AVERAGE(C28:C31)</f>
        <v>1.9251080945198593</v>
      </c>
    </row>
    <row r="4" spans="1:24" x14ac:dyDescent="0.3">
      <c r="A4">
        <v>2</v>
      </c>
      <c r="B4" t="str">
        <f>'!N419940.094'!B2:C2</f>
        <v>&lt;date&gt;</v>
      </c>
      <c r="C4">
        <f>('!N419940.094'!F156/60)/'!N419940.094'!Q3</f>
        <v>2.6236203090507728</v>
      </c>
      <c r="D4">
        <f>'!N419940.094'!N20/'!N419940.094'!Q3</f>
        <v>0</v>
      </c>
      <c r="E4">
        <f>SUM('!N419940.094'!L20:Q20)/'!N419940.094'!Q3</f>
        <v>1.8013245033112584</v>
      </c>
      <c r="F4">
        <f>'!N419940.094'!Q16</f>
        <v>2.2106856744521296E-2</v>
      </c>
      <c r="J4" s="18" t="s">
        <v>43</v>
      </c>
      <c r="K4">
        <f>AVERAGE(D3:D7)</f>
        <v>6.6270814508842132E-2</v>
      </c>
      <c r="L4">
        <f>AVERAGE(D8:D12)</f>
        <v>0.42441499694782847</v>
      </c>
      <c r="M4">
        <f>AVERAGE(D13:D17)</f>
        <v>0.37288419223903096</v>
      </c>
      <c r="N4">
        <f>AVERAGE(D18:D22)</f>
        <v>0.49256474519632415</v>
      </c>
      <c r="O4">
        <f>AVERAGE(D23:D27)</f>
        <v>0.69140487027319375</v>
      </c>
      <c r="P4">
        <f>AVERAGE(D28:D31)</f>
        <v>0.70012978357711597</v>
      </c>
    </row>
    <row r="5" spans="1:24" x14ac:dyDescent="0.3">
      <c r="A5">
        <v>3</v>
      </c>
      <c r="B5" t="str">
        <f>'!N420950.094'!B2:C2</f>
        <v>&lt;date&gt;</v>
      </c>
      <c r="C5">
        <f>('!N420950.094'!F95/60)/'!N420950.094'!Q3</f>
        <v>4.4801498127340826</v>
      </c>
      <c r="D5">
        <f>'!N420950.094'!N20/'!N420950.094'!Q3</f>
        <v>0</v>
      </c>
      <c r="E5">
        <f>SUM('!N420950.094'!L20:Q20)/'!N420950.094'!Q3</f>
        <v>2.8314606741573032</v>
      </c>
      <c r="F5">
        <f>'!N420950.094'!Q16</f>
        <v>5.4456738813206194E-2</v>
      </c>
      <c r="J5" s="18" t="s">
        <v>110</v>
      </c>
      <c r="K5">
        <f>AVERAGE(E3:E7)</f>
        <v>3.030742940376661</v>
      </c>
      <c r="L5">
        <f>AVERAGE(E8:E12)</f>
        <v>2.3541241098637378</v>
      </c>
      <c r="M5">
        <f>AVERAGE(E13:E17)</f>
        <v>2.38642870755658</v>
      </c>
      <c r="N5">
        <f>AVERAGE(E18:E22)</f>
        <v>3.2870167306171028</v>
      </c>
      <c r="O5">
        <f>AVERAGE(E23:E27)</f>
        <v>4.0439672884453426</v>
      </c>
      <c r="P5">
        <f>AVERAGE(E28:E31)</f>
        <v>4.3595702234382125</v>
      </c>
    </row>
    <row r="6" spans="1:24" x14ac:dyDescent="0.3">
      <c r="A6">
        <v>4</v>
      </c>
      <c r="B6" t="str">
        <f>'!N421950.094'!B2:C2</f>
        <v>&lt;date&gt;</v>
      </c>
      <c r="C6">
        <f>('!N421950.094'!F45/60)/'!N421950.094'!Q3</f>
        <v>8.732905982905983</v>
      </c>
      <c r="D6">
        <f>'!N421950.094'!N20/'!N421950.094'!Q3</f>
        <v>0</v>
      </c>
      <c r="E6">
        <f>SUM('!N421950.094'!L20:Q20)/'!N421950.094'!Q3</f>
        <v>6.0256410256410255</v>
      </c>
      <c r="F6">
        <f>'!N421950.094'!Q16</f>
        <v>0.34313552429913646</v>
      </c>
      <c r="J6" s="18" t="s">
        <v>45</v>
      </c>
      <c r="K6">
        <f>AVERAGE(F3:F7)</f>
        <v>0.21770936286325612</v>
      </c>
      <c r="L6">
        <f>AVERAGE(F8:F12)</f>
        <v>0.29673429415592478</v>
      </c>
      <c r="M6">
        <f>AVERAGE(F13:F17)</f>
        <v>0.19804711569553621</v>
      </c>
      <c r="N6">
        <f>AVERAGE(F18:F22)</f>
        <v>0.20118142080957221</v>
      </c>
      <c r="O6">
        <f>AVERAGE(F23:F27)</f>
        <v>0.20851616332001738</v>
      </c>
      <c r="P6">
        <f>AVERAGE(F28:F31)</f>
        <v>0.16767588193963465</v>
      </c>
    </row>
    <row r="7" spans="1:24" x14ac:dyDescent="0.3">
      <c r="A7">
        <v>5</v>
      </c>
      <c r="B7" t="str">
        <f>'!N422840.094'!B2:C2</f>
        <v>&lt;date&gt;</v>
      </c>
      <c r="C7">
        <f>('!N422840.094'!F67/60)/'!N422840.094'!Q3</f>
        <v>6.5174863387978146</v>
      </c>
      <c r="D7">
        <f>'!N422840.094'!N20/'!N422840.094'!Q3</f>
        <v>1.6393442622950821E-2</v>
      </c>
      <c r="E7">
        <f>SUM('!N422840.094'!L20:Q20)/'!N422840.094'!Q3</f>
        <v>2.180327868852459</v>
      </c>
      <c r="F7">
        <f>'!N422840.094'!Q16</f>
        <v>0.32363881166939257</v>
      </c>
    </row>
    <row r="8" spans="1:24" x14ac:dyDescent="0.3">
      <c r="A8">
        <v>6</v>
      </c>
      <c r="B8" t="str">
        <f>'!N423940.094'!B2:C2</f>
        <v>&lt;date&gt;</v>
      </c>
      <c r="C8">
        <f>('!N423940.094'!F110/60)/'!N423940.094'!Q3</f>
        <v>2.2983974358974359</v>
      </c>
      <c r="D8">
        <f>'!N423940.094'!N20/'!N423940.094'!Q3</f>
        <v>0.38461538461538464</v>
      </c>
      <c r="E8">
        <f>SUM('!N423940.094'!L20:Q20)/'!N423940.094'!Q3</f>
        <v>1.7884615384615385</v>
      </c>
      <c r="F8">
        <f>'!N423940.094'!Q16</f>
        <v>0.31219669765080749</v>
      </c>
    </row>
    <row r="9" spans="1:24" x14ac:dyDescent="0.3">
      <c r="A9">
        <v>7</v>
      </c>
      <c r="B9" t="str">
        <f>'!N424920.094'!B2:C2</f>
        <v>&lt;date&gt;</v>
      </c>
      <c r="C9">
        <f>('!N424920.094'!F91/60)/'!N424920.094'!Q3</f>
        <v>2.2056862745098038</v>
      </c>
      <c r="D9">
        <f>'!N424920.094'!N20/'!N424920.094'!Q3</f>
        <v>0.47058823529411764</v>
      </c>
      <c r="E9">
        <f>SUM('!N424920.094'!L20:Q20)/'!N424920.094'!Q3</f>
        <v>2.1058823529411765</v>
      </c>
      <c r="F9">
        <f>'!N424920.094'!Q16</f>
        <v>0.25597752024087006</v>
      </c>
      <c r="G9">
        <f t="shared" ref="G9:L9" si="0">K3</f>
        <v>4.9335883942095418</v>
      </c>
      <c r="H9">
        <f t="shared" si="0"/>
        <v>2.2313004651761625</v>
      </c>
      <c r="I9">
        <f t="shared" si="0"/>
        <v>2.2611841215895523</v>
      </c>
      <c r="J9">
        <f t="shared" si="0"/>
        <v>2.3035434813681208</v>
      </c>
      <c r="K9">
        <f t="shared" si="0"/>
        <v>1.9601385660973178</v>
      </c>
      <c r="L9">
        <f t="shared" si="0"/>
        <v>1.9251080945198593</v>
      </c>
      <c r="M9">
        <f t="shared" ref="M9:R9" si="1">K4</f>
        <v>6.6270814508842132E-2</v>
      </c>
      <c r="N9">
        <f t="shared" si="1"/>
        <v>0.42441499694782847</v>
      </c>
      <c r="O9">
        <f t="shared" si="1"/>
        <v>0.37288419223903096</v>
      </c>
      <c r="P9">
        <f t="shared" si="1"/>
        <v>0.49256474519632415</v>
      </c>
      <c r="Q9">
        <f t="shared" si="1"/>
        <v>0.69140487027319375</v>
      </c>
      <c r="R9">
        <f t="shared" si="1"/>
        <v>0.70012978357711597</v>
      </c>
      <c r="S9">
        <f t="shared" ref="S9:X9" si="2">K6</f>
        <v>0.21770936286325612</v>
      </c>
      <c r="T9">
        <f t="shared" si="2"/>
        <v>0.29673429415592478</v>
      </c>
      <c r="U9">
        <f t="shared" si="2"/>
        <v>0.19804711569553621</v>
      </c>
      <c r="V9">
        <f t="shared" si="2"/>
        <v>0.20118142080957221</v>
      </c>
      <c r="W9">
        <f t="shared" si="2"/>
        <v>0.20851616332001738</v>
      </c>
      <c r="X9">
        <f t="shared" si="2"/>
        <v>0.16767588193963465</v>
      </c>
    </row>
    <row r="10" spans="1:24" x14ac:dyDescent="0.3">
      <c r="A10">
        <v>8</v>
      </c>
      <c r="B10" t="str">
        <f>'!N425940.094'!B2:C2</f>
        <v>&lt;date&gt;</v>
      </c>
      <c r="C10">
        <f>('!N425940.094'!F92/60)/'!N425940.094'!Q3</f>
        <v>2.2346899224806203</v>
      </c>
      <c r="D10">
        <f>'!N425940.094'!N20/'!N425940.094'!Q3</f>
        <v>0.46511627906976744</v>
      </c>
      <c r="E10">
        <f>SUM('!N425940.094'!L20:Q20)/'!N425940.094'!Q3</f>
        <v>3.2558139534883721</v>
      </c>
      <c r="F10">
        <f>'!N425940.094'!Q16</f>
        <v>0.28322886734884617</v>
      </c>
    </row>
    <row r="11" spans="1:24" x14ac:dyDescent="0.3">
      <c r="A11">
        <v>9</v>
      </c>
      <c r="B11" t="str">
        <f>'!N426940.094'!B2:C2</f>
        <v>&lt;date&gt;</v>
      </c>
      <c r="C11">
        <f>('!N426940.094'!F98/60)/'!N426940.094'!Q3</f>
        <v>2.1911231884057973</v>
      </c>
      <c r="D11">
        <f>'!N426940.094'!N20/'!N426940.094'!Q3</f>
        <v>0.43478260869565216</v>
      </c>
      <c r="E11">
        <f>SUM('!N426940.094'!L20:Q20)/'!N426940.094'!Q3</f>
        <v>1.9782608695652173</v>
      </c>
      <c r="F11">
        <f>'!N426940.094'!Q16</f>
        <v>0.28233063949754816</v>
      </c>
    </row>
    <row r="12" spans="1:24" x14ac:dyDescent="0.3">
      <c r="A12">
        <v>10</v>
      </c>
      <c r="B12" t="str">
        <f>'!N427950.094'!B2:C2</f>
        <v>&lt;date&gt;</v>
      </c>
      <c r="C12">
        <f>('!N427950.094'!F115/60)/'!N427950.094'!Q3</f>
        <v>2.2266055045871558</v>
      </c>
      <c r="D12">
        <f>'!N427950.094'!N20/'!N427950.094'!Q3</f>
        <v>0.3669724770642202</v>
      </c>
      <c r="E12">
        <f>SUM('!N427950.094'!L20:Q20)/'!N427950.094'!Q3</f>
        <v>2.6422018348623855</v>
      </c>
      <c r="F12">
        <f>'!N427950.094'!Q16</f>
        <v>0.34993774604155203</v>
      </c>
    </row>
    <row r="13" spans="1:24" x14ac:dyDescent="0.3">
      <c r="A13">
        <v>11</v>
      </c>
      <c r="B13" t="str">
        <f>'!N429A20.094'!B2:C2</f>
        <v>&lt;date&gt;</v>
      </c>
      <c r="C13">
        <f>('!N429A20.094'!F99/60)/'!N429A20.094'!Q3</f>
        <v>2.0897849462365592</v>
      </c>
      <c r="D13">
        <f>'!N429A20.094'!N20/'!N429A20.094'!Q3</f>
        <v>0.43010752688172044</v>
      </c>
      <c r="E13">
        <f>SUM('!N429A20.094'!L20:Q20)/'!N429A20.094'!Q3</f>
        <v>3.032258064516129</v>
      </c>
      <c r="F13">
        <f>'!N429A20.094'!Q16</f>
        <v>0.20132075159861637</v>
      </c>
    </row>
    <row r="14" spans="1:24" x14ac:dyDescent="0.3">
      <c r="A14">
        <v>12</v>
      </c>
      <c r="B14" t="str">
        <f>'!N430850.094'!B2:C2</f>
        <v>&lt;date&gt;</v>
      </c>
      <c r="C14">
        <f>('!N430850.094'!F111/60)/'!N430850.094'!Q3</f>
        <v>2.156825396825397</v>
      </c>
      <c r="D14">
        <f>'!N430850.094'!N20/'!N430850.094'!Q3</f>
        <v>0.38095238095238093</v>
      </c>
      <c r="E14">
        <f>SUM('!N430850.094'!L20:Q20)/'!N430850.094'!Q3</f>
        <v>1.7714285714285714</v>
      </c>
      <c r="F14">
        <f>'!N430850.094'!Q16</f>
        <v>0.22389489421159248</v>
      </c>
    </row>
    <row r="15" spans="1:24" x14ac:dyDescent="0.3">
      <c r="A15">
        <v>13</v>
      </c>
      <c r="B15" t="str">
        <f>'!N501850.094'!B2:C2</f>
        <v>&lt;date&gt;</v>
      </c>
      <c r="C15">
        <f>('!N501850.094'!F84/60)/'!N501850.094'!Q3</f>
        <v>2.0801282051282053</v>
      </c>
      <c r="D15">
        <f>'!N501850.094'!N20/'!N501850.094'!Q3</f>
        <v>0.51282051282051277</v>
      </c>
      <c r="E15">
        <f>SUM('!N501850.094'!L20:Q20)/'!N501850.094'!Q3</f>
        <v>2.2692307692307692</v>
      </c>
      <c r="F15">
        <f>'!N501850.094'!Q16</f>
        <v>0.29905733234895637</v>
      </c>
    </row>
    <row r="16" spans="1:24" x14ac:dyDescent="0.3">
      <c r="A16">
        <v>14</v>
      </c>
      <c r="B16" t="str">
        <f>'!N502A30.094'!B2:C2</f>
        <v>&lt;date&gt;</v>
      </c>
      <c r="C16">
        <f>('!N502A30.094'!F80/60)/'!N502A30.094'!Q3</f>
        <v>2.1085585585585584</v>
      </c>
      <c r="D16">
        <f>'!N502A30.094'!N20/'!N502A30.094'!Q3</f>
        <v>0.54054054054054057</v>
      </c>
      <c r="E16">
        <f>SUM('!N502A30.094'!L20:Q20)/'!N502A30.094'!Q3</f>
        <v>3.7297297297297298</v>
      </c>
      <c r="F16">
        <f>'!N502A30.094'!Q16</f>
        <v>0.26596260031851587</v>
      </c>
    </row>
    <row r="17" spans="1:6" x14ac:dyDescent="0.3">
      <c r="A17">
        <v>15</v>
      </c>
      <c r="B17" t="str">
        <f>'!N503B20.094'!B2:C2</f>
        <v>&lt;date&gt;</v>
      </c>
      <c r="C17">
        <f>('!N503B20.094'!F145/60)/'!N503B20.094'!Q3</f>
        <v>2.8706235011990406</v>
      </c>
      <c r="D17">
        <f>'!N503B20.094'!N20/'!N503B20.094'!Q3</f>
        <v>0</v>
      </c>
      <c r="E17">
        <f>SUM('!N503B20.094'!L20:Q20)/'!N503B20.094'!Q3</f>
        <v>1.1294964028776979</v>
      </c>
      <c r="F17">
        <f>'!N503B20.094'!Q16</f>
        <v>0</v>
      </c>
    </row>
    <row r="18" spans="1:6" x14ac:dyDescent="0.3">
      <c r="A18">
        <v>16</v>
      </c>
      <c r="B18" t="str">
        <f>'!N504A40.094'!B2:C2</f>
        <v>&lt;date&gt;</v>
      </c>
      <c r="C18">
        <f>('!N504A40.094'!F119/60)/'!N504A40.094'!Q3</f>
        <v>3.5163716814159294</v>
      </c>
      <c r="D18">
        <f>'!N504A40.094'!N20/'!N504A40.094'!Q3</f>
        <v>0</v>
      </c>
      <c r="E18">
        <f>SUM('!N504A40.094'!L20:Q20)/'!N504A40.094'!Q3</f>
        <v>1.3185840707964602</v>
      </c>
      <c r="F18">
        <f>'!N504A40.094'!Q16</f>
        <v>0</v>
      </c>
    </row>
    <row r="19" spans="1:6" x14ac:dyDescent="0.3">
      <c r="A19">
        <v>17</v>
      </c>
      <c r="B19" t="str">
        <f>'!N506C20.094'!B2:C2</f>
        <v>&lt;date&gt;</v>
      </c>
      <c r="C19">
        <f>('!N506C20.094'!F82/60)/'!N506C20.094'!Q3</f>
        <v>1.9798245614035088</v>
      </c>
      <c r="D19">
        <f>'!N506C20.094'!N20/'!N506C20.094'!Q3</f>
        <v>0.52631578947368418</v>
      </c>
      <c r="E19">
        <f>SUM('!N506C20.094'!L20:Q20)/'!N506C20.094'!Q3</f>
        <v>3.6315789473684212</v>
      </c>
      <c r="F19">
        <f>'!N506C20.094'!Q16</f>
        <v>0.24135275185640712</v>
      </c>
    </row>
    <row r="20" spans="1:6" x14ac:dyDescent="0.3">
      <c r="A20">
        <v>18</v>
      </c>
      <c r="B20" t="str">
        <f>'!N507910.094'!B2:C2</f>
        <v>&lt;date&gt;</v>
      </c>
      <c r="C20">
        <f>('!N507910.094'!F66/60)/'!N507910.094'!Q3</f>
        <v>2.0130555555555554</v>
      </c>
      <c r="D20">
        <f>'!N507910.094'!N20/'!N507910.094'!Q3</f>
        <v>0.66666666666666663</v>
      </c>
      <c r="E20">
        <f>SUM('!N507910.094'!L20:Q20)/'!N507910.094'!Q3</f>
        <v>2.85</v>
      </c>
      <c r="F20">
        <f>'!N507910.094'!Q16</f>
        <v>0.23766972281161905</v>
      </c>
    </row>
    <row r="21" spans="1:6" x14ac:dyDescent="0.3">
      <c r="A21">
        <v>19</v>
      </c>
      <c r="B21" t="str">
        <f>'!N508940.094'!B2:C2</f>
        <v>&lt;date&gt;</v>
      </c>
      <c r="C21">
        <f>('!N508940.094'!F69/60)/'!N508940.094'!Q3</f>
        <v>1.9936507936507935</v>
      </c>
      <c r="D21">
        <f>'!N508940.094'!N20/'!N508940.094'!Q3</f>
        <v>0.63492063492063489</v>
      </c>
      <c r="E21">
        <f>SUM('!N508940.094'!L20:Q20)/'!N508940.094'!Q3</f>
        <v>4.3174603174603172</v>
      </c>
      <c r="F21">
        <f>'!N508940.094'!Q16</f>
        <v>0.2247475053743466</v>
      </c>
    </row>
    <row r="22" spans="1:6" x14ac:dyDescent="0.3">
      <c r="A22">
        <v>20</v>
      </c>
      <c r="B22" t="str">
        <f>'!N509A30.094'!B2:C2</f>
        <v>&lt;date&gt;</v>
      </c>
      <c r="C22">
        <f>('!N509A30.094'!F69/60)/'!N509A30.094'!Q3</f>
        <v>2.0148148148148151</v>
      </c>
      <c r="D22">
        <f>'!N509A30.094'!N20/'!N509A30.094'!Q3</f>
        <v>0.63492063492063489</v>
      </c>
      <c r="E22">
        <f>SUM('!N509A30.094'!L20:Q20)/'!N509A30.094'!Q3</f>
        <v>4.3174603174603172</v>
      </c>
      <c r="F22">
        <f>'!N509A30.094'!Q16</f>
        <v>0.30213712400548826</v>
      </c>
    </row>
    <row r="23" spans="1:6" x14ac:dyDescent="0.3">
      <c r="A23">
        <v>21</v>
      </c>
      <c r="B23" t="str">
        <f>'!N510950.094'!B2:C2</f>
        <v>&lt;date&gt;</v>
      </c>
      <c r="C23">
        <f>('!N510950.094'!F67/60)/'!N510950.094'!Q3</f>
        <v>1.9461748633879781</v>
      </c>
      <c r="D23">
        <f>'!N510950.094'!N20/'!N510950.094'!Q3</f>
        <v>0.65573770491803274</v>
      </c>
      <c r="E23">
        <f>SUM('!N510950.094'!L20:Q20)/'!N510950.094'!Q3</f>
        <v>4.442622950819672</v>
      </c>
      <c r="F23">
        <f>'!N510950.094'!Q16</f>
        <v>0.23659702906187111</v>
      </c>
    </row>
    <row r="24" spans="1:6" x14ac:dyDescent="0.3">
      <c r="A24">
        <v>22</v>
      </c>
      <c r="B24" t="str">
        <f>'!N511940.094'!B2:C2</f>
        <v>&lt;date&gt;</v>
      </c>
      <c r="C24">
        <f>('!N511940.094'!F71/60)/'!N511940.094'!Q3</f>
        <v>1.9756410256410255</v>
      </c>
      <c r="D24">
        <f>'!N511940.094'!N20/'!N511940.094'!Q3</f>
        <v>0.61538461538461542</v>
      </c>
      <c r="E24">
        <f>SUM('!N511940.094'!L20:Q20)/'!N511940.094'!Q3</f>
        <v>2.6615384615384614</v>
      </c>
      <c r="F24">
        <f>'!N511940.094'!Q16</f>
        <v>0.24718937423684401</v>
      </c>
    </row>
    <row r="25" spans="1:6" x14ac:dyDescent="0.3">
      <c r="A25">
        <v>23</v>
      </c>
      <c r="B25" t="str">
        <f>'!N512C30.094'!B2:C2</f>
        <v>&lt;date&gt;</v>
      </c>
      <c r="C25">
        <f>('!N512C30.094'!F68/60)/'!N512C30.094'!Q3</f>
        <v>2.0392473118279573</v>
      </c>
      <c r="D25">
        <f>'!N512C30.094'!N20/'!N512C30.094'!Q3</f>
        <v>0.64516129032258063</v>
      </c>
      <c r="E25">
        <f>SUM('!N512C30.094'!L20:Q20)/'!N512C30.094'!Q3</f>
        <v>2.774193548387097</v>
      </c>
      <c r="F25">
        <f>'!N512C30.094'!Q16</f>
        <v>0.21681995480539376</v>
      </c>
    </row>
    <row r="26" spans="1:6" x14ac:dyDescent="0.3">
      <c r="A26">
        <v>24</v>
      </c>
      <c r="B26" t="str">
        <f>'!N513840.094'!B2:C2</f>
        <v>&lt;date&gt;</v>
      </c>
      <c r="C26">
        <f>('!N513840.094'!F60/60)/'!N513840.094'!Q3</f>
        <v>1.9462962962962962</v>
      </c>
      <c r="D26">
        <f>'!N513840.094'!N20/'!N513840.094'!Q3</f>
        <v>0.7407407407407407</v>
      </c>
      <c r="E26">
        <f>SUM('!N513840.094'!L20:Q20)/'!N513840.094'!Q3</f>
        <v>4.9814814814814818</v>
      </c>
      <c r="F26">
        <f>'!N513840.094'!Q16</f>
        <v>0.19744079460087111</v>
      </c>
    </row>
    <row r="27" spans="1:6" x14ac:dyDescent="0.3">
      <c r="A27">
        <v>25</v>
      </c>
      <c r="B27" t="str">
        <f>'!N514930.094'!B2:C2</f>
        <v>&lt;date&gt;</v>
      </c>
      <c r="C27">
        <f>('!N514930.094'!F56/60)/'!N514930.094'!Q3</f>
        <v>1.8933333333333335</v>
      </c>
      <c r="D27">
        <f>'!N514930.094'!N20/'!N514930.094'!Q3</f>
        <v>0.8</v>
      </c>
      <c r="E27">
        <f>SUM('!N514930.094'!L20:Q20)/'!N514930.094'!Q3</f>
        <v>5.36</v>
      </c>
      <c r="F27">
        <f>'!N514930.094'!Q16</f>
        <v>0.14453366389510686</v>
      </c>
    </row>
    <row r="28" spans="1:6" x14ac:dyDescent="0.3">
      <c r="A28">
        <v>26</v>
      </c>
      <c r="B28" t="str">
        <f>'!N515B20.094'!B2:C2</f>
        <v>&lt;date&gt;</v>
      </c>
      <c r="C28">
        <f>('!N515B20.094'!F66/60)/'!N515B20.094'!Q3</f>
        <v>1.9152777777777779</v>
      </c>
      <c r="D28">
        <f>'!N515B20.094'!N20/'!N515B20.094'!Q3</f>
        <v>0.66666666666666663</v>
      </c>
      <c r="E28">
        <f>SUM('!N515B20.094'!L20:Q20)/'!N515B20.094'!Q3</f>
        <v>4.5166666666666666</v>
      </c>
      <c r="F28">
        <f>'!N515B20.094'!Q16</f>
        <v>0.2308630172575496</v>
      </c>
    </row>
    <row r="29" spans="1:6" x14ac:dyDescent="0.3">
      <c r="A29">
        <v>27</v>
      </c>
      <c r="B29" t="str">
        <f>'!N516920.094'!B2:C2</f>
        <v>&lt;date&gt;</v>
      </c>
      <c r="C29">
        <f>('!N516920.094'!F49/60)/'!N516920.094'!Q3</f>
        <v>1.8833333333333333</v>
      </c>
      <c r="D29">
        <f>'!N516920.094'!N20/'!N516920.094'!Q3</f>
        <v>0.93023255813953487</v>
      </c>
      <c r="E29">
        <f>SUM('!N516920.094'!L20:Q20)/'!N516920.094'!Q3</f>
        <v>6.1627906976744189</v>
      </c>
      <c r="F29">
        <f>'!N516920.094'!Q16</f>
        <v>7.9082455473912405E-2</v>
      </c>
    </row>
    <row r="30" spans="1:6" x14ac:dyDescent="0.3">
      <c r="A30">
        <v>28</v>
      </c>
      <c r="B30" t="str">
        <f>'!N516B00.094'!B2:C2</f>
        <v>&lt;date&gt;</v>
      </c>
      <c r="C30">
        <f>('!N517930.094'!F71/60)/'!N517930.094'!Q3</f>
        <v>1.9579487179487178</v>
      </c>
      <c r="D30">
        <f>'!N517930.094'!N20/'!N517930.094'!Q3</f>
        <v>0.61538461538461542</v>
      </c>
      <c r="E30">
        <f>SUM('!N517930.094'!L20:Q20)/'!N517930.094'!Q3</f>
        <v>4.2</v>
      </c>
      <c r="F30">
        <f>'!N517930.094'!Q16</f>
        <v>0.17508494016838794</v>
      </c>
    </row>
    <row r="31" spans="1:6" x14ac:dyDescent="0.3">
      <c r="A31">
        <v>29</v>
      </c>
      <c r="B31" t="str">
        <f>'!N517930.094'!B2:C2</f>
        <v>&lt;date&gt;</v>
      </c>
      <c r="C31">
        <f>('!N518940.094'!F74/60)/'!N518940.094'!Q3</f>
        <v>1.9438725490196078</v>
      </c>
      <c r="D31">
        <f>'!N518940.094'!N20/'!N518940.094'!Q3</f>
        <v>0.58823529411764708</v>
      </c>
      <c r="E31">
        <f>SUM('!N518940.094'!L20:Q20)/'!N518940.094'!Q3</f>
        <v>2.5588235294117645</v>
      </c>
      <c r="F31">
        <f>'!N518940.094'!Q16</f>
        <v>0.18567311485868862</v>
      </c>
    </row>
    <row r="32" spans="1:6" x14ac:dyDescent="0.3">
      <c r="A32">
        <v>30</v>
      </c>
      <c r="B32" t="str">
        <f>'!N518940.094'!B2:C2</f>
        <v>&lt;date&gt;</v>
      </c>
      <c r="C32">
        <f>('!N519950.094'!F69/60)/'!N519950.094'!Q3</f>
        <v>1.9095238095238094</v>
      </c>
      <c r="D32">
        <f>'!N519950.094'!N20/'!N519950.094'!Q3</f>
        <v>0.63492063492063489</v>
      </c>
      <c r="E32">
        <f>SUM('!N519950.094'!L20:Q20)/'!N519950.094'!Q3</f>
        <v>2.7301587301587302</v>
      </c>
      <c r="F32">
        <f>'!N519950.094'!Q16</f>
        <v>0.17416218359116484</v>
      </c>
    </row>
    <row r="33" spans="2:6" x14ac:dyDescent="0.3">
      <c r="B33" t="str">
        <f>'!N519950.094'!B2:C2</f>
        <v>&lt;date&gt;</v>
      </c>
      <c r="C33">
        <f>('!N520850.094'!F63/60)/'!N520850.094'!Q3</f>
        <v>1.8947368421052631</v>
      </c>
      <c r="D33">
        <f>'!N520850.094'!N20/'!N520850.094'!Q3</f>
        <v>0.70175438596491224</v>
      </c>
      <c r="E33">
        <f>SUM('!N520850.094'!L20:Q20)/'!N520850.094'!Q3</f>
        <v>4.7368421052631575</v>
      </c>
      <c r="F33">
        <f>'!N520850.094'!Q16</f>
        <v>0.2090140520072177</v>
      </c>
    </row>
    <row r="34" spans="2:6" x14ac:dyDescent="0.3">
      <c r="B34" t="str">
        <f>'!N520850.094'!B2:C2</f>
        <v>&lt;date&gt;</v>
      </c>
      <c r="C34">
        <f>('!N521840.094'!F59/60)/'!N521840.094'!Q3</f>
        <v>1.850943396226415</v>
      </c>
      <c r="D34">
        <f>'!N521840.094'!N20/'!N521840.094'!Q3</f>
        <v>0.75471698113207553</v>
      </c>
      <c r="E34">
        <f>SUM('!N521840.094'!L20:Q20)/'!N521840.094'!Q3</f>
        <v>5.283018867924528</v>
      </c>
      <c r="F34">
        <f>'!N521840.094'!Q16</f>
        <v>0.21179370863619565</v>
      </c>
    </row>
    <row r="35" spans="2:6" x14ac:dyDescent="0.3">
      <c r="B35" t="str">
        <f>'!N521840.094'!B2:C2</f>
        <v>&lt;date&gt;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9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  <row r="38" spans="1:1" x14ac:dyDescent="0.3">
      <c r="A38" t="s">
        <v>79</v>
      </c>
    </row>
    <row r="39" spans="1:1" x14ac:dyDescent="0.3">
      <c r="A39" t="s">
        <v>80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127</v>
      </c>
      <c r="V3" s="25" t="s">
        <v>120</v>
      </c>
      <c r="W3">
        <f>COUNTA(L7:L27)</f>
        <v>21</v>
      </c>
      <c r="AA3" s="25" t="s">
        <v>120</v>
      </c>
      <c r="AB3">
        <f>COUNTA(L28:L48)</f>
        <v>21</v>
      </c>
      <c r="AF3" s="25" t="s">
        <v>120</v>
      </c>
      <c r="AG3">
        <f>COUNTA(L49:L70)</f>
        <v>22</v>
      </c>
      <c r="AK3" s="25" t="s">
        <v>120</v>
      </c>
      <c r="AL3">
        <f>COUNTA(L71:L91)</f>
        <v>21</v>
      </c>
      <c r="AP3" s="25" t="s">
        <v>120</v>
      </c>
      <c r="AQ3">
        <f>COUNTA(L92:L112)</f>
        <v>21</v>
      </c>
      <c r="AU3" s="25" t="s">
        <v>120</v>
      </c>
      <c r="AV3">
        <f>COUNTA(L113:L133)</f>
        <v>21</v>
      </c>
    </row>
    <row r="4" spans="1:48" x14ac:dyDescent="0.3">
      <c r="P4" s="25" t="s">
        <v>88</v>
      </c>
      <c r="Q4" s="26">
        <f>SUM(O7:O14)</f>
        <v>127</v>
      </c>
      <c r="V4" s="25" t="s">
        <v>121</v>
      </c>
      <c r="W4">
        <f>SUM(U7:U14)</f>
        <v>21</v>
      </c>
      <c r="AA4" s="25" t="s">
        <v>121</v>
      </c>
      <c r="AB4">
        <f>SUM(Z7:Z14)</f>
        <v>21</v>
      </c>
      <c r="AF4" s="25" t="s">
        <v>121</v>
      </c>
      <c r="AG4">
        <f>SUM(AE7:AE14)</f>
        <v>22</v>
      </c>
      <c r="AK4" s="25" t="s">
        <v>121</v>
      </c>
      <c r="AL4">
        <f>SUM(AJ7:AJ14)</f>
        <v>21</v>
      </c>
      <c r="AP4" s="25" t="s">
        <v>121</v>
      </c>
      <c r="AQ4">
        <f>SUM(AO7:AO14)</f>
        <v>21</v>
      </c>
      <c r="AU4" s="25" t="s">
        <v>121</v>
      </c>
      <c r="AV4">
        <f>SUM(AT7:AT14)</f>
        <v>21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38</v>
      </c>
      <c r="C7" s="58">
        <v>24</v>
      </c>
      <c r="D7" s="55">
        <v>57</v>
      </c>
      <c r="E7" s="58">
        <v>13</v>
      </c>
      <c r="F7" s="55">
        <v>69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36</v>
      </c>
      <c r="P7" s="34">
        <f>O7/$Q$4</f>
        <v>0.28346456692913385</v>
      </c>
      <c r="Q7" s="34">
        <f>IF(P7=0,0,(P7*((LOG(P7))/LOG(2))))</f>
        <v>-0.51555392655019472</v>
      </c>
      <c r="T7" s="34">
        <f>N7</f>
        <v>111</v>
      </c>
      <c r="U7" s="34">
        <f>COUNTIF(L7:L27,T7)</f>
        <v>1</v>
      </c>
      <c r="V7" s="34">
        <f>U7/(W4-U11)</f>
        <v>5.2631578947368418E-2</v>
      </c>
      <c r="W7" s="34">
        <f>IF(V7=0,0,(V7*((LOG(V7))/LOG(2))))</f>
        <v>-0.22357513228650452</v>
      </c>
      <c r="Y7" s="34">
        <f>N7</f>
        <v>111</v>
      </c>
      <c r="Z7" s="34">
        <f>COUNTIF(L28:L48,Y7)</f>
        <v>1</v>
      </c>
      <c r="AA7" s="34">
        <f>Z7/(AB4-Z11)</f>
        <v>5.8823529411764705E-2</v>
      </c>
      <c r="AB7" s="34">
        <f>IF(AA7=0,0,(AA7*((LOG(AA7))/LOG(2))))</f>
        <v>-0.24043899066178465</v>
      </c>
      <c r="AD7" s="34">
        <f>N7</f>
        <v>111</v>
      </c>
      <c r="AE7" s="34">
        <f>COUNTIF(L49:L70,AD7)</f>
        <v>8</v>
      </c>
      <c r="AF7" s="34">
        <f>AE7/(AG4-AE11)</f>
        <v>0.61538461538461542</v>
      </c>
      <c r="AG7" s="34">
        <f>IF(AF7=0,0,(AF7*((LOG(AF7))/LOG(2))))</f>
        <v>-0.43103982654836437</v>
      </c>
      <c r="AI7" s="34">
        <f>N7</f>
        <v>111</v>
      </c>
      <c r="AJ7" s="34">
        <f>COUNTIF(L71:L91,AI7)</f>
        <v>7</v>
      </c>
      <c r="AK7" s="34">
        <f>AJ7/(AL4-AJ11)</f>
        <v>0.53846153846153844</v>
      </c>
      <c r="AL7" s="34">
        <f>IF(AK7=0,0,(AK7*((LOG(AK7))/LOG(2))))</f>
        <v>-0.48089181327572433</v>
      </c>
      <c r="AN7" s="34">
        <f>N7</f>
        <v>111</v>
      </c>
      <c r="AO7" s="34">
        <f>COUNTIF(L92:L112,AN7)</f>
        <v>9</v>
      </c>
      <c r="AP7" s="34">
        <f>AO7/(AQ4-AO11)</f>
        <v>0.69230769230769229</v>
      </c>
      <c r="AQ7" s="34">
        <f>IF(AP7=0,0,(AP7*((LOG(AP7))/LOG(2))))</f>
        <v>-0.36727941925300139</v>
      </c>
      <c r="AS7" s="34">
        <f>N7</f>
        <v>111</v>
      </c>
      <c r="AT7" s="34">
        <f>COUNTIF(L113:L133,AS7)</f>
        <v>10</v>
      </c>
      <c r="AU7" s="34">
        <f>AT7/(AV4-AT11)</f>
        <v>0.83333333333333337</v>
      </c>
      <c r="AV7" s="34">
        <f>IF(AU7=0,0,(AU7*((LOG(AU7))/LOG(2))))</f>
        <v>-0.21919533819482812</v>
      </c>
    </row>
    <row r="8" spans="1:48" x14ac:dyDescent="0.3">
      <c r="A8" s="56">
        <v>12</v>
      </c>
      <c r="B8" s="56">
        <v>182</v>
      </c>
      <c r="C8" s="59">
        <v>24</v>
      </c>
      <c r="D8" s="56">
        <v>201</v>
      </c>
      <c r="E8" s="59">
        <v>13</v>
      </c>
      <c r="F8" s="56">
        <v>213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5</v>
      </c>
      <c r="P8" s="34">
        <f>O8/$Q$4</f>
        <v>3.937007874015748E-2</v>
      </c>
      <c r="Q8" s="34">
        <f>IF(P8=0,0,(P8*((LOG(P8))/LOG(2))))</f>
        <v>-0.18373057448365368</v>
      </c>
      <c r="T8" s="34">
        <f>N8</f>
        <v>112</v>
      </c>
      <c r="U8" s="34">
        <f>COUNTIF(L7:L27,T8)</f>
        <v>3</v>
      </c>
      <c r="V8" s="34">
        <f>U8/(W4-U11)</f>
        <v>0.15789473684210525</v>
      </c>
      <c r="W8" s="34">
        <f>IF(V8=0,0,(V8*((LOG(V8))/LOG(2))))</f>
        <v>-0.42046815990354147</v>
      </c>
      <c r="Y8" s="34">
        <f>N8</f>
        <v>112</v>
      </c>
      <c r="Z8" s="34">
        <f>COUNTIF(L28:L48,Y8)</f>
        <v>2</v>
      </c>
      <c r="AA8" s="34">
        <f>Z8/(AB4-Z11)</f>
        <v>0.11764705882352941</v>
      </c>
      <c r="AB8" s="34">
        <f>IF(AA8=0,0,(AA8*((LOG(AA8))/LOG(2))))</f>
        <v>-0.36323092250003997</v>
      </c>
      <c r="AD8" s="34">
        <f>N8</f>
        <v>112</v>
      </c>
      <c r="AE8" s="34">
        <f>COUNTIF(L49:L70,AD8)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COUNTIF(L71:L91,AI8)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COUNTIF(L92:L112,AN8)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COUNTIF(L113:L133,AS8)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321</v>
      </c>
      <c r="C9" s="59">
        <v>11</v>
      </c>
      <c r="D9" s="56">
        <v>330</v>
      </c>
      <c r="E9" s="59">
        <v>22</v>
      </c>
      <c r="F9" s="56">
        <v>340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12</v>
      </c>
      <c r="P9" s="34">
        <f>O9/$Q$4</f>
        <v>9.4488188976377951E-2</v>
      </c>
      <c r="Q9" s="34">
        <f>IF(P9=0,0,(P9*((LOG(P9))/LOG(2))))</f>
        <v>-0.32161154513867807</v>
      </c>
      <c r="T9" s="34">
        <f>N9</f>
        <v>121</v>
      </c>
      <c r="U9" s="34">
        <f>COUNTIF(L7:L27,T9)</f>
        <v>3</v>
      </c>
      <c r="V9" s="34">
        <f>U9/(W4-U11)</f>
        <v>0.15789473684210525</v>
      </c>
      <c r="W9" s="34">
        <f>IF(V9=0,0,(V9*((LOG(V9))/LOG(2))))</f>
        <v>-0.42046815990354147</v>
      </c>
      <c r="Y9" s="34">
        <f>N9</f>
        <v>121</v>
      </c>
      <c r="Z9" s="34">
        <f>COUNTIF(L28:L48,Y9)</f>
        <v>4</v>
      </c>
      <c r="AA9" s="34">
        <f>Z9/(AB4-Z11)</f>
        <v>0.23529411764705882</v>
      </c>
      <c r="AB9" s="34">
        <f>IF(AA9=0,0,(AA9*((LOG(AA9))/LOG(2))))</f>
        <v>-0.49116772735302094</v>
      </c>
      <c r="AD9" s="34">
        <f>N9</f>
        <v>121</v>
      </c>
      <c r="AE9" s="34">
        <f>COUNTIF(L49:L70,AD9)</f>
        <v>1</v>
      </c>
      <c r="AF9" s="34">
        <f>AE9/(AG4-AE11)</f>
        <v>7.6923076923076927E-2</v>
      </c>
      <c r="AG9" s="34">
        <f>IF(AF9=0,0,(AF9*((LOG(AF9))/LOG(2))))</f>
        <v>-0.28464920908777636</v>
      </c>
      <c r="AI9" s="34">
        <f>N9</f>
        <v>121</v>
      </c>
      <c r="AJ9" s="34">
        <f>COUNTIF(L71:L91,AI9)</f>
        <v>2</v>
      </c>
      <c r="AK9" s="34">
        <f>AJ9/(AL4-AJ11)</f>
        <v>0.15384615384615385</v>
      </c>
      <c r="AL9" s="34">
        <f>IF(AK9=0,0,(AK9*((LOG(AK9))/LOG(2))))</f>
        <v>-0.4154522643293988</v>
      </c>
      <c r="AN9" s="34">
        <f>N9</f>
        <v>121</v>
      </c>
      <c r="AO9" s="34">
        <f>COUNTIF(L92:L112,AN9)</f>
        <v>1</v>
      </c>
      <c r="AP9" s="34">
        <f>AO9/(AQ4-AO11)</f>
        <v>7.6923076923076927E-2</v>
      </c>
      <c r="AQ9" s="34">
        <f>IF(AP9=0,0,(AP9*((LOG(AP9))/LOG(2))))</f>
        <v>-0.28464920908777636</v>
      </c>
      <c r="AS9" s="34">
        <f>N9</f>
        <v>121</v>
      </c>
      <c r="AT9" s="34">
        <f>COUNTIF(L113:L133,AS9)</f>
        <v>1</v>
      </c>
      <c r="AU9" s="34">
        <f>AT9/(AV4-AT11)</f>
        <v>8.3333333333333329E-2</v>
      </c>
      <c r="AV9" s="34">
        <f>IF(AU9=0,0,(AU9*((LOG(AU9))/LOG(2))))</f>
        <v>-0.29874687506009634</v>
      </c>
    </row>
    <row r="10" spans="1:48" x14ac:dyDescent="0.3">
      <c r="A10" s="56">
        <v>12</v>
      </c>
      <c r="B10" s="56">
        <v>445</v>
      </c>
      <c r="C10" s="59">
        <v>13</v>
      </c>
      <c r="D10" s="56">
        <v>484</v>
      </c>
      <c r="E10" s="59">
        <v>24</v>
      </c>
      <c r="F10" s="56">
        <v>496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COUNTIF(L28:L48,Y10)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COUNTIF(L49:L70,AD10)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COUNTIF(L71:L91,AI10)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COUNTIF(L92:L112,AN10)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COUNTIF(L113:L133,AS10)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596</v>
      </c>
      <c r="C11" s="59">
        <v>22</v>
      </c>
      <c r="D11" s="56">
        <v>601</v>
      </c>
      <c r="E11" s="59">
        <v>24</v>
      </c>
      <c r="F11" s="56">
        <v>611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40</v>
      </c>
      <c r="P11" s="34">
        <f>O11/$Q$4</f>
        <v>0.31496062992125984</v>
      </c>
      <c r="Q11" s="34">
        <f>IF(P11=0,0,(P11*((LOG(P11))/LOG(2))))</f>
        <v>-0.52496270610545004</v>
      </c>
      <c r="T11" s="34">
        <f>N11</f>
        <v>211</v>
      </c>
      <c r="U11" s="34">
        <f>COUNTIF(L7:L27,T11)</f>
        <v>2</v>
      </c>
      <c r="V11" s="53"/>
      <c r="W11" s="54"/>
      <c r="Y11" s="34">
        <f>N11</f>
        <v>211</v>
      </c>
      <c r="Z11" s="34">
        <f>COUNTIF(L28:L48,Y11)</f>
        <v>4</v>
      </c>
      <c r="AA11" s="53"/>
      <c r="AB11" s="54"/>
      <c r="AD11" s="34">
        <f>N11</f>
        <v>211</v>
      </c>
      <c r="AE11" s="34">
        <f>COUNTIF(L49:L70,AD11)</f>
        <v>9</v>
      </c>
      <c r="AF11" s="53"/>
      <c r="AG11" s="54"/>
      <c r="AI11" s="34">
        <f>N11</f>
        <v>211</v>
      </c>
      <c r="AJ11" s="34">
        <f>COUNTIF(L71:L91,AI11)</f>
        <v>8</v>
      </c>
      <c r="AK11" s="53"/>
      <c r="AL11" s="54"/>
      <c r="AN11" s="34">
        <f>N11</f>
        <v>211</v>
      </c>
      <c r="AO11" s="34">
        <f>COUNTIF(L92:L112,AN11)</f>
        <v>8</v>
      </c>
      <c r="AP11" s="53"/>
      <c r="AQ11" s="54"/>
      <c r="AS11" s="34">
        <f>N11</f>
        <v>211</v>
      </c>
      <c r="AT11" s="34">
        <f>COUNTIF(L113:L133,AS11)</f>
        <v>9</v>
      </c>
      <c r="AU11" s="53"/>
      <c r="AV11" s="54"/>
    </row>
    <row r="12" spans="1:48" x14ac:dyDescent="0.3">
      <c r="A12" s="56">
        <v>21</v>
      </c>
      <c r="B12" s="56">
        <v>713</v>
      </c>
      <c r="C12" s="59">
        <v>22</v>
      </c>
      <c r="D12" s="56">
        <v>717</v>
      </c>
      <c r="E12" s="59">
        <v>13</v>
      </c>
      <c r="F12" s="56">
        <v>726</v>
      </c>
      <c r="G12" s="62"/>
      <c r="H12" s="62"/>
      <c r="I12" s="40"/>
      <c r="J12" s="40"/>
      <c r="K12" s="41">
        <v>0</v>
      </c>
      <c r="L12">
        <v>221</v>
      </c>
      <c r="N12" s="34">
        <v>212</v>
      </c>
      <c r="O12" s="34">
        <f>COUNTIF($L$7:$L$500,N12)</f>
        <v>14</v>
      </c>
      <c r="P12" s="34">
        <f>O12/$Q$4</f>
        <v>0.11023622047244094</v>
      </c>
      <c r="Q12" s="34">
        <f>IF(P12=0,0,(P12*((LOG(P12))/LOG(2))))</f>
        <v>-0.35069776933861307</v>
      </c>
      <c r="T12" s="34">
        <f>N12</f>
        <v>212</v>
      </c>
      <c r="U12" s="34">
        <f>COUNTIF(L7:L27,T12)</f>
        <v>7</v>
      </c>
      <c r="V12" s="34">
        <f>U12/(W4-U11)</f>
        <v>0.36842105263157893</v>
      </c>
      <c r="W12" s="34">
        <f>IF(V12=0,0,(V12*((LOG(V12))/LOG(2))))</f>
        <v>-0.53073727051062469</v>
      </c>
      <c r="Y12" s="34">
        <f>N12</f>
        <v>212</v>
      </c>
      <c r="Z12" s="34">
        <f>COUNTIF(L28:L48,Y12)</f>
        <v>6</v>
      </c>
      <c r="AA12" s="34">
        <f>Z12/(AB4-Z11)</f>
        <v>0.35294117647058826</v>
      </c>
      <c r="AB12" s="34">
        <f>IF(AA12=0,0,(AA12*((LOG(AA12))/LOG(2))))</f>
        <v>-0.53029423783382934</v>
      </c>
      <c r="AD12" s="34">
        <f>N12</f>
        <v>212</v>
      </c>
      <c r="AE12" s="34">
        <f>COUNTIF(L49:L70,AD12)</f>
        <v>1</v>
      </c>
      <c r="AF12" s="34">
        <f>AE12/(AG4-AE11)</f>
        <v>7.6923076923076927E-2</v>
      </c>
      <c r="AG12" s="34">
        <f>IF(AF12=0,0,(AF12*((LOG(AF12))/LOG(2))))</f>
        <v>-0.28464920908777636</v>
      </c>
      <c r="AI12" s="34">
        <f>N12</f>
        <v>212</v>
      </c>
      <c r="AJ12" s="34">
        <f>COUNTIF(L71:L91,AI12)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COUNTIF(L92:L112,AN12)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COUNTIF(L113:L133,AS12)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844</v>
      </c>
      <c r="C13" s="59">
        <v>11</v>
      </c>
      <c r="D13" s="56">
        <v>855</v>
      </c>
      <c r="E13" s="59">
        <v>22</v>
      </c>
      <c r="F13" s="56">
        <v>875</v>
      </c>
      <c r="G13" s="62"/>
      <c r="H13" s="62"/>
      <c r="I13" s="40"/>
      <c r="J13" s="40"/>
      <c r="K13" s="41">
        <v>0</v>
      </c>
      <c r="L13">
        <v>212</v>
      </c>
      <c r="N13" s="34">
        <v>221</v>
      </c>
      <c r="O13" s="34">
        <f>COUNTIF($L$7:$L$500,N13)</f>
        <v>17</v>
      </c>
      <c r="P13" s="34">
        <f>O13/$Q$4</f>
        <v>0.13385826771653545</v>
      </c>
      <c r="Q13" s="34">
        <f>IF(P13=0,0,(P13*((LOG(P13))/LOG(2))))</f>
        <v>-0.38835253050292168</v>
      </c>
      <c r="T13" s="34">
        <f>N13</f>
        <v>221</v>
      </c>
      <c r="U13" s="34">
        <f>COUNTIF(L7:L27,T13)</f>
        <v>4</v>
      </c>
      <c r="V13" s="34">
        <f>U13/(W4-U11)</f>
        <v>0.21052631578947367</v>
      </c>
      <c r="W13" s="34">
        <f>IF(V13=0,0,(V13*((LOG(V13))/LOG(2))))</f>
        <v>-0.47324789756707064</v>
      </c>
      <c r="Y13" s="34">
        <f>N13</f>
        <v>221</v>
      </c>
      <c r="Z13" s="34">
        <f>COUNTIF(L28:L48,Y13)</f>
        <v>3</v>
      </c>
      <c r="AA13" s="34">
        <f>Z13/(AB4-Z11)</f>
        <v>0.17647058823529413</v>
      </c>
      <c r="AB13" s="34">
        <f>IF(AA13=0,0,(AA13*((LOG(AA13))/LOG(2))))</f>
        <v>-0.44161770715220888</v>
      </c>
      <c r="AD13" s="34">
        <f>N13</f>
        <v>221</v>
      </c>
      <c r="AE13" s="34">
        <f>COUNTIF(L49:L70,AD13)</f>
        <v>2</v>
      </c>
      <c r="AF13" s="34">
        <f>AE13/(AG4-AE11)</f>
        <v>0.15384615384615385</v>
      </c>
      <c r="AG13" s="34">
        <f>IF(AF13=0,0,(AF13*((LOG(AF13))/LOG(2))))</f>
        <v>-0.4154522643293988</v>
      </c>
      <c r="AI13" s="34">
        <f>N13</f>
        <v>221</v>
      </c>
      <c r="AJ13" s="34">
        <f>COUNTIF(L71:L91,AI13)</f>
        <v>4</v>
      </c>
      <c r="AK13" s="34">
        <f>AJ13/(AL4-AJ11)</f>
        <v>0.30769230769230771</v>
      </c>
      <c r="AL13" s="34">
        <f>IF(AK13=0,0,(AK13*((LOG(AK13))/LOG(2))))</f>
        <v>-0.52321222096648989</v>
      </c>
      <c r="AN13" s="34">
        <f>N13</f>
        <v>221</v>
      </c>
      <c r="AO13" s="34">
        <f>COUNTIF(L92:L112,AN13)</f>
        <v>3</v>
      </c>
      <c r="AP13" s="34">
        <f>AO13/(AQ4-AO11)</f>
        <v>0.23076923076923078</v>
      </c>
      <c r="AQ13" s="34">
        <f>IF(AP13=0,0,(AP13*((LOG(AP13))/LOG(2))))</f>
        <v>-0.48818705017383146</v>
      </c>
      <c r="AS13" s="34">
        <f>N13</f>
        <v>221</v>
      </c>
      <c r="AT13" s="34">
        <f>COUNTIF(L113:L133,AS13)</f>
        <v>1</v>
      </c>
      <c r="AU13" s="34">
        <f>AT13/(AV4-AT11)</f>
        <v>8.3333333333333329E-2</v>
      </c>
      <c r="AV13" s="34">
        <f>IF(AU13=0,0,(AU13*((LOG(AU13))/LOG(2))))</f>
        <v>-0.29874687506009634</v>
      </c>
    </row>
    <row r="14" spans="1:48" x14ac:dyDescent="0.3">
      <c r="A14" s="56">
        <v>21</v>
      </c>
      <c r="B14" s="56">
        <v>983</v>
      </c>
      <c r="C14" s="59">
        <v>11</v>
      </c>
      <c r="D14" s="56">
        <v>993</v>
      </c>
      <c r="E14" s="59">
        <v>22</v>
      </c>
      <c r="F14" s="56">
        <v>1007</v>
      </c>
      <c r="G14" s="62"/>
      <c r="H14" s="62"/>
      <c r="I14" s="40"/>
      <c r="J14" s="40"/>
      <c r="K14" s="41">
        <v>0</v>
      </c>
      <c r="L14">
        <v>212</v>
      </c>
      <c r="N14" s="34">
        <v>222</v>
      </c>
      <c r="O14" s="34">
        <f>COUNTIF($L$7:$L$500,N14)</f>
        <v>3</v>
      </c>
      <c r="P14" s="34">
        <f>O14/$Q$4</f>
        <v>2.3622047244094488E-2</v>
      </c>
      <c r="Q14" s="34">
        <f>IF(P14=0,0,(P14*((LOG(P14))/LOG(2))))</f>
        <v>-0.12764698077285849</v>
      </c>
      <c r="T14" s="34">
        <f>N14</f>
        <v>222</v>
      </c>
      <c r="U14" s="34">
        <f>COUNTIF(L7:L27,T14)</f>
        <v>1</v>
      </c>
      <c r="V14" s="34">
        <f>U14/(W4-U11)</f>
        <v>5.2631578947368418E-2</v>
      </c>
      <c r="W14" s="34">
        <f>IF(V14=0,0,(V14*((LOG(V14))/LOG(2))))</f>
        <v>-0.22357513228650452</v>
      </c>
      <c r="Y14" s="34">
        <f>N14</f>
        <v>222</v>
      </c>
      <c r="Z14" s="34">
        <f>COUNTIF(L28:L48,Y14)</f>
        <v>1</v>
      </c>
      <c r="AA14" s="34">
        <f>Z14/(AB4-Z11)</f>
        <v>5.8823529411764705E-2</v>
      </c>
      <c r="AB14" s="34">
        <f>IF(AA14=0,0,(AA14*((LOG(AA14))/LOG(2))))</f>
        <v>-0.24043899066178465</v>
      </c>
      <c r="AD14" s="34">
        <f>N14</f>
        <v>222</v>
      </c>
      <c r="AE14" s="34">
        <f>COUNTIF(L49:L70,AD14)</f>
        <v>1</v>
      </c>
      <c r="AF14" s="34">
        <f>AE14/(AG4-AE11)</f>
        <v>7.6923076923076927E-2</v>
      </c>
      <c r="AG14" s="34">
        <f>IF(AF14=0,0,(AF14*((LOG(AF14))/LOG(2))))</f>
        <v>-0.28464920908777636</v>
      </c>
      <c r="AI14" s="34">
        <f>N14</f>
        <v>222</v>
      </c>
      <c r="AJ14" s="34">
        <f>COUNTIF(L71:L91,AI14)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COUNTIF(L92:L112,AN14)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COUNTIF(L113:L133,AS14)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1113</v>
      </c>
      <c r="C15" s="59">
        <v>11</v>
      </c>
      <c r="D15" s="56">
        <v>1135</v>
      </c>
      <c r="E15" s="59">
        <v>22</v>
      </c>
      <c r="F15" s="56">
        <v>1145</v>
      </c>
      <c r="G15" s="62"/>
      <c r="H15" s="62"/>
      <c r="I15" s="40"/>
      <c r="J15" s="40"/>
      <c r="K15" s="41">
        <v>0</v>
      </c>
      <c r="L15">
        <v>212</v>
      </c>
      <c r="P15">
        <f>SUM(P7:P14)</f>
        <v>1</v>
      </c>
      <c r="Q15">
        <f>-SUM(Q7:Q14)</f>
        <v>2.4125560328923696</v>
      </c>
      <c r="V15">
        <f>SUM(V7:V14)</f>
        <v>1</v>
      </c>
      <c r="W15">
        <f>-SUM(W7:W14)</f>
        <v>2.2920717524577876</v>
      </c>
      <c r="AA15">
        <f>SUM(AA7:AA14)</f>
        <v>1</v>
      </c>
      <c r="AB15">
        <f>-SUM(AB7:AB14)</f>
        <v>2.3071885761626687</v>
      </c>
      <c r="AF15">
        <f>SUM(AF7:AF14)</f>
        <v>1</v>
      </c>
      <c r="AG15">
        <f>-SUM(AG7:AG14)</f>
        <v>1.7004397181410922</v>
      </c>
      <c r="AK15">
        <f>SUM(AK7:AK14)</f>
        <v>1</v>
      </c>
      <c r="AL15">
        <f>-SUM(AL7:AL14)</f>
        <v>1.419556298571613</v>
      </c>
      <c r="AP15">
        <f>SUM(AP7:AP14)</f>
        <v>1</v>
      </c>
      <c r="AQ15">
        <f>-SUM(AQ7:AQ14)</f>
        <v>1.1401156785146092</v>
      </c>
      <c r="AU15">
        <f>SUM(AU7:AU14)</f>
        <v>1</v>
      </c>
      <c r="AV15">
        <f>-SUM(AV7:AV14)</f>
        <v>0.81668908831502085</v>
      </c>
    </row>
    <row r="16" spans="1:48" x14ac:dyDescent="0.3">
      <c r="A16" s="56">
        <v>21</v>
      </c>
      <c r="B16" s="56">
        <v>1275</v>
      </c>
      <c r="C16" s="59">
        <v>11</v>
      </c>
      <c r="D16" s="56">
        <v>1287</v>
      </c>
      <c r="E16" s="59">
        <v>11</v>
      </c>
      <c r="F16" s="56">
        <v>1321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0.34520888279002421</v>
      </c>
      <c r="V16" s="27" t="s">
        <v>119</v>
      </c>
      <c r="W16" s="27">
        <f>W15/(LOG(W4)/LOG(2))</f>
        <v>0.52183654591332529</v>
      </c>
      <c r="AA16" s="27" t="s">
        <v>122</v>
      </c>
      <c r="AB16" s="27">
        <f>AB15/(LOG(AB4)/LOG(2))</f>
        <v>0.52527819692572364</v>
      </c>
      <c r="AF16" s="27" t="s">
        <v>123</v>
      </c>
      <c r="AG16" s="27">
        <f>AG15/(LOG(AG4)/LOG(2))</f>
        <v>0.38131310524741457</v>
      </c>
      <c r="AK16" s="27" t="s">
        <v>124</v>
      </c>
      <c r="AL16" s="27">
        <f>AL15/(LOG(AL4)/LOG(2))</f>
        <v>0.32319073553512517</v>
      </c>
      <c r="AP16" s="27" t="s">
        <v>125</v>
      </c>
      <c r="AQ16" s="27">
        <f>AQ15/(LOG(AQ4)/LOG(2))</f>
        <v>0.25957042007071635</v>
      </c>
      <c r="AU16" s="27" t="s">
        <v>126</v>
      </c>
      <c r="AV16" s="27">
        <f>AV15/(LOG(AV4)/LOG(2))</f>
        <v>0.1859358078447686</v>
      </c>
    </row>
    <row r="17" spans="1:22" x14ac:dyDescent="0.3">
      <c r="A17" s="56">
        <v>12</v>
      </c>
      <c r="B17" s="56">
        <v>1420</v>
      </c>
      <c r="C17" s="59">
        <v>13</v>
      </c>
      <c r="D17" s="56">
        <v>1443</v>
      </c>
      <c r="E17" s="59">
        <v>24</v>
      </c>
      <c r="F17" s="56">
        <v>1453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3">
      <c r="A18" s="56">
        <v>12</v>
      </c>
      <c r="B18" s="56">
        <v>1545</v>
      </c>
      <c r="C18" s="59">
        <v>13</v>
      </c>
      <c r="D18" s="56">
        <v>1592</v>
      </c>
      <c r="E18" s="59">
        <v>24</v>
      </c>
      <c r="F18" s="56">
        <v>1623</v>
      </c>
      <c r="G18" s="62"/>
      <c r="H18" s="62"/>
      <c r="I18" s="40"/>
      <c r="J18" s="40"/>
      <c r="K18" s="41">
        <v>0</v>
      </c>
      <c r="L18">
        <v>112</v>
      </c>
    </row>
    <row r="19" spans="1:22" x14ac:dyDescent="0.3">
      <c r="A19" s="56">
        <v>12</v>
      </c>
      <c r="B19" s="56">
        <v>1734</v>
      </c>
      <c r="C19" s="59">
        <v>13</v>
      </c>
      <c r="D19" s="56">
        <v>1758</v>
      </c>
      <c r="E19" s="59">
        <v>13</v>
      </c>
      <c r="F19" s="56">
        <v>1786</v>
      </c>
      <c r="G19" s="62"/>
      <c r="H19" s="62"/>
      <c r="I19" s="40"/>
      <c r="J19" s="40"/>
      <c r="K19" s="41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1896</v>
      </c>
      <c r="C20" s="59">
        <v>11</v>
      </c>
      <c r="D20" s="56">
        <v>1905</v>
      </c>
      <c r="E20" s="59">
        <v>22</v>
      </c>
      <c r="F20" s="56">
        <v>1923</v>
      </c>
      <c r="G20" s="62"/>
      <c r="H20" s="62"/>
      <c r="I20" s="40"/>
      <c r="J20" s="40"/>
      <c r="K20" s="41">
        <v>0</v>
      </c>
      <c r="L20">
        <v>212</v>
      </c>
      <c r="N20" s="38">
        <f>COUNTIF(L7:L133,G3)</f>
        <v>40</v>
      </c>
      <c r="O20" s="38"/>
      <c r="P20" s="45">
        <v>21</v>
      </c>
      <c r="Q20" s="45">
        <v>21</v>
      </c>
      <c r="R20" s="45">
        <v>22</v>
      </c>
      <c r="S20" s="45">
        <v>21</v>
      </c>
      <c r="T20" s="45">
        <v>21</v>
      </c>
      <c r="U20" s="45">
        <v>21</v>
      </c>
      <c r="V20" s="44"/>
    </row>
    <row r="21" spans="1:22" x14ac:dyDescent="0.3">
      <c r="A21" s="56">
        <v>21</v>
      </c>
      <c r="B21" s="56">
        <v>2041</v>
      </c>
      <c r="C21" s="59">
        <v>11</v>
      </c>
      <c r="D21" s="56">
        <v>2049</v>
      </c>
      <c r="E21" s="59">
        <v>11</v>
      </c>
      <c r="F21" s="56">
        <v>2069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12</v>
      </c>
      <c r="B22" s="56">
        <v>2160</v>
      </c>
      <c r="C22" s="59">
        <v>24</v>
      </c>
      <c r="D22" s="56">
        <v>2173</v>
      </c>
      <c r="E22" s="59">
        <v>13</v>
      </c>
      <c r="F22" s="56">
        <v>2183</v>
      </c>
      <c r="G22" s="62"/>
      <c r="H22" s="62"/>
      <c r="I22" s="40"/>
      <c r="J22" s="40"/>
      <c r="K22" s="41">
        <v>0</v>
      </c>
      <c r="L22">
        <v>121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21</v>
      </c>
      <c r="B23" s="56">
        <v>2296</v>
      </c>
      <c r="C23" s="59">
        <v>11</v>
      </c>
      <c r="D23" s="56">
        <v>2305</v>
      </c>
      <c r="E23" s="59">
        <v>22</v>
      </c>
      <c r="F23" s="56">
        <v>2315</v>
      </c>
      <c r="G23" s="62"/>
      <c r="H23" s="62"/>
      <c r="I23" s="40"/>
      <c r="J23" s="40"/>
      <c r="K23" s="41">
        <v>0</v>
      </c>
      <c r="L23">
        <v>212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2421</v>
      </c>
      <c r="C24" s="59">
        <v>22</v>
      </c>
      <c r="D24" s="56">
        <v>2426</v>
      </c>
      <c r="E24" s="59">
        <v>13</v>
      </c>
      <c r="F24" s="56">
        <v>2435</v>
      </c>
      <c r="G24" s="62"/>
      <c r="H24" s="62"/>
      <c r="I24" s="40"/>
      <c r="J24" s="40"/>
      <c r="K24" s="41">
        <v>0</v>
      </c>
      <c r="L24">
        <v>221</v>
      </c>
      <c r="O24" s="43" t="s">
        <v>108</v>
      </c>
      <c r="P24" s="45">
        <f>U11</f>
        <v>2</v>
      </c>
      <c r="Q24" s="45">
        <f>Z11</f>
        <v>4</v>
      </c>
      <c r="R24" s="45">
        <f>AE11</f>
        <v>9</v>
      </c>
      <c r="S24" s="45">
        <f>AJ11</f>
        <v>8</v>
      </c>
      <c r="T24" s="45">
        <f>AO11</f>
        <v>8</v>
      </c>
      <c r="U24" s="45">
        <f>AT11</f>
        <v>9</v>
      </c>
      <c r="V24" s="43"/>
    </row>
    <row r="25" spans="1:22" x14ac:dyDescent="0.3">
      <c r="A25" s="56">
        <v>21</v>
      </c>
      <c r="B25" s="56">
        <v>2537</v>
      </c>
      <c r="C25" s="59">
        <v>11</v>
      </c>
      <c r="D25" s="56">
        <v>2554</v>
      </c>
      <c r="E25" s="59">
        <v>22</v>
      </c>
      <c r="F25" s="56">
        <v>2563</v>
      </c>
      <c r="G25" s="62"/>
      <c r="H25" s="62"/>
      <c r="I25" s="40"/>
      <c r="J25" s="40"/>
      <c r="K25" s="41">
        <v>0</v>
      </c>
      <c r="L25">
        <v>212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2672</v>
      </c>
      <c r="C26" s="59">
        <v>22</v>
      </c>
      <c r="D26" s="56">
        <v>2689</v>
      </c>
      <c r="E26" s="59">
        <v>13</v>
      </c>
      <c r="F26" s="56">
        <v>2706</v>
      </c>
      <c r="G26" s="62"/>
      <c r="H26" s="62"/>
      <c r="I26" s="40"/>
      <c r="J26" s="40"/>
      <c r="K26" s="41">
        <v>0</v>
      </c>
      <c r="L26">
        <v>221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2816</v>
      </c>
      <c r="C27" s="59">
        <v>22</v>
      </c>
      <c r="D27" s="56">
        <v>2825</v>
      </c>
      <c r="E27" s="59">
        <v>13</v>
      </c>
      <c r="F27" s="56">
        <v>2835</v>
      </c>
      <c r="G27" s="62"/>
      <c r="H27" s="62"/>
      <c r="I27" s="40"/>
      <c r="J27" s="40"/>
      <c r="K27" s="41">
        <v>0</v>
      </c>
      <c r="L27">
        <v>221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2999</v>
      </c>
      <c r="C28" s="60">
        <v>11</v>
      </c>
      <c r="D28" s="57">
        <v>3009</v>
      </c>
      <c r="E28" s="60">
        <v>11</v>
      </c>
      <c r="F28" s="57">
        <v>3026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F27/P20</f>
        <v>135</v>
      </c>
      <c r="Q28">
        <f>(F48-F27)/Q20</f>
        <v>147.23809523809524</v>
      </c>
      <c r="R28">
        <f>(F70-F48)/R20</f>
        <v>148.18181818181819</v>
      </c>
      <c r="S28">
        <f>(F91-F70)/S20</f>
        <v>133.1904761904762</v>
      </c>
      <c r="T28">
        <f>(F112-F91)/T20</f>
        <v>135.38095238095238</v>
      </c>
      <c r="U28">
        <f>(F133-F112)/U20</f>
        <v>133.52380952380952</v>
      </c>
    </row>
    <row r="29" spans="1:22" x14ac:dyDescent="0.3">
      <c r="A29" s="57">
        <v>12</v>
      </c>
      <c r="B29" s="57">
        <v>3144</v>
      </c>
      <c r="C29" s="60">
        <v>24</v>
      </c>
      <c r="D29" s="57">
        <v>3168</v>
      </c>
      <c r="E29" s="60">
        <v>13</v>
      </c>
      <c r="F29" s="57">
        <v>3182</v>
      </c>
      <c r="G29" s="63"/>
      <c r="H29" s="63"/>
      <c r="I29" s="39"/>
      <c r="J29" s="39"/>
      <c r="K29" s="49">
        <v>0</v>
      </c>
      <c r="L29">
        <v>121</v>
      </c>
    </row>
    <row r="30" spans="1:22" x14ac:dyDescent="0.3">
      <c r="A30" s="57">
        <v>21</v>
      </c>
      <c r="B30" s="57">
        <v>3282</v>
      </c>
      <c r="C30" s="60">
        <v>22</v>
      </c>
      <c r="D30" s="57">
        <v>3297</v>
      </c>
      <c r="E30" s="60">
        <v>13</v>
      </c>
      <c r="F30" s="57">
        <v>3306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3">
      <c r="A31" s="57">
        <v>21</v>
      </c>
      <c r="B31" s="57">
        <v>3407</v>
      </c>
      <c r="C31" s="60">
        <v>22</v>
      </c>
      <c r="D31" s="57">
        <v>3415</v>
      </c>
      <c r="E31" s="60">
        <v>13</v>
      </c>
      <c r="F31" s="57">
        <v>3426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3">
      <c r="A32" s="57">
        <v>21</v>
      </c>
      <c r="B32" s="57">
        <v>3532</v>
      </c>
      <c r="C32" s="60">
        <v>11</v>
      </c>
      <c r="D32" s="57">
        <v>3544</v>
      </c>
      <c r="E32" s="60">
        <v>22</v>
      </c>
      <c r="F32" s="57">
        <v>3557</v>
      </c>
      <c r="G32" s="63"/>
      <c r="H32" s="63"/>
      <c r="I32" s="39"/>
      <c r="J32" s="39"/>
      <c r="K32" s="49">
        <v>0</v>
      </c>
      <c r="L32">
        <v>212</v>
      </c>
    </row>
    <row r="33" spans="1:12" x14ac:dyDescent="0.3">
      <c r="A33" s="57">
        <v>21</v>
      </c>
      <c r="B33" s="57">
        <v>3666</v>
      </c>
      <c r="C33" s="60">
        <v>11</v>
      </c>
      <c r="D33" s="57">
        <v>3679</v>
      </c>
      <c r="E33" s="60">
        <v>22</v>
      </c>
      <c r="F33" s="57">
        <v>3727</v>
      </c>
      <c r="G33" s="63"/>
      <c r="H33" s="63"/>
      <c r="I33" s="39"/>
      <c r="J33" s="39"/>
      <c r="K33" s="49">
        <v>0</v>
      </c>
      <c r="L33">
        <v>212</v>
      </c>
    </row>
    <row r="34" spans="1:12" x14ac:dyDescent="0.3">
      <c r="A34" s="57">
        <v>21</v>
      </c>
      <c r="B34" s="57">
        <v>3832</v>
      </c>
      <c r="C34" s="60">
        <v>22</v>
      </c>
      <c r="D34" s="57">
        <v>3842</v>
      </c>
      <c r="E34" s="60">
        <v>24</v>
      </c>
      <c r="F34" s="57">
        <v>3852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3">
      <c r="A35" s="57">
        <v>12</v>
      </c>
      <c r="B35" s="57">
        <v>3985</v>
      </c>
      <c r="C35" s="60">
        <v>13</v>
      </c>
      <c r="D35" s="57">
        <v>3999</v>
      </c>
      <c r="E35" s="60">
        <v>24</v>
      </c>
      <c r="F35" s="57">
        <v>4016</v>
      </c>
      <c r="G35" s="63"/>
      <c r="H35" s="63"/>
      <c r="I35" s="39"/>
      <c r="J35" s="39"/>
      <c r="K35" s="49">
        <v>0</v>
      </c>
      <c r="L35">
        <v>112</v>
      </c>
    </row>
    <row r="36" spans="1:12" x14ac:dyDescent="0.3">
      <c r="A36" s="57">
        <v>21</v>
      </c>
      <c r="B36" s="57">
        <v>4128</v>
      </c>
      <c r="C36" s="60">
        <v>11</v>
      </c>
      <c r="D36" s="57">
        <v>4142</v>
      </c>
      <c r="E36" s="60">
        <v>22</v>
      </c>
      <c r="F36" s="57">
        <v>4155</v>
      </c>
      <c r="G36" s="63"/>
      <c r="H36" s="63"/>
      <c r="I36" s="39"/>
      <c r="J36" s="39"/>
      <c r="K36" s="49">
        <v>0</v>
      </c>
      <c r="L36">
        <v>212</v>
      </c>
    </row>
    <row r="37" spans="1:12" x14ac:dyDescent="0.3">
      <c r="A37" s="57">
        <v>12</v>
      </c>
      <c r="B37" s="57">
        <v>4263</v>
      </c>
      <c r="C37" s="60">
        <v>24</v>
      </c>
      <c r="D37" s="57">
        <v>4289</v>
      </c>
      <c r="E37" s="60">
        <v>13</v>
      </c>
      <c r="F37" s="57">
        <v>4301</v>
      </c>
      <c r="G37" s="63"/>
      <c r="H37" s="63"/>
      <c r="I37" s="39"/>
      <c r="J37" s="39"/>
      <c r="K37" s="49">
        <v>0</v>
      </c>
      <c r="L37">
        <v>121</v>
      </c>
    </row>
    <row r="38" spans="1:12" x14ac:dyDescent="0.3">
      <c r="A38" s="57">
        <v>21</v>
      </c>
      <c r="B38" s="57">
        <v>4414</v>
      </c>
      <c r="C38" s="60">
        <v>11</v>
      </c>
      <c r="D38" s="57">
        <v>4427</v>
      </c>
      <c r="E38" s="60">
        <v>11</v>
      </c>
      <c r="F38" s="57">
        <v>4435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4538</v>
      </c>
      <c r="C39" s="60">
        <v>11</v>
      </c>
      <c r="D39" s="57">
        <v>4550</v>
      </c>
      <c r="E39" s="60">
        <v>22</v>
      </c>
      <c r="F39" s="57">
        <v>4564</v>
      </c>
      <c r="G39" s="63"/>
      <c r="H39" s="63"/>
      <c r="I39" s="39"/>
      <c r="J39" s="39"/>
      <c r="K39" s="49">
        <v>0</v>
      </c>
      <c r="L39">
        <v>212</v>
      </c>
    </row>
    <row r="40" spans="1:12" x14ac:dyDescent="0.3">
      <c r="A40" s="57">
        <v>21</v>
      </c>
      <c r="B40" s="57">
        <v>4686</v>
      </c>
      <c r="C40" s="60">
        <v>22</v>
      </c>
      <c r="D40" s="57">
        <v>4695</v>
      </c>
      <c r="E40" s="60">
        <v>13</v>
      </c>
      <c r="F40" s="57">
        <v>4706</v>
      </c>
      <c r="G40" s="63"/>
      <c r="H40" s="63"/>
      <c r="I40" s="39"/>
      <c r="J40" s="39"/>
      <c r="K40" s="49">
        <v>0</v>
      </c>
      <c r="L40">
        <v>221</v>
      </c>
    </row>
    <row r="41" spans="1:12" x14ac:dyDescent="0.3">
      <c r="A41" s="57">
        <v>12</v>
      </c>
      <c r="B41" s="57">
        <v>4845</v>
      </c>
      <c r="C41" s="60">
        <v>24</v>
      </c>
      <c r="D41" s="57">
        <v>4858</v>
      </c>
      <c r="E41" s="60">
        <v>13</v>
      </c>
      <c r="F41" s="57">
        <v>4871</v>
      </c>
      <c r="G41" s="63"/>
      <c r="H41" s="63"/>
      <c r="I41" s="39"/>
      <c r="J41" s="39"/>
      <c r="K41" s="49">
        <v>0</v>
      </c>
      <c r="L41">
        <v>121</v>
      </c>
    </row>
    <row r="42" spans="1:12" x14ac:dyDescent="0.3">
      <c r="A42" s="57">
        <v>12</v>
      </c>
      <c r="B42" s="57">
        <v>4999</v>
      </c>
      <c r="C42" s="60">
        <v>13</v>
      </c>
      <c r="D42" s="57">
        <v>5008</v>
      </c>
      <c r="E42" s="60">
        <v>13</v>
      </c>
      <c r="F42" s="57">
        <v>5015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21</v>
      </c>
      <c r="B43" s="57">
        <v>5135</v>
      </c>
      <c r="C43" s="60">
        <v>11</v>
      </c>
      <c r="D43" s="57">
        <v>5152</v>
      </c>
      <c r="E43" s="60">
        <v>22</v>
      </c>
      <c r="F43" s="57">
        <v>5166</v>
      </c>
      <c r="G43" s="63"/>
      <c r="H43" s="63"/>
      <c r="I43" s="39"/>
      <c r="J43" s="39"/>
      <c r="K43" s="49">
        <v>0</v>
      </c>
      <c r="L43">
        <v>212</v>
      </c>
    </row>
    <row r="44" spans="1:12" x14ac:dyDescent="0.3">
      <c r="A44" s="57">
        <v>21</v>
      </c>
      <c r="B44" s="57">
        <v>5271</v>
      </c>
      <c r="C44" s="60">
        <v>11</v>
      </c>
      <c r="D44" s="57">
        <v>5283</v>
      </c>
      <c r="E44" s="60">
        <v>11</v>
      </c>
      <c r="F44" s="57">
        <v>5305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12</v>
      </c>
      <c r="B45" s="57">
        <v>5406</v>
      </c>
      <c r="C45" s="60">
        <v>13</v>
      </c>
      <c r="D45" s="57">
        <v>5443</v>
      </c>
      <c r="E45" s="60">
        <v>24</v>
      </c>
      <c r="F45" s="57">
        <v>5457</v>
      </c>
      <c r="G45" s="63"/>
      <c r="H45" s="63"/>
      <c r="I45" s="39"/>
      <c r="J45" s="39"/>
      <c r="K45" s="49">
        <v>0</v>
      </c>
      <c r="L45">
        <v>112</v>
      </c>
    </row>
    <row r="46" spans="1:12" x14ac:dyDescent="0.3">
      <c r="A46" s="57">
        <v>21</v>
      </c>
      <c r="B46" s="57">
        <v>5562</v>
      </c>
      <c r="C46" s="60">
        <v>11</v>
      </c>
      <c r="D46" s="57">
        <v>5583</v>
      </c>
      <c r="E46" s="60">
        <v>22</v>
      </c>
      <c r="F46" s="57">
        <v>5602</v>
      </c>
      <c r="G46" s="63"/>
      <c r="H46" s="63"/>
      <c r="I46" s="39"/>
      <c r="J46" s="39"/>
      <c r="K46" s="49">
        <v>0</v>
      </c>
      <c r="L46">
        <v>212</v>
      </c>
    </row>
    <row r="47" spans="1:12" x14ac:dyDescent="0.3">
      <c r="A47" s="57">
        <v>21</v>
      </c>
      <c r="B47" s="57">
        <v>5729</v>
      </c>
      <c r="C47" s="60">
        <v>11</v>
      </c>
      <c r="D47" s="57">
        <v>5739</v>
      </c>
      <c r="E47" s="60">
        <v>11</v>
      </c>
      <c r="F47" s="57">
        <v>5765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12</v>
      </c>
      <c r="B48" s="57">
        <v>5897</v>
      </c>
      <c r="C48" s="60">
        <v>24</v>
      </c>
      <c r="D48" s="57">
        <v>5914</v>
      </c>
      <c r="E48" s="60">
        <v>13</v>
      </c>
      <c r="F48" s="57">
        <v>5927</v>
      </c>
      <c r="G48" s="63"/>
      <c r="H48" s="63"/>
      <c r="I48" s="39"/>
      <c r="J48" s="39"/>
      <c r="K48" s="49">
        <v>0</v>
      </c>
      <c r="L48">
        <v>121</v>
      </c>
    </row>
    <row r="49" spans="1:12" x14ac:dyDescent="0.3">
      <c r="A49" s="56">
        <v>21</v>
      </c>
      <c r="B49" s="56">
        <v>6035</v>
      </c>
      <c r="C49" s="59">
        <v>11</v>
      </c>
      <c r="D49" s="56">
        <v>6065</v>
      </c>
      <c r="E49" s="59">
        <v>22</v>
      </c>
      <c r="F49" s="56">
        <v>6095</v>
      </c>
      <c r="G49" s="62"/>
      <c r="H49" s="62"/>
      <c r="I49" s="40"/>
      <c r="J49" s="40"/>
      <c r="K49" s="41">
        <v>0</v>
      </c>
      <c r="L49">
        <v>212</v>
      </c>
    </row>
    <row r="50" spans="1:12" x14ac:dyDescent="0.3">
      <c r="A50" s="56">
        <v>12</v>
      </c>
      <c r="B50" s="56">
        <v>6207</v>
      </c>
      <c r="C50" s="59">
        <v>13</v>
      </c>
      <c r="D50" s="56">
        <v>6230</v>
      </c>
      <c r="E50" s="59">
        <v>13</v>
      </c>
      <c r="F50" s="56">
        <v>6240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6360</v>
      </c>
      <c r="C51" s="59">
        <v>11</v>
      </c>
      <c r="D51" s="56">
        <v>6373</v>
      </c>
      <c r="E51" s="59">
        <v>11</v>
      </c>
      <c r="F51" s="56">
        <v>6395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12</v>
      </c>
      <c r="B52" s="56">
        <v>6490</v>
      </c>
      <c r="C52" s="59">
        <v>24</v>
      </c>
      <c r="D52" s="56">
        <v>6507</v>
      </c>
      <c r="E52" s="59">
        <v>13</v>
      </c>
      <c r="F52" s="56">
        <v>6519</v>
      </c>
      <c r="G52" s="62"/>
      <c r="H52" s="62"/>
      <c r="I52" s="40"/>
      <c r="J52" s="40"/>
      <c r="K52" s="41">
        <v>0</v>
      </c>
      <c r="L52">
        <v>121</v>
      </c>
    </row>
    <row r="53" spans="1:12" x14ac:dyDescent="0.3">
      <c r="A53" s="56">
        <v>12</v>
      </c>
      <c r="B53" s="56">
        <v>6658</v>
      </c>
      <c r="C53" s="59">
        <v>13</v>
      </c>
      <c r="D53" s="56">
        <v>6680</v>
      </c>
      <c r="E53" s="59">
        <v>13</v>
      </c>
      <c r="F53" s="56">
        <v>6695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6834</v>
      </c>
      <c r="C54" s="59">
        <v>13</v>
      </c>
      <c r="D54" s="56">
        <v>6855</v>
      </c>
      <c r="E54" s="59">
        <v>13</v>
      </c>
      <c r="F54" s="56">
        <v>6863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12</v>
      </c>
      <c r="B55" s="56">
        <v>7003</v>
      </c>
      <c r="C55" s="59">
        <v>13</v>
      </c>
      <c r="D55" s="56">
        <v>7025</v>
      </c>
      <c r="E55" s="59">
        <v>13</v>
      </c>
      <c r="F55" s="56">
        <v>7034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21</v>
      </c>
      <c r="B56" s="56">
        <v>7147</v>
      </c>
      <c r="C56" s="59">
        <v>11</v>
      </c>
      <c r="D56" s="56">
        <v>7158</v>
      </c>
      <c r="E56" s="59">
        <v>11</v>
      </c>
      <c r="F56" s="56">
        <v>7182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12</v>
      </c>
      <c r="B57" s="56">
        <v>7289</v>
      </c>
      <c r="C57" s="59">
        <v>13</v>
      </c>
      <c r="D57" s="56">
        <v>7308</v>
      </c>
      <c r="E57" s="59">
        <v>13</v>
      </c>
      <c r="F57" s="56">
        <v>7330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7452</v>
      </c>
      <c r="C58" s="59">
        <v>11</v>
      </c>
      <c r="D58" s="56">
        <v>7464</v>
      </c>
      <c r="E58" s="59">
        <v>11</v>
      </c>
      <c r="F58" s="56">
        <v>7472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7594</v>
      </c>
      <c r="C59" s="59">
        <v>22</v>
      </c>
      <c r="D59" s="56">
        <v>7610</v>
      </c>
      <c r="E59" s="59">
        <v>13</v>
      </c>
      <c r="F59" s="56">
        <v>7621</v>
      </c>
      <c r="G59" s="62"/>
      <c r="H59" s="62"/>
      <c r="I59" s="40"/>
      <c r="J59" s="40"/>
      <c r="K59" s="41">
        <v>0</v>
      </c>
      <c r="L59">
        <v>221</v>
      </c>
    </row>
    <row r="60" spans="1:12" x14ac:dyDescent="0.3">
      <c r="A60" s="56">
        <v>12</v>
      </c>
      <c r="B60" s="56">
        <v>7742</v>
      </c>
      <c r="C60" s="59">
        <v>13</v>
      </c>
      <c r="D60" s="56">
        <v>7778</v>
      </c>
      <c r="E60" s="59">
        <v>13</v>
      </c>
      <c r="F60" s="56">
        <v>7792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6">
        <v>21</v>
      </c>
      <c r="B61" s="56">
        <v>7898</v>
      </c>
      <c r="C61" s="59">
        <v>22</v>
      </c>
      <c r="D61" s="56">
        <v>7907</v>
      </c>
      <c r="E61" s="59">
        <v>13</v>
      </c>
      <c r="F61" s="56">
        <v>7917</v>
      </c>
      <c r="G61" s="62"/>
      <c r="H61" s="62"/>
      <c r="I61" s="40"/>
      <c r="J61" s="40"/>
      <c r="K61" s="41">
        <v>0</v>
      </c>
      <c r="L61">
        <v>221</v>
      </c>
    </row>
    <row r="62" spans="1:12" x14ac:dyDescent="0.3">
      <c r="A62" s="56">
        <v>21</v>
      </c>
      <c r="B62" s="56">
        <v>8041</v>
      </c>
      <c r="C62" s="59">
        <v>11</v>
      </c>
      <c r="D62" s="56">
        <v>8051</v>
      </c>
      <c r="E62" s="59">
        <v>11</v>
      </c>
      <c r="F62" s="56">
        <v>8060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21</v>
      </c>
      <c r="B63" s="56">
        <v>8159</v>
      </c>
      <c r="C63" s="59">
        <v>22</v>
      </c>
      <c r="D63" s="56">
        <v>8168</v>
      </c>
      <c r="E63" s="59">
        <v>24</v>
      </c>
      <c r="F63" s="56">
        <v>8178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3">
      <c r="A64" s="56">
        <v>21</v>
      </c>
      <c r="B64" s="56">
        <v>8292</v>
      </c>
      <c r="C64" s="59">
        <v>11</v>
      </c>
      <c r="D64" s="56">
        <v>8305</v>
      </c>
      <c r="E64" s="59">
        <v>11</v>
      </c>
      <c r="F64" s="56">
        <v>8318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3">
      <c r="A65" s="56">
        <v>12</v>
      </c>
      <c r="B65" s="56">
        <v>8449</v>
      </c>
      <c r="C65" s="59">
        <v>13</v>
      </c>
      <c r="D65" s="56">
        <v>8479</v>
      </c>
      <c r="E65" s="59">
        <v>13</v>
      </c>
      <c r="F65" s="56">
        <v>8487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3">
      <c r="A66" s="56">
        <v>21</v>
      </c>
      <c r="B66" s="56">
        <v>8610</v>
      </c>
      <c r="C66" s="59">
        <v>11</v>
      </c>
      <c r="D66" s="56">
        <v>8622</v>
      </c>
      <c r="E66" s="59">
        <v>11</v>
      </c>
      <c r="F66" s="56">
        <v>8630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3">
      <c r="A67" s="56">
        <v>12</v>
      </c>
      <c r="B67" s="56">
        <v>8753</v>
      </c>
      <c r="C67" s="59">
        <v>13</v>
      </c>
      <c r="D67" s="56">
        <v>8758</v>
      </c>
      <c r="E67" s="59">
        <v>13</v>
      </c>
      <c r="F67" s="56">
        <v>8766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3">
      <c r="A68" s="56">
        <v>21</v>
      </c>
      <c r="B68" s="56">
        <v>8884</v>
      </c>
      <c r="C68" s="59">
        <v>11</v>
      </c>
      <c r="D68" s="56">
        <v>8904</v>
      </c>
      <c r="E68" s="59">
        <v>11</v>
      </c>
      <c r="F68" s="56">
        <v>8912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21</v>
      </c>
      <c r="B69" s="56">
        <v>9021</v>
      </c>
      <c r="C69" s="59">
        <v>11</v>
      </c>
      <c r="D69" s="56">
        <v>9047</v>
      </c>
      <c r="E69" s="59">
        <v>11</v>
      </c>
      <c r="F69" s="56">
        <v>9055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3">
      <c r="A70" s="56">
        <v>21</v>
      </c>
      <c r="B70" s="56">
        <v>9167</v>
      </c>
      <c r="C70" s="59">
        <v>11</v>
      </c>
      <c r="D70" s="56">
        <v>9178</v>
      </c>
      <c r="E70" s="59">
        <v>11</v>
      </c>
      <c r="F70" s="56">
        <v>9187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3">
      <c r="A71" s="57">
        <v>21</v>
      </c>
      <c r="B71" s="57">
        <v>9304</v>
      </c>
      <c r="C71" s="60">
        <v>11</v>
      </c>
      <c r="D71" s="57">
        <v>9331</v>
      </c>
      <c r="E71" s="60">
        <v>11</v>
      </c>
      <c r="F71" s="57">
        <v>9353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21</v>
      </c>
      <c r="B72" s="57">
        <v>9465</v>
      </c>
      <c r="C72" s="60">
        <v>11</v>
      </c>
      <c r="D72" s="57">
        <v>9476</v>
      </c>
      <c r="E72" s="60">
        <v>11</v>
      </c>
      <c r="F72" s="57">
        <v>9485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12</v>
      </c>
      <c r="B73" s="57">
        <v>9584</v>
      </c>
      <c r="C73" s="60">
        <v>13</v>
      </c>
      <c r="D73" s="57">
        <v>9593</v>
      </c>
      <c r="E73" s="60">
        <v>13</v>
      </c>
      <c r="F73" s="57">
        <v>9601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12</v>
      </c>
      <c r="B74" s="57">
        <v>9702</v>
      </c>
      <c r="C74" s="60">
        <v>24</v>
      </c>
      <c r="D74" s="57">
        <v>9715</v>
      </c>
      <c r="E74" s="60">
        <v>13</v>
      </c>
      <c r="F74" s="57">
        <v>9725</v>
      </c>
      <c r="G74" s="63"/>
      <c r="H74" s="63"/>
      <c r="I74" s="39"/>
      <c r="J74" s="39"/>
      <c r="K74" s="49">
        <v>0</v>
      </c>
      <c r="L74">
        <v>121</v>
      </c>
    </row>
    <row r="75" spans="1:12" x14ac:dyDescent="0.3">
      <c r="A75" s="57">
        <v>21</v>
      </c>
      <c r="B75" s="57">
        <v>9840</v>
      </c>
      <c r="C75" s="60">
        <v>11</v>
      </c>
      <c r="D75" s="57">
        <v>9850</v>
      </c>
      <c r="E75" s="60">
        <v>11</v>
      </c>
      <c r="F75" s="57">
        <v>9859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7">
        <v>12</v>
      </c>
      <c r="B76" s="57">
        <v>9949</v>
      </c>
      <c r="C76" s="60">
        <v>13</v>
      </c>
      <c r="D76" s="57">
        <v>9954</v>
      </c>
      <c r="E76" s="60">
        <v>13</v>
      </c>
      <c r="F76" s="57">
        <v>9962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3">
      <c r="A77" s="57">
        <v>12</v>
      </c>
      <c r="B77" s="57">
        <v>10058</v>
      </c>
      <c r="C77" s="60">
        <v>24</v>
      </c>
      <c r="D77" s="57">
        <v>10078</v>
      </c>
      <c r="E77" s="60">
        <v>13</v>
      </c>
      <c r="F77" s="57">
        <v>10087</v>
      </c>
      <c r="G77" s="63"/>
      <c r="H77" s="63"/>
      <c r="I77" s="39"/>
      <c r="J77" s="39"/>
      <c r="K77" s="49">
        <v>0</v>
      </c>
      <c r="L77">
        <v>121</v>
      </c>
    </row>
    <row r="78" spans="1:12" x14ac:dyDescent="0.3">
      <c r="A78" s="57">
        <v>21</v>
      </c>
      <c r="B78" s="57">
        <v>10186</v>
      </c>
      <c r="C78" s="60">
        <v>22</v>
      </c>
      <c r="D78" s="57">
        <v>10199</v>
      </c>
      <c r="E78" s="60">
        <v>13</v>
      </c>
      <c r="F78" s="57">
        <v>10220</v>
      </c>
      <c r="G78" s="63"/>
      <c r="H78" s="63"/>
      <c r="I78" s="39"/>
      <c r="J78" s="39"/>
      <c r="K78" s="49">
        <v>0</v>
      </c>
      <c r="L78">
        <v>221</v>
      </c>
    </row>
    <row r="79" spans="1:12" x14ac:dyDescent="0.3">
      <c r="A79" s="57">
        <v>21</v>
      </c>
      <c r="B79" s="57">
        <v>10323</v>
      </c>
      <c r="C79" s="60">
        <v>11</v>
      </c>
      <c r="D79" s="57">
        <v>10335</v>
      </c>
      <c r="E79" s="60">
        <v>11</v>
      </c>
      <c r="F79" s="57">
        <v>10339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3">
      <c r="A80" s="57">
        <v>21</v>
      </c>
      <c r="B80" s="57">
        <v>10432</v>
      </c>
      <c r="C80" s="60">
        <v>22</v>
      </c>
      <c r="D80" s="57">
        <v>10458</v>
      </c>
      <c r="E80" s="60">
        <v>13</v>
      </c>
      <c r="F80" s="57">
        <v>10468</v>
      </c>
      <c r="G80" s="63"/>
      <c r="H80" s="63"/>
      <c r="I80" s="39"/>
      <c r="J80" s="39"/>
      <c r="K80" s="49">
        <v>0</v>
      </c>
      <c r="L80">
        <v>221</v>
      </c>
    </row>
    <row r="81" spans="1:12" x14ac:dyDescent="0.3">
      <c r="A81" s="57">
        <v>12</v>
      </c>
      <c r="B81" s="57">
        <v>10612</v>
      </c>
      <c r="C81" s="60">
        <v>13</v>
      </c>
      <c r="D81" s="57">
        <v>10622</v>
      </c>
      <c r="E81" s="60">
        <v>13</v>
      </c>
      <c r="F81" s="57">
        <v>10629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3">
      <c r="A82" s="57">
        <v>21</v>
      </c>
      <c r="B82" s="57">
        <v>10733</v>
      </c>
      <c r="C82" s="60">
        <v>22</v>
      </c>
      <c r="D82" s="57">
        <v>10757</v>
      </c>
      <c r="E82" s="60">
        <v>13</v>
      </c>
      <c r="F82" s="57">
        <v>10770</v>
      </c>
      <c r="G82" s="63"/>
      <c r="H82" s="63"/>
      <c r="I82" s="39"/>
      <c r="J82" s="39"/>
      <c r="K82" s="49">
        <v>0</v>
      </c>
      <c r="L82">
        <v>221</v>
      </c>
    </row>
    <row r="83" spans="1:12" x14ac:dyDescent="0.3">
      <c r="A83" s="57">
        <v>21</v>
      </c>
      <c r="B83" s="57">
        <v>10880</v>
      </c>
      <c r="C83" s="60">
        <v>11</v>
      </c>
      <c r="D83" s="57">
        <v>10891</v>
      </c>
      <c r="E83" s="60">
        <v>11</v>
      </c>
      <c r="F83" s="57">
        <v>10899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3">
      <c r="A84" s="57">
        <v>12</v>
      </c>
      <c r="B84" s="57">
        <v>11012</v>
      </c>
      <c r="C84" s="60">
        <v>13</v>
      </c>
      <c r="D84" s="57">
        <v>11021</v>
      </c>
      <c r="E84" s="60">
        <v>13</v>
      </c>
      <c r="F84" s="57">
        <v>11030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3">
      <c r="A85" s="57">
        <v>21</v>
      </c>
      <c r="B85" s="57">
        <v>11139</v>
      </c>
      <c r="C85" s="60">
        <v>11</v>
      </c>
      <c r="D85" s="57">
        <v>11148</v>
      </c>
      <c r="E85" s="60">
        <v>11</v>
      </c>
      <c r="F85" s="57">
        <v>11156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3">
      <c r="A86" s="57">
        <v>12</v>
      </c>
      <c r="B86" s="57">
        <v>11280</v>
      </c>
      <c r="C86" s="60">
        <v>13</v>
      </c>
      <c r="D86" s="57">
        <v>11289</v>
      </c>
      <c r="E86" s="60">
        <v>13</v>
      </c>
      <c r="F86" s="57">
        <v>11298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3">
      <c r="A87" s="57">
        <v>21</v>
      </c>
      <c r="B87" s="57">
        <v>11408</v>
      </c>
      <c r="C87" s="60">
        <v>11</v>
      </c>
      <c r="D87" s="57">
        <v>11428</v>
      </c>
      <c r="E87" s="60">
        <v>11</v>
      </c>
      <c r="F87" s="57">
        <v>11436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3">
      <c r="A88" s="57">
        <v>12</v>
      </c>
      <c r="B88" s="57">
        <v>11586</v>
      </c>
      <c r="C88" s="60">
        <v>13</v>
      </c>
      <c r="D88" s="57">
        <v>11594</v>
      </c>
      <c r="E88" s="60">
        <v>13</v>
      </c>
      <c r="F88" s="57">
        <v>11602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3">
      <c r="A89" s="57">
        <v>12</v>
      </c>
      <c r="B89" s="57">
        <v>11722</v>
      </c>
      <c r="C89" s="60">
        <v>13</v>
      </c>
      <c r="D89" s="57">
        <v>11735</v>
      </c>
      <c r="E89" s="60">
        <v>13</v>
      </c>
      <c r="F89" s="57">
        <v>11744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3">
      <c r="A90" s="57">
        <v>21</v>
      </c>
      <c r="B90" s="57">
        <v>11851</v>
      </c>
      <c r="C90" s="60">
        <v>22</v>
      </c>
      <c r="D90" s="57">
        <v>11855</v>
      </c>
      <c r="E90" s="60">
        <v>13</v>
      </c>
      <c r="F90" s="57">
        <v>11867</v>
      </c>
      <c r="G90" s="63"/>
      <c r="H90" s="63"/>
      <c r="I90" s="39"/>
      <c r="J90" s="39"/>
      <c r="K90" s="49">
        <v>0</v>
      </c>
      <c r="L90">
        <v>221</v>
      </c>
    </row>
    <row r="91" spans="1:12" x14ac:dyDescent="0.3">
      <c r="A91" s="57">
        <v>21</v>
      </c>
      <c r="B91" s="57">
        <v>11964</v>
      </c>
      <c r="C91" s="60">
        <v>11</v>
      </c>
      <c r="D91" s="57">
        <v>11977</v>
      </c>
      <c r="E91" s="60">
        <v>11</v>
      </c>
      <c r="F91" s="57">
        <v>11984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3">
      <c r="A92" s="56">
        <v>12</v>
      </c>
      <c r="B92" s="56">
        <v>12109</v>
      </c>
      <c r="C92" s="59">
        <v>13</v>
      </c>
      <c r="D92" s="56">
        <v>12115</v>
      </c>
      <c r="E92" s="59">
        <v>13</v>
      </c>
      <c r="F92" s="56">
        <v>12124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3">
      <c r="A93" s="56">
        <v>21</v>
      </c>
      <c r="B93" s="56">
        <v>12234</v>
      </c>
      <c r="C93" s="59">
        <v>11</v>
      </c>
      <c r="D93" s="56">
        <v>12245</v>
      </c>
      <c r="E93" s="59">
        <v>11</v>
      </c>
      <c r="F93" s="56">
        <v>12253</v>
      </c>
      <c r="G93" s="62"/>
      <c r="H93" s="62"/>
      <c r="I93" s="40"/>
      <c r="J93" s="40"/>
      <c r="K93" s="41">
        <v>0</v>
      </c>
      <c r="L93">
        <v>211</v>
      </c>
    </row>
    <row r="94" spans="1:12" x14ac:dyDescent="0.3">
      <c r="A94" s="56">
        <v>12</v>
      </c>
      <c r="B94" s="56">
        <v>12348</v>
      </c>
      <c r="C94" s="59">
        <v>13</v>
      </c>
      <c r="D94" s="56">
        <v>12387</v>
      </c>
      <c r="E94" s="59">
        <v>13</v>
      </c>
      <c r="F94" s="56">
        <v>12395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3">
      <c r="A95" s="56">
        <v>21</v>
      </c>
      <c r="B95" s="56">
        <v>12502</v>
      </c>
      <c r="C95" s="59">
        <v>11</v>
      </c>
      <c r="D95" s="56">
        <v>12513</v>
      </c>
      <c r="E95" s="59">
        <v>11</v>
      </c>
      <c r="F95" s="56">
        <v>12523</v>
      </c>
      <c r="G95" s="62"/>
      <c r="H95" s="62"/>
      <c r="I95" s="40"/>
      <c r="J95" s="40"/>
      <c r="K95" s="41">
        <v>0</v>
      </c>
      <c r="L95">
        <v>211</v>
      </c>
    </row>
    <row r="96" spans="1:12" x14ac:dyDescent="0.3">
      <c r="A96" s="56">
        <v>21</v>
      </c>
      <c r="B96" s="56">
        <v>12618</v>
      </c>
      <c r="C96" s="59">
        <v>22</v>
      </c>
      <c r="D96" s="56">
        <v>12633</v>
      </c>
      <c r="E96" s="59">
        <v>13</v>
      </c>
      <c r="F96" s="56">
        <v>12646</v>
      </c>
      <c r="G96" s="62"/>
      <c r="H96" s="62"/>
      <c r="I96" s="40"/>
      <c r="J96" s="40"/>
      <c r="K96" s="41">
        <v>0</v>
      </c>
      <c r="L96">
        <v>221</v>
      </c>
    </row>
    <row r="97" spans="1:12" x14ac:dyDescent="0.3">
      <c r="A97" s="56">
        <v>12</v>
      </c>
      <c r="B97" s="56">
        <v>12775</v>
      </c>
      <c r="C97" s="59">
        <v>13</v>
      </c>
      <c r="D97" s="56">
        <v>12786</v>
      </c>
      <c r="E97" s="59">
        <v>13</v>
      </c>
      <c r="F97" s="56">
        <v>12795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3">
      <c r="A98" s="56">
        <v>21</v>
      </c>
      <c r="B98" s="56">
        <v>12927</v>
      </c>
      <c r="C98" s="59">
        <v>11</v>
      </c>
      <c r="D98" s="56">
        <v>12943</v>
      </c>
      <c r="E98" s="59">
        <v>11</v>
      </c>
      <c r="F98" s="56">
        <v>12949</v>
      </c>
      <c r="G98" s="62"/>
      <c r="H98" s="62"/>
      <c r="I98" s="40"/>
      <c r="J98" s="40"/>
      <c r="K98" s="41">
        <v>0</v>
      </c>
      <c r="L98">
        <v>211</v>
      </c>
    </row>
    <row r="99" spans="1:12" x14ac:dyDescent="0.3">
      <c r="A99" s="56">
        <v>12</v>
      </c>
      <c r="B99" s="56">
        <v>13045</v>
      </c>
      <c r="C99" s="59">
        <v>13</v>
      </c>
      <c r="D99" s="56">
        <v>13055</v>
      </c>
      <c r="E99" s="59">
        <v>13</v>
      </c>
      <c r="F99" s="56">
        <v>13065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3">
      <c r="A100" s="56">
        <v>21</v>
      </c>
      <c r="B100" s="56">
        <v>13178</v>
      </c>
      <c r="C100" s="59">
        <v>11</v>
      </c>
      <c r="D100" s="56">
        <v>13190</v>
      </c>
      <c r="E100" s="59">
        <v>11</v>
      </c>
      <c r="F100" s="56">
        <v>13198</v>
      </c>
      <c r="G100" s="62"/>
      <c r="H100" s="62"/>
      <c r="I100" s="40"/>
      <c r="J100" s="40"/>
      <c r="K100" s="41">
        <v>0</v>
      </c>
      <c r="L100">
        <v>211</v>
      </c>
    </row>
    <row r="101" spans="1:12" x14ac:dyDescent="0.3">
      <c r="A101" s="56">
        <v>21</v>
      </c>
      <c r="B101" s="56">
        <v>13291</v>
      </c>
      <c r="C101" s="59">
        <v>11</v>
      </c>
      <c r="D101" s="56">
        <v>13303</v>
      </c>
      <c r="E101" s="59">
        <v>11</v>
      </c>
      <c r="F101" s="56">
        <v>13317</v>
      </c>
      <c r="G101" s="62"/>
      <c r="H101" s="62"/>
      <c r="I101" s="40"/>
      <c r="J101" s="40"/>
      <c r="K101" s="41">
        <v>0</v>
      </c>
      <c r="L101">
        <v>211</v>
      </c>
    </row>
    <row r="102" spans="1:12" x14ac:dyDescent="0.3">
      <c r="A102" s="56">
        <v>21</v>
      </c>
      <c r="B102" s="56">
        <v>13410</v>
      </c>
      <c r="C102" s="59">
        <v>22</v>
      </c>
      <c r="D102" s="56">
        <v>13430</v>
      </c>
      <c r="E102" s="59">
        <v>13</v>
      </c>
      <c r="F102" s="56">
        <v>13441</v>
      </c>
      <c r="G102" s="62"/>
      <c r="H102" s="62"/>
      <c r="I102" s="40"/>
      <c r="J102" s="40"/>
      <c r="K102" s="41">
        <v>0</v>
      </c>
      <c r="L102">
        <v>221</v>
      </c>
    </row>
    <row r="103" spans="1:12" x14ac:dyDescent="0.3">
      <c r="A103" s="56">
        <v>21</v>
      </c>
      <c r="B103" s="56">
        <v>13549</v>
      </c>
      <c r="C103" s="59">
        <v>11</v>
      </c>
      <c r="D103" s="56">
        <v>13588</v>
      </c>
      <c r="E103" s="59">
        <v>11</v>
      </c>
      <c r="F103" s="56">
        <v>13597</v>
      </c>
      <c r="G103" s="62"/>
      <c r="H103" s="62"/>
      <c r="I103" s="40"/>
      <c r="J103" s="40"/>
      <c r="K103" s="41">
        <v>0</v>
      </c>
      <c r="L103">
        <v>211</v>
      </c>
    </row>
    <row r="104" spans="1:12" x14ac:dyDescent="0.3">
      <c r="A104" s="56">
        <v>21</v>
      </c>
      <c r="B104" s="56">
        <v>13721</v>
      </c>
      <c r="C104" s="59">
        <v>11</v>
      </c>
      <c r="D104" s="56">
        <v>13734</v>
      </c>
      <c r="E104" s="59">
        <v>11</v>
      </c>
      <c r="F104" s="56">
        <v>13742</v>
      </c>
      <c r="G104" s="62"/>
      <c r="H104" s="62"/>
      <c r="I104" s="40"/>
      <c r="J104" s="40"/>
      <c r="K104" s="41">
        <v>0</v>
      </c>
      <c r="L104">
        <v>211</v>
      </c>
    </row>
    <row r="105" spans="1:12" x14ac:dyDescent="0.3">
      <c r="A105" s="56">
        <v>21</v>
      </c>
      <c r="B105" s="56">
        <v>13846</v>
      </c>
      <c r="C105" s="59">
        <v>11</v>
      </c>
      <c r="D105" s="56">
        <v>13881</v>
      </c>
      <c r="E105" s="59">
        <v>11</v>
      </c>
      <c r="F105" s="56">
        <v>13889</v>
      </c>
      <c r="G105" s="62"/>
      <c r="H105" s="62"/>
      <c r="I105" s="40"/>
      <c r="J105" s="40"/>
      <c r="K105" s="41">
        <v>0</v>
      </c>
      <c r="L105">
        <v>211</v>
      </c>
    </row>
    <row r="106" spans="1:12" x14ac:dyDescent="0.3">
      <c r="A106" s="56">
        <v>12</v>
      </c>
      <c r="B106" s="56">
        <v>14022</v>
      </c>
      <c r="C106" s="59">
        <v>13</v>
      </c>
      <c r="D106" s="56">
        <v>14030</v>
      </c>
      <c r="E106" s="59">
        <v>13</v>
      </c>
      <c r="F106" s="56">
        <v>14042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3">
      <c r="A107" s="56">
        <v>12</v>
      </c>
      <c r="B107" s="56">
        <v>14178</v>
      </c>
      <c r="C107" s="59">
        <v>13</v>
      </c>
      <c r="D107" s="56">
        <v>14186</v>
      </c>
      <c r="E107" s="59">
        <v>13</v>
      </c>
      <c r="F107" s="56">
        <v>14194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3">
      <c r="A108" s="56">
        <v>12</v>
      </c>
      <c r="B108" s="56">
        <v>14320</v>
      </c>
      <c r="C108" s="59">
        <v>13</v>
      </c>
      <c r="D108" s="56">
        <v>14325</v>
      </c>
      <c r="E108" s="59">
        <v>13</v>
      </c>
      <c r="F108" s="56">
        <v>14333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3">
      <c r="A109" s="56">
        <v>12</v>
      </c>
      <c r="B109" s="56">
        <v>14435</v>
      </c>
      <c r="C109" s="59">
        <v>13</v>
      </c>
      <c r="D109" s="56">
        <v>14444</v>
      </c>
      <c r="E109" s="59">
        <v>13</v>
      </c>
      <c r="F109" s="56">
        <v>14450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3">
      <c r="A110" s="56">
        <v>12</v>
      </c>
      <c r="B110" s="56">
        <v>14560</v>
      </c>
      <c r="C110" s="59">
        <v>13</v>
      </c>
      <c r="D110" s="56">
        <v>14564</v>
      </c>
      <c r="E110" s="59">
        <v>13</v>
      </c>
      <c r="F110" s="56">
        <v>14573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3">
      <c r="A111" s="56">
        <v>21</v>
      </c>
      <c r="B111" s="56">
        <v>14682</v>
      </c>
      <c r="C111" s="59">
        <v>22</v>
      </c>
      <c r="D111" s="56">
        <v>14701</v>
      </c>
      <c r="E111" s="59">
        <v>13</v>
      </c>
      <c r="F111" s="56">
        <v>14711</v>
      </c>
      <c r="G111" s="62"/>
      <c r="H111" s="62"/>
      <c r="I111" s="40"/>
      <c r="J111" s="40"/>
      <c r="K111" s="41">
        <v>0</v>
      </c>
      <c r="L111">
        <v>221</v>
      </c>
    </row>
    <row r="112" spans="1:12" x14ac:dyDescent="0.3">
      <c r="A112" s="56">
        <v>12</v>
      </c>
      <c r="B112" s="56">
        <v>14803</v>
      </c>
      <c r="C112" s="59">
        <v>24</v>
      </c>
      <c r="D112" s="56">
        <v>14816</v>
      </c>
      <c r="E112" s="59">
        <v>13</v>
      </c>
      <c r="F112" s="56">
        <v>14827</v>
      </c>
      <c r="G112" s="62"/>
      <c r="H112" s="62"/>
      <c r="I112" s="40"/>
      <c r="J112" s="40"/>
      <c r="K112" s="41">
        <v>0</v>
      </c>
      <c r="L112">
        <v>121</v>
      </c>
    </row>
    <row r="113" spans="1:12" x14ac:dyDescent="0.3">
      <c r="A113" s="57">
        <v>21</v>
      </c>
      <c r="B113" s="57">
        <v>14934</v>
      </c>
      <c r="C113" s="60">
        <v>11</v>
      </c>
      <c r="D113" s="57">
        <v>14948</v>
      </c>
      <c r="E113" s="60">
        <v>11</v>
      </c>
      <c r="F113" s="57">
        <v>14953</v>
      </c>
      <c r="G113" s="63"/>
      <c r="H113" s="63"/>
      <c r="I113" s="39"/>
      <c r="J113" s="39"/>
      <c r="K113" s="49">
        <v>0</v>
      </c>
      <c r="L113">
        <v>211</v>
      </c>
    </row>
    <row r="114" spans="1:12" x14ac:dyDescent="0.3">
      <c r="A114" s="57">
        <v>12</v>
      </c>
      <c r="B114" s="57">
        <v>15086</v>
      </c>
      <c r="C114" s="60">
        <v>13</v>
      </c>
      <c r="D114" s="57">
        <v>15092</v>
      </c>
      <c r="E114" s="60">
        <v>13</v>
      </c>
      <c r="F114" s="57">
        <v>15100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3">
      <c r="A115" s="57">
        <v>21</v>
      </c>
      <c r="B115" s="57">
        <v>15203</v>
      </c>
      <c r="C115" s="60">
        <v>11</v>
      </c>
      <c r="D115" s="57">
        <v>15215</v>
      </c>
      <c r="E115" s="60">
        <v>11</v>
      </c>
      <c r="F115" s="57">
        <v>15220</v>
      </c>
      <c r="G115" s="63"/>
      <c r="H115" s="63"/>
      <c r="I115" s="39"/>
      <c r="J115" s="39"/>
      <c r="K115" s="49">
        <v>0</v>
      </c>
      <c r="L115">
        <v>211</v>
      </c>
    </row>
    <row r="116" spans="1:12" x14ac:dyDescent="0.3">
      <c r="A116" s="57">
        <v>12</v>
      </c>
      <c r="B116" s="57">
        <v>15353</v>
      </c>
      <c r="C116" s="60">
        <v>13</v>
      </c>
      <c r="D116" s="57">
        <v>15361</v>
      </c>
      <c r="E116" s="60">
        <v>13</v>
      </c>
      <c r="F116" s="57">
        <v>15370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3">
      <c r="A117" s="57">
        <v>12</v>
      </c>
      <c r="B117" s="57">
        <v>15477</v>
      </c>
      <c r="C117" s="60">
        <v>13</v>
      </c>
      <c r="D117" s="57">
        <v>15486</v>
      </c>
      <c r="E117" s="60">
        <v>13</v>
      </c>
      <c r="F117" s="57">
        <v>15493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3">
      <c r="A118" s="57">
        <v>21</v>
      </c>
      <c r="B118" s="57">
        <v>15597</v>
      </c>
      <c r="C118" s="60">
        <v>22</v>
      </c>
      <c r="D118" s="57">
        <v>15606</v>
      </c>
      <c r="E118" s="60">
        <v>13</v>
      </c>
      <c r="F118" s="57">
        <v>15634</v>
      </c>
      <c r="G118" s="63"/>
      <c r="H118" s="63"/>
      <c r="I118" s="39"/>
      <c r="J118" s="39"/>
      <c r="K118" s="49">
        <v>0</v>
      </c>
      <c r="L118">
        <v>221</v>
      </c>
    </row>
    <row r="119" spans="1:12" x14ac:dyDescent="0.3">
      <c r="A119" s="57">
        <v>12</v>
      </c>
      <c r="B119" s="57">
        <v>15726</v>
      </c>
      <c r="C119" s="60">
        <v>24</v>
      </c>
      <c r="D119" s="57">
        <v>15745</v>
      </c>
      <c r="E119" s="60">
        <v>13</v>
      </c>
      <c r="F119" s="57">
        <v>15765</v>
      </c>
      <c r="G119" s="63"/>
      <c r="H119" s="63"/>
      <c r="I119" s="39"/>
      <c r="J119" s="39"/>
      <c r="K119" s="49">
        <v>0</v>
      </c>
      <c r="L119">
        <v>121</v>
      </c>
    </row>
    <row r="120" spans="1:12" x14ac:dyDescent="0.3">
      <c r="A120" s="57">
        <v>12</v>
      </c>
      <c r="B120" s="57">
        <v>15861</v>
      </c>
      <c r="C120" s="60">
        <v>13</v>
      </c>
      <c r="D120" s="57">
        <v>15869</v>
      </c>
      <c r="E120" s="60">
        <v>13</v>
      </c>
      <c r="F120" s="57">
        <v>15877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3">
      <c r="A121" s="57">
        <v>21</v>
      </c>
      <c r="B121" s="57">
        <v>15978</v>
      </c>
      <c r="C121" s="60">
        <v>11</v>
      </c>
      <c r="D121" s="57">
        <v>15990</v>
      </c>
      <c r="E121" s="60">
        <v>11</v>
      </c>
      <c r="F121" s="57">
        <v>15998</v>
      </c>
      <c r="G121" s="63"/>
      <c r="H121" s="63"/>
      <c r="I121" s="39"/>
      <c r="J121" s="39"/>
      <c r="K121" s="49">
        <v>0</v>
      </c>
      <c r="L121">
        <v>211</v>
      </c>
    </row>
    <row r="122" spans="1:12" x14ac:dyDescent="0.3">
      <c r="A122" s="57">
        <v>12</v>
      </c>
      <c r="B122" s="57">
        <v>16119</v>
      </c>
      <c r="C122" s="60">
        <v>13</v>
      </c>
      <c r="D122" s="57">
        <v>16127</v>
      </c>
      <c r="E122" s="60">
        <v>13</v>
      </c>
      <c r="F122" s="57">
        <v>16136</v>
      </c>
      <c r="G122" s="63"/>
      <c r="H122" s="63"/>
      <c r="I122" s="39"/>
      <c r="J122" s="39"/>
      <c r="K122" s="49">
        <v>0</v>
      </c>
      <c r="L122">
        <v>111</v>
      </c>
    </row>
    <row r="123" spans="1:12" x14ac:dyDescent="0.3">
      <c r="A123" s="57">
        <v>12</v>
      </c>
      <c r="B123" s="57">
        <v>16246</v>
      </c>
      <c r="C123" s="60">
        <v>13</v>
      </c>
      <c r="D123" s="57">
        <v>16251</v>
      </c>
      <c r="E123" s="60">
        <v>13</v>
      </c>
      <c r="F123" s="57">
        <v>16257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3">
      <c r="A124" s="57">
        <v>21</v>
      </c>
      <c r="B124" s="57">
        <v>16363</v>
      </c>
      <c r="C124" s="60">
        <v>11</v>
      </c>
      <c r="D124" s="57">
        <v>16375</v>
      </c>
      <c r="E124" s="60">
        <v>11</v>
      </c>
      <c r="F124" s="57">
        <v>16381</v>
      </c>
      <c r="G124" s="63"/>
      <c r="H124" s="63"/>
      <c r="I124" s="39"/>
      <c r="J124" s="39"/>
      <c r="K124" s="49">
        <v>0</v>
      </c>
      <c r="L124">
        <v>211</v>
      </c>
    </row>
    <row r="125" spans="1:12" x14ac:dyDescent="0.3">
      <c r="A125" s="57">
        <v>12</v>
      </c>
      <c r="B125" s="57">
        <v>16500</v>
      </c>
      <c r="C125" s="60">
        <v>13</v>
      </c>
      <c r="D125" s="57">
        <v>16507</v>
      </c>
      <c r="E125" s="60">
        <v>13</v>
      </c>
      <c r="F125" s="57">
        <v>16516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3">
      <c r="A126" s="57">
        <v>21</v>
      </c>
      <c r="B126" s="57">
        <v>16627</v>
      </c>
      <c r="C126" s="60">
        <v>11</v>
      </c>
      <c r="D126" s="57">
        <v>16636</v>
      </c>
      <c r="E126" s="60">
        <v>11</v>
      </c>
      <c r="F126" s="57">
        <v>16643</v>
      </c>
      <c r="G126" s="63"/>
      <c r="H126" s="63"/>
      <c r="I126" s="39"/>
      <c r="J126" s="39"/>
      <c r="K126" s="49">
        <v>0</v>
      </c>
      <c r="L126">
        <v>211</v>
      </c>
    </row>
    <row r="127" spans="1:12" x14ac:dyDescent="0.3">
      <c r="A127" s="57">
        <v>12</v>
      </c>
      <c r="B127" s="57">
        <v>16775</v>
      </c>
      <c r="C127" s="60">
        <v>13</v>
      </c>
      <c r="D127" s="57">
        <v>16783</v>
      </c>
      <c r="E127" s="60">
        <v>13</v>
      </c>
      <c r="F127" s="57">
        <v>16791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3">
      <c r="A128" s="57">
        <v>21</v>
      </c>
      <c r="B128" s="57">
        <v>16899</v>
      </c>
      <c r="C128" s="60">
        <v>11</v>
      </c>
      <c r="D128" s="57">
        <v>16912</v>
      </c>
      <c r="E128" s="60">
        <v>11</v>
      </c>
      <c r="F128" s="57">
        <v>16921</v>
      </c>
      <c r="G128" s="63"/>
      <c r="H128" s="63"/>
      <c r="I128" s="39"/>
      <c r="J128" s="39"/>
      <c r="K128" s="49">
        <v>0</v>
      </c>
      <c r="L128">
        <v>211</v>
      </c>
    </row>
    <row r="129" spans="1:12" x14ac:dyDescent="0.3">
      <c r="A129" s="57">
        <v>12</v>
      </c>
      <c r="B129" s="57">
        <v>17056</v>
      </c>
      <c r="C129" s="60">
        <v>13</v>
      </c>
      <c r="D129" s="57">
        <v>17064</v>
      </c>
      <c r="E129" s="60">
        <v>13</v>
      </c>
      <c r="F129" s="57">
        <v>17072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3">
      <c r="A130" s="57">
        <v>12</v>
      </c>
      <c r="B130" s="57">
        <v>17213</v>
      </c>
      <c r="C130" s="60">
        <v>13</v>
      </c>
      <c r="D130" s="57">
        <v>17221</v>
      </c>
      <c r="E130" s="60">
        <v>13</v>
      </c>
      <c r="F130" s="57">
        <v>17228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3">
      <c r="A131" s="57">
        <v>21</v>
      </c>
      <c r="B131" s="57">
        <v>17337</v>
      </c>
      <c r="C131" s="60">
        <v>11</v>
      </c>
      <c r="D131" s="57">
        <v>17348</v>
      </c>
      <c r="E131" s="60">
        <v>11</v>
      </c>
      <c r="F131" s="57">
        <v>17361</v>
      </c>
      <c r="G131" s="63"/>
      <c r="H131" s="63"/>
      <c r="I131" s="39"/>
      <c r="J131" s="39"/>
      <c r="K131" s="49">
        <v>0</v>
      </c>
      <c r="L131">
        <v>211</v>
      </c>
    </row>
    <row r="132" spans="1:12" x14ac:dyDescent="0.3">
      <c r="A132" s="57">
        <v>21</v>
      </c>
      <c r="B132" s="57">
        <v>17483</v>
      </c>
      <c r="C132" s="60">
        <v>11</v>
      </c>
      <c r="D132" s="57">
        <v>17500</v>
      </c>
      <c r="E132" s="60">
        <v>11</v>
      </c>
      <c r="F132" s="57">
        <v>17508</v>
      </c>
      <c r="G132" s="63"/>
      <c r="H132" s="63"/>
      <c r="I132" s="39"/>
      <c r="J132" s="39"/>
      <c r="K132" s="49">
        <v>0</v>
      </c>
      <c r="L132">
        <v>211</v>
      </c>
    </row>
    <row r="133" spans="1:12" x14ac:dyDescent="0.3">
      <c r="A133" s="57">
        <v>21</v>
      </c>
      <c r="B133" s="57">
        <v>17612</v>
      </c>
      <c r="C133" s="60">
        <v>11</v>
      </c>
      <c r="D133" s="57">
        <v>17624</v>
      </c>
      <c r="E133" s="60">
        <v>11</v>
      </c>
      <c r="F133" s="57">
        <v>17631</v>
      </c>
      <c r="G133" s="63"/>
      <c r="H133" s="63"/>
      <c r="I133" s="39"/>
      <c r="J133" s="39"/>
      <c r="K133" s="49">
        <v>1</v>
      </c>
      <c r="L133">
        <v>211</v>
      </c>
    </row>
    <row r="134" spans="1:12" x14ac:dyDescent="0.3">
      <c r="A134" s="17"/>
      <c r="B134" s="17"/>
      <c r="C134" s="17"/>
      <c r="D134" s="17"/>
      <c r="E134" s="17"/>
      <c r="F134" s="17"/>
      <c r="G134" s="17"/>
      <c r="H13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151</v>
      </c>
      <c r="V3" s="25" t="s">
        <v>120</v>
      </c>
      <c r="W3">
        <f>COUNTA(L7:L31)</f>
        <v>25</v>
      </c>
      <c r="AA3" s="25" t="s">
        <v>120</v>
      </c>
      <c r="AB3">
        <f>COUNTA(L32:L56)</f>
        <v>25</v>
      </c>
      <c r="AF3" s="25" t="s">
        <v>120</v>
      </c>
      <c r="AG3">
        <f>COUNTA(L57:L82)</f>
        <v>26</v>
      </c>
      <c r="AK3" s="25" t="s">
        <v>120</v>
      </c>
      <c r="AL3">
        <f>COUNTA(L83:L107)</f>
        <v>25</v>
      </c>
      <c r="AP3" s="25" t="s">
        <v>120</v>
      </c>
      <c r="AQ3">
        <f>COUNTA(L108:L132)</f>
        <v>25</v>
      </c>
      <c r="AU3" s="25" t="s">
        <v>120</v>
      </c>
      <c r="AV3">
        <f>COUNTA(L133:L157)</f>
        <v>25</v>
      </c>
    </row>
    <row r="4" spans="1:48" x14ac:dyDescent="0.3">
      <c r="P4" s="25" t="s">
        <v>88</v>
      </c>
      <c r="Q4" s="26">
        <f>SUM(O7:O14)</f>
        <v>150</v>
      </c>
      <c r="V4" s="25" t="s">
        <v>121</v>
      </c>
      <c r="W4">
        <f>SUM(U7:U14)</f>
        <v>25</v>
      </c>
      <c r="AA4" s="25" t="s">
        <v>121</v>
      </c>
      <c r="AB4">
        <f>SUM(Z7:Z14)</f>
        <v>25</v>
      </c>
      <c r="AF4" s="25" t="s">
        <v>121</v>
      </c>
      <c r="AG4">
        <f>SUM(AE7:AE14)</f>
        <v>26</v>
      </c>
      <c r="AK4" s="25" t="s">
        <v>121</v>
      </c>
      <c r="AL4">
        <f>SUM(AJ7:AJ14)</f>
        <v>25</v>
      </c>
      <c r="AP4" s="25" t="s">
        <v>121</v>
      </c>
      <c r="AQ4">
        <f>SUM(AO7:AO14)</f>
        <v>25</v>
      </c>
      <c r="AU4" s="25" t="s">
        <v>121</v>
      </c>
      <c r="AV4">
        <f>SUM(AT7:AT14)</f>
        <v>24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18</v>
      </c>
      <c r="C7" s="58">
        <v>24</v>
      </c>
      <c r="D7" s="55">
        <v>42</v>
      </c>
      <c r="E7" s="58">
        <v>24</v>
      </c>
      <c r="F7" s="55">
        <v>50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COUNTIF(L7:L31,T7)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COUNTIF(L32:L56,Y7)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COUNTIF(L57:L82,AD7)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COUNTIF(L83:L107,AI7)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COUNTIF(L108:L132,AN7)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COUNTIF(L133:L157,AS7)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190</v>
      </c>
      <c r="C8" s="59">
        <v>22</v>
      </c>
      <c r="D8" s="56">
        <v>241</v>
      </c>
      <c r="E8" s="59">
        <v>24</v>
      </c>
      <c r="F8" s="56">
        <v>257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COUNTIF(L7:L31,T8)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COUNTIF(L32:L56,Y8)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COUNTIF(L57:L82,AD8)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COUNTIF(L83:L107,AI8)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COUNTIF(L108:L132,AN8)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COUNTIF(L133:L157,AS8)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382</v>
      </c>
      <c r="C9" s="59">
        <v>22</v>
      </c>
      <c r="D9" s="56">
        <v>402</v>
      </c>
      <c r="E9" s="59">
        <v>24</v>
      </c>
      <c r="F9" s="56">
        <v>412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COUNTIF(L32:L56,Y9)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COUNTIF(L57:L82,AD9)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COUNTIF(L83:L107,AI9)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COUNTIF(L108:L132,AN9)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COUNTIF(L133:L157,AS9)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513</v>
      </c>
      <c r="C10" s="59">
        <v>22</v>
      </c>
      <c r="D10" s="56">
        <v>517</v>
      </c>
      <c r="E10" s="59">
        <v>24</v>
      </c>
      <c r="F10" s="56">
        <v>529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2</v>
      </c>
      <c r="P10" s="34">
        <f>O10/$Q$4</f>
        <v>1.3333333333333334E-2</v>
      </c>
      <c r="Q10" s="34">
        <f>IF(P10=0,0,(P10*((LOG(P10))/LOG(2))))</f>
        <v>-8.3050915873278425E-2</v>
      </c>
      <c r="T10" s="34">
        <f>N10</f>
        <v>122</v>
      </c>
      <c r="U10" s="34">
        <f>COUNTIF(L7:L31,T10)</f>
        <v>1</v>
      </c>
      <c r="V10" s="34">
        <f>U10/(W4-U11)</f>
        <v>0.04</v>
      </c>
      <c r="W10" s="34">
        <f>IF(V10=0,0,(V10*((LOG(V10))/LOG(2))))</f>
        <v>-0.18575424759098899</v>
      </c>
      <c r="Y10" s="34">
        <f>N10</f>
        <v>122</v>
      </c>
      <c r="Z10" s="34">
        <f>COUNTIF(L32:L56,Y10)</f>
        <v>1</v>
      </c>
      <c r="AA10" s="34">
        <f>Z10/(AB4-Z11)</f>
        <v>0.04</v>
      </c>
      <c r="AB10" s="34">
        <f>IF(AA10=0,0,(AA10*((LOG(AA10))/LOG(2))))</f>
        <v>-0.18575424759098899</v>
      </c>
      <c r="AD10" s="34">
        <f>N10</f>
        <v>122</v>
      </c>
      <c r="AE10" s="34">
        <f>COUNTIF(L57:L82,AD10)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COUNTIF(L83:L107,AI10)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COUNTIF(L108:L132,AN10)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COUNTIF(L133:L157,AS10)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650</v>
      </c>
      <c r="C11" s="59">
        <v>22</v>
      </c>
      <c r="D11" s="56">
        <v>654</v>
      </c>
      <c r="E11" s="59">
        <v>24</v>
      </c>
      <c r="F11" s="56">
        <v>675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COUNTIF(L7:L31,T11)</f>
        <v>0</v>
      </c>
      <c r="V11" s="53"/>
      <c r="W11" s="54"/>
      <c r="Y11" s="34">
        <f>N11</f>
        <v>211</v>
      </c>
      <c r="Z11" s="34">
        <f>COUNTIF(L32:L56,Y11)</f>
        <v>0</v>
      </c>
      <c r="AA11" s="53"/>
      <c r="AB11" s="54"/>
      <c r="AD11" s="34">
        <f>N11</f>
        <v>211</v>
      </c>
      <c r="AE11" s="34">
        <f>COUNTIF(L57:L82,AD11)</f>
        <v>0</v>
      </c>
      <c r="AF11" s="53"/>
      <c r="AG11" s="54"/>
      <c r="AI11" s="34">
        <f>N11</f>
        <v>211</v>
      </c>
      <c r="AJ11" s="34">
        <f>COUNTIF(L83:L107,AI11)</f>
        <v>0</v>
      </c>
      <c r="AK11" s="53"/>
      <c r="AL11" s="54"/>
      <c r="AN11" s="34">
        <f>N11</f>
        <v>211</v>
      </c>
      <c r="AO11" s="34">
        <f>COUNTIF(L108:L132,AN11)</f>
        <v>0</v>
      </c>
      <c r="AP11" s="53"/>
      <c r="AQ11" s="54"/>
      <c r="AS11" s="34">
        <f>N11</f>
        <v>211</v>
      </c>
      <c r="AT11" s="34">
        <f>COUNTIF(L133:L157,AS11)</f>
        <v>0</v>
      </c>
      <c r="AU11" s="53"/>
      <c r="AV11" s="54"/>
    </row>
    <row r="12" spans="1:48" x14ac:dyDescent="0.3">
      <c r="A12" s="56">
        <v>21</v>
      </c>
      <c r="B12" s="56">
        <v>779</v>
      </c>
      <c r="C12" s="59">
        <v>22</v>
      </c>
      <c r="D12" s="56">
        <v>788</v>
      </c>
      <c r="E12" s="59">
        <v>24</v>
      </c>
      <c r="F12" s="56">
        <v>799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COUNTIF(L32:L56,Y12)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COUNTIF(L57:L82,AD12)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COUNTIF(L83:L107,AI12)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COUNTIF(L108:L132,AN12)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COUNTIF(L133:L157,AS12)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904</v>
      </c>
      <c r="C13" s="59">
        <v>22</v>
      </c>
      <c r="D13" s="56">
        <v>915</v>
      </c>
      <c r="E13" s="59">
        <v>24</v>
      </c>
      <c r="F13" s="56">
        <v>929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1</v>
      </c>
      <c r="P13" s="34">
        <f>O13/$Q$4</f>
        <v>6.6666666666666671E-3</v>
      </c>
      <c r="Q13" s="34">
        <f>IF(P13=0,0,(P13*((LOG(P13))/LOG(2))))</f>
        <v>-4.819212460330588E-2</v>
      </c>
      <c r="T13" s="34">
        <f>N13</f>
        <v>221</v>
      </c>
      <c r="U13" s="34">
        <f>COUNTIF(L7:L31,T13)</f>
        <v>1</v>
      </c>
      <c r="V13" s="34">
        <f>U13/(W4-U11)</f>
        <v>0.04</v>
      </c>
      <c r="W13" s="34">
        <f>IF(V13=0,0,(V13*((LOG(V13))/LOG(2))))</f>
        <v>-0.18575424759098899</v>
      </c>
      <c r="Y13" s="34">
        <f>N13</f>
        <v>221</v>
      </c>
      <c r="Z13" s="34">
        <f>COUNTIF(L32:L56,Y13)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COUNTIF(L57:L82,AD13)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COUNTIF(L83:L107,AI13)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COUNTIF(L108:L132,AN13)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COUNTIF(L133:L157,AS13)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1045</v>
      </c>
      <c r="C14" s="59">
        <v>22</v>
      </c>
      <c r="D14" s="56">
        <v>1058</v>
      </c>
      <c r="E14" s="59">
        <v>24</v>
      </c>
      <c r="F14" s="56">
        <v>1072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147</v>
      </c>
      <c r="P14" s="34">
        <f>O14/$Q$4</f>
        <v>0.98</v>
      </c>
      <c r="Q14" s="34">
        <f>IF(P14=0,0,(P14*((LOG(P14))/LOG(2))))</f>
        <v>-2.8563418746326175E-2</v>
      </c>
      <c r="T14" s="34">
        <f>N14</f>
        <v>222</v>
      </c>
      <c r="U14" s="34">
        <f>COUNTIF(L7:L31,T14)</f>
        <v>23</v>
      </c>
      <c r="V14" s="34">
        <f>U14/(W4-U11)</f>
        <v>0.92</v>
      </c>
      <c r="W14" s="34">
        <f>IF(V14=0,0,(V14*((LOG(V14))/LOG(2))))</f>
        <v>-0.11067069502029483</v>
      </c>
      <c r="Y14" s="34">
        <f>N14</f>
        <v>222</v>
      </c>
      <c r="Z14" s="34">
        <f>COUNTIF(L32:L56,Y14)</f>
        <v>24</v>
      </c>
      <c r="AA14" s="34">
        <f>Z14/(AB4-Z11)</f>
        <v>0.96</v>
      </c>
      <c r="AB14" s="34">
        <f>IF(AA14=0,0,(AA14*((LOG(AA14))/LOG(2))))</f>
        <v>-5.6537941491425818E-2</v>
      </c>
      <c r="AD14" s="34">
        <f>N14</f>
        <v>222</v>
      </c>
      <c r="AE14" s="34">
        <f>COUNTIF(L57:L82,AD14)</f>
        <v>26</v>
      </c>
      <c r="AF14" s="34">
        <f>AE14/(AG4-AE11)</f>
        <v>1</v>
      </c>
      <c r="AG14" s="34">
        <f>IF(AF14=0,0,(AF14*((LOG(AF14))/LOG(2))))</f>
        <v>0</v>
      </c>
      <c r="AI14" s="34">
        <f>N14</f>
        <v>222</v>
      </c>
      <c r="AJ14" s="34">
        <f>COUNTIF(L83:L107,AI14)</f>
        <v>25</v>
      </c>
      <c r="AK14" s="34">
        <f>AJ14/(AL4-AJ11)</f>
        <v>1</v>
      </c>
      <c r="AL14" s="34">
        <f>IF(AK14=0,0,(AK14*((LOG(AK14))/LOG(2))))</f>
        <v>0</v>
      </c>
      <c r="AN14" s="34">
        <f>N14</f>
        <v>222</v>
      </c>
      <c r="AO14" s="34">
        <f>COUNTIF(L108:L132,AN14)</f>
        <v>25</v>
      </c>
      <c r="AP14" s="34">
        <f>AO14/(AQ4-AO11)</f>
        <v>1</v>
      </c>
      <c r="AQ14" s="34">
        <f>IF(AP14=0,0,(AP14*((LOG(AP14))/LOG(2))))</f>
        <v>0</v>
      </c>
      <c r="AS14" s="34">
        <f>N14</f>
        <v>222</v>
      </c>
      <c r="AT14" s="34">
        <f>COUNTIF(L133:L157,AS14)</f>
        <v>24</v>
      </c>
      <c r="AU14" s="34">
        <f>AT14/(AV4-AT11)</f>
        <v>1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1176</v>
      </c>
      <c r="C15" s="59">
        <v>22</v>
      </c>
      <c r="D15" s="56">
        <v>1182</v>
      </c>
      <c r="E15" s="59">
        <v>24</v>
      </c>
      <c r="F15" s="56">
        <v>1190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0.15980645922291048</v>
      </c>
      <c r="V15">
        <f>SUM(V7:V14)</f>
        <v>1</v>
      </c>
      <c r="W15">
        <f>-SUM(W7:W14)</f>
        <v>0.48217919020227284</v>
      </c>
      <c r="AA15">
        <f>SUM(AA7:AA14)</f>
        <v>1</v>
      </c>
      <c r="AB15">
        <f>-SUM(AB7:AB14)</f>
        <v>0.24229218908241482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1293</v>
      </c>
      <c r="C16" s="59">
        <v>22</v>
      </c>
      <c r="D16" s="56">
        <v>1304</v>
      </c>
      <c r="E16" s="59">
        <v>13</v>
      </c>
      <c r="F16" s="56">
        <v>1318</v>
      </c>
      <c r="G16" s="62"/>
      <c r="H16" s="62"/>
      <c r="I16" s="40"/>
      <c r="J16" s="40"/>
      <c r="K16" s="41">
        <v>0</v>
      </c>
      <c r="L16">
        <v>221</v>
      </c>
      <c r="P16" s="27" t="s">
        <v>92</v>
      </c>
      <c r="Q16" s="27">
        <f>Q15/(LOG(Q4)/LOG(2))</f>
        <v>2.2106856744521296E-2</v>
      </c>
      <c r="V16" s="27" t="s">
        <v>119</v>
      </c>
      <c r="W16" s="27">
        <f>W15/(LOG(W4)/LOG(2))</f>
        <v>0.10383163700546538</v>
      </c>
      <c r="AA16" s="27" t="s">
        <v>122</v>
      </c>
      <c r="AB16" s="27">
        <f>AB15/(LOG(AB4)/LOG(2))</f>
        <v>5.2174783021041074E-2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6">
        <v>21</v>
      </c>
      <c r="B17" s="56">
        <v>1456</v>
      </c>
      <c r="C17" s="59">
        <v>22</v>
      </c>
      <c r="D17" s="56">
        <v>1479</v>
      </c>
      <c r="E17" s="59">
        <v>24</v>
      </c>
      <c r="F17" s="56">
        <v>1488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3">
      <c r="A18" s="56">
        <v>21</v>
      </c>
      <c r="B18" s="56">
        <v>1593</v>
      </c>
      <c r="C18" s="59">
        <v>22</v>
      </c>
      <c r="D18" s="56">
        <v>1620</v>
      </c>
      <c r="E18" s="59">
        <v>24</v>
      </c>
      <c r="F18" s="56">
        <v>1635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3">
      <c r="A19" s="56">
        <v>21</v>
      </c>
      <c r="B19" s="56">
        <v>1781</v>
      </c>
      <c r="C19" s="59">
        <v>22</v>
      </c>
      <c r="D19" s="56">
        <v>1794</v>
      </c>
      <c r="E19" s="59">
        <v>24</v>
      </c>
      <c r="F19" s="56">
        <v>1809</v>
      </c>
      <c r="G19" s="62"/>
      <c r="H19" s="62"/>
      <c r="I19" s="40"/>
      <c r="J19" s="40"/>
      <c r="K19" s="41">
        <v>0</v>
      </c>
      <c r="L19">
        <v>222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1910</v>
      </c>
      <c r="C20" s="59">
        <v>22</v>
      </c>
      <c r="D20" s="56">
        <v>1926</v>
      </c>
      <c r="E20" s="59">
        <v>24</v>
      </c>
      <c r="F20" s="56">
        <v>1951</v>
      </c>
      <c r="G20" s="62"/>
      <c r="H20" s="62"/>
      <c r="I20" s="40"/>
      <c r="J20" s="40"/>
      <c r="K20" s="41">
        <v>0</v>
      </c>
      <c r="L20">
        <v>222</v>
      </c>
      <c r="N20" s="38">
        <f>COUNTIF(L7:L157,G3)</f>
        <v>0</v>
      </c>
      <c r="O20" s="38"/>
      <c r="P20" s="45">
        <v>25</v>
      </c>
      <c r="Q20" s="45">
        <v>25</v>
      </c>
      <c r="R20" s="45">
        <v>26</v>
      </c>
      <c r="S20" s="45">
        <v>25</v>
      </c>
      <c r="T20" s="45">
        <v>25</v>
      </c>
      <c r="U20" s="45">
        <v>25</v>
      </c>
      <c r="V20" s="44"/>
    </row>
    <row r="21" spans="1:22" x14ac:dyDescent="0.3">
      <c r="A21" s="56">
        <v>21</v>
      </c>
      <c r="B21" s="56">
        <v>2053</v>
      </c>
      <c r="C21" s="59">
        <v>22</v>
      </c>
      <c r="D21" s="56">
        <v>2068</v>
      </c>
      <c r="E21" s="59">
        <v>24</v>
      </c>
      <c r="F21" s="56">
        <v>2113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2217</v>
      </c>
      <c r="C22" s="59">
        <v>22</v>
      </c>
      <c r="D22" s="56">
        <v>2222</v>
      </c>
      <c r="E22" s="59">
        <v>24</v>
      </c>
      <c r="F22" s="56">
        <v>2238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21</v>
      </c>
      <c r="B23" s="56">
        <v>2339</v>
      </c>
      <c r="C23" s="59">
        <v>22</v>
      </c>
      <c r="D23" s="56">
        <v>2345</v>
      </c>
      <c r="E23" s="59">
        <v>24</v>
      </c>
      <c r="F23" s="56">
        <v>2350</v>
      </c>
      <c r="G23" s="62"/>
      <c r="H23" s="62"/>
      <c r="I23" s="40"/>
      <c r="J23" s="40"/>
      <c r="K23" s="41">
        <v>0</v>
      </c>
      <c r="L23">
        <v>222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2452</v>
      </c>
      <c r="C24" s="59">
        <v>22</v>
      </c>
      <c r="D24" s="56">
        <v>2457</v>
      </c>
      <c r="E24" s="59">
        <v>24</v>
      </c>
      <c r="F24" s="56">
        <v>2462</v>
      </c>
      <c r="G24" s="62"/>
      <c r="H24" s="62"/>
      <c r="I24" s="40"/>
      <c r="J24" s="40"/>
      <c r="K24" s="41">
        <v>0</v>
      </c>
      <c r="L24">
        <v>222</v>
      </c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3">
      <c r="A25" s="56">
        <v>21</v>
      </c>
      <c r="B25" s="56">
        <v>2583</v>
      </c>
      <c r="C25" s="59">
        <v>22</v>
      </c>
      <c r="D25" s="56">
        <v>2630</v>
      </c>
      <c r="E25" s="59">
        <v>24</v>
      </c>
      <c r="F25" s="56">
        <v>2646</v>
      </c>
      <c r="G25" s="62"/>
      <c r="H25" s="62"/>
      <c r="I25" s="40"/>
      <c r="J25" s="40"/>
      <c r="K25" s="41">
        <v>0</v>
      </c>
      <c r="L25">
        <v>222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2758</v>
      </c>
      <c r="C26" s="59">
        <v>22</v>
      </c>
      <c r="D26" s="56">
        <v>2797</v>
      </c>
      <c r="E26" s="59">
        <v>24</v>
      </c>
      <c r="F26" s="56">
        <v>2814</v>
      </c>
      <c r="G26" s="62"/>
      <c r="H26" s="62"/>
      <c r="I26" s="40"/>
      <c r="J26" s="40"/>
      <c r="K26" s="41">
        <v>0</v>
      </c>
      <c r="L26">
        <v>222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2930</v>
      </c>
      <c r="C27" s="59">
        <v>22</v>
      </c>
      <c r="D27" s="56">
        <v>2938</v>
      </c>
      <c r="E27" s="59">
        <v>24</v>
      </c>
      <c r="F27" s="56">
        <v>2959</v>
      </c>
      <c r="G27" s="62"/>
      <c r="H27" s="62"/>
      <c r="I27" s="40"/>
      <c r="J27" s="40"/>
      <c r="K27" s="41">
        <v>0</v>
      </c>
      <c r="L27">
        <v>222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3068</v>
      </c>
      <c r="C28" s="59">
        <v>22</v>
      </c>
      <c r="D28" s="56">
        <v>3074</v>
      </c>
      <c r="E28" s="59">
        <v>24</v>
      </c>
      <c r="F28" s="56">
        <v>3082</v>
      </c>
      <c r="G28" s="62"/>
      <c r="H28" s="62"/>
      <c r="I28" s="40"/>
      <c r="J28" s="40"/>
      <c r="K28" s="41">
        <v>0</v>
      </c>
      <c r="L28">
        <v>222</v>
      </c>
      <c r="N28" s="39"/>
      <c r="O28" s="48" t="s">
        <v>112</v>
      </c>
      <c r="P28">
        <f>F31/P20</f>
        <v>140.63999999999999</v>
      </c>
      <c r="Q28">
        <f>(F56-F31)/Q20</f>
        <v>144.84</v>
      </c>
      <c r="R28">
        <f>(F82-F56)/R20</f>
        <v>141.84615384615384</v>
      </c>
      <c r="S28">
        <f>(F107-F82)/S20</f>
        <v>188.72</v>
      </c>
      <c r="T28">
        <f>(F132-F107)/T20</f>
        <v>162.4</v>
      </c>
      <c r="U28">
        <f>(F157-F132)/U20</f>
        <v>-784.12</v>
      </c>
    </row>
    <row r="29" spans="1:22" x14ac:dyDescent="0.3">
      <c r="A29" s="56">
        <v>21</v>
      </c>
      <c r="B29" s="56">
        <v>3183</v>
      </c>
      <c r="C29" s="59">
        <v>22</v>
      </c>
      <c r="D29" s="56">
        <v>3192</v>
      </c>
      <c r="E29" s="59">
        <v>24</v>
      </c>
      <c r="F29" s="56">
        <v>3197</v>
      </c>
      <c r="G29" s="62"/>
      <c r="H29" s="62"/>
      <c r="I29" s="40"/>
      <c r="J29" s="40"/>
      <c r="K29" s="41">
        <v>0</v>
      </c>
      <c r="L29">
        <v>222</v>
      </c>
    </row>
    <row r="30" spans="1:22" x14ac:dyDescent="0.3">
      <c r="A30" s="56">
        <v>21</v>
      </c>
      <c r="B30" s="56">
        <v>3328</v>
      </c>
      <c r="C30" s="59">
        <v>22</v>
      </c>
      <c r="D30" s="56">
        <v>3379</v>
      </c>
      <c r="E30" s="59">
        <v>24</v>
      </c>
      <c r="F30" s="56">
        <v>3386</v>
      </c>
      <c r="G30" s="62"/>
      <c r="H30" s="62"/>
      <c r="I30" s="40"/>
      <c r="J30" s="40"/>
      <c r="K30" s="41">
        <v>0</v>
      </c>
      <c r="L30">
        <v>222</v>
      </c>
    </row>
    <row r="31" spans="1:22" x14ac:dyDescent="0.3">
      <c r="A31" s="56">
        <v>21</v>
      </c>
      <c r="B31" s="56">
        <v>3496</v>
      </c>
      <c r="C31" s="59">
        <v>22</v>
      </c>
      <c r="D31" s="56">
        <v>3507</v>
      </c>
      <c r="E31" s="59">
        <v>24</v>
      </c>
      <c r="F31" s="56">
        <v>3516</v>
      </c>
      <c r="G31" s="62"/>
      <c r="H31" s="62"/>
      <c r="I31" s="40"/>
      <c r="J31" s="40"/>
      <c r="K31" s="41">
        <v>0</v>
      </c>
      <c r="L31">
        <v>222</v>
      </c>
    </row>
    <row r="32" spans="1:22" x14ac:dyDescent="0.3">
      <c r="A32" s="57">
        <v>12</v>
      </c>
      <c r="B32" s="57">
        <v>3608</v>
      </c>
      <c r="C32" s="60">
        <v>24</v>
      </c>
      <c r="D32" s="57">
        <v>3617</v>
      </c>
      <c r="E32" s="60">
        <v>24</v>
      </c>
      <c r="F32" s="57">
        <v>3622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3">
      <c r="A33" s="57">
        <v>21</v>
      </c>
      <c r="B33" s="57">
        <v>3726</v>
      </c>
      <c r="C33" s="60">
        <v>22</v>
      </c>
      <c r="D33" s="57">
        <v>3735</v>
      </c>
      <c r="E33" s="60">
        <v>24</v>
      </c>
      <c r="F33" s="57">
        <v>3750</v>
      </c>
      <c r="G33" s="63"/>
      <c r="H33" s="63"/>
      <c r="I33" s="39"/>
      <c r="J33" s="39"/>
      <c r="K33" s="49">
        <v>0</v>
      </c>
      <c r="L33">
        <v>222</v>
      </c>
    </row>
    <row r="34" spans="1:12" x14ac:dyDescent="0.3">
      <c r="A34" s="57">
        <v>21</v>
      </c>
      <c r="B34" s="57">
        <v>3852</v>
      </c>
      <c r="C34" s="60">
        <v>22</v>
      </c>
      <c r="D34" s="57">
        <v>3856</v>
      </c>
      <c r="E34" s="60">
        <v>24</v>
      </c>
      <c r="F34" s="57">
        <v>3861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3">
      <c r="A35" s="57">
        <v>21</v>
      </c>
      <c r="B35" s="57">
        <v>3966</v>
      </c>
      <c r="C35" s="60">
        <v>22</v>
      </c>
      <c r="D35" s="57">
        <v>3975</v>
      </c>
      <c r="E35" s="60">
        <v>24</v>
      </c>
      <c r="F35" s="57">
        <v>3980</v>
      </c>
      <c r="G35" s="63"/>
      <c r="H35" s="63"/>
      <c r="I35" s="39"/>
      <c r="J35" s="39"/>
      <c r="K35" s="49">
        <v>0</v>
      </c>
      <c r="L35">
        <v>222</v>
      </c>
    </row>
    <row r="36" spans="1:12" x14ac:dyDescent="0.3">
      <c r="A36" s="57">
        <v>21</v>
      </c>
      <c r="B36" s="57">
        <v>4082</v>
      </c>
      <c r="C36" s="60">
        <v>22</v>
      </c>
      <c r="D36" s="57">
        <v>4090</v>
      </c>
      <c r="E36" s="60">
        <v>24</v>
      </c>
      <c r="F36" s="57">
        <v>4098</v>
      </c>
      <c r="G36" s="63"/>
      <c r="H36" s="63"/>
      <c r="I36" s="39"/>
      <c r="J36" s="39"/>
      <c r="K36" s="49">
        <v>0</v>
      </c>
      <c r="L36">
        <v>222</v>
      </c>
    </row>
    <row r="37" spans="1:12" x14ac:dyDescent="0.3">
      <c r="A37" s="57">
        <v>21</v>
      </c>
      <c r="B37" s="57">
        <v>4200</v>
      </c>
      <c r="C37" s="60">
        <v>22</v>
      </c>
      <c r="D37" s="57">
        <v>4213</v>
      </c>
      <c r="E37" s="60">
        <v>24</v>
      </c>
      <c r="F37" s="57">
        <v>4224</v>
      </c>
      <c r="G37" s="63"/>
      <c r="H37" s="63"/>
      <c r="I37" s="39"/>
      <c r="J37" s="39"/>
      <c r="K37" s="49">
        <v>0</v>
      </c>
      <c r="L37">
        <v>222</v>
      </c>
    </row>
    <row r="38" spans="1:12" x14ac:dyDescent="0.3">
      <c r="A38" s="57">
        <v>21</v>
      </c>
      <c r="B38" s="57">
        <v>4356</v>
      </c>
      <c r="C38" s="60">
        <v>22</v>
      </c>
      <c r="D38" s="57">
        <v>4390</v>
      </c>
      <c r="E38" s="60">
        <v>24</v>
      </c>
      <c r="F38" s="57">
        <v>4400</v>
      </c>
      <c r="G38" s="63"/>
      <c r="H38" s="63"/>
      <c r="I38" s="39"/>
      <c r="J38" s="39"/>
      <c r="K38" s="49">
        <v>0</v>
      </c>
      <c r="L38">
        <v>222</v>
      </c>
    </row>
    <row r="39" spans="1:12" x14ac:dyDescent="0.3">
      <c r="A39" s="57">
        <v>21</v>
      </c>
      <c r="B39" s="57">
        <v>4505</v>
      </c>
      <c r="C39" s="60">
        <v>22</v>
      </c>
      <c r="D39" s="57">
        <v>4511</v>
      </c>
      <c r="E39" s="60">
        <v>24</v>
      </c>
      <c r="F39" s="57">
        <v>4521</v>
      </c>
      <c r="G39" s="63"/>
      <c r="H39" s="63"/>
      <c r="I39" s="39"/>
      <c r="J39" s="39"/>
      <c r="K39" s="49">
        <v>0</v>
      </c>
      <c r="L39">
        <v>222</v>
      </c>
    </row>
    <row r="40" spans="1:12" x14ac:dyDescent="0.3">
      <c r="A40" s="57">
        <v>21</v>
      </c>
      <c r="B40" s="57">
        <v>4625</v>
      </c>
      <c r="C40" s="60">
        <v>22</v>
      </c>
      <c r="D40" s="57">
        <v>4629</v>
      </c>
      <c r="E40" s="60">
        <v>24</v>
      </c>
      <c r="F40" s="57">
        <v>4634</v>
      </c>
      <c r="G40" s="63"/>
      <c r="H40" s="63"/>
      <c r="I40" s="39"/>
      <c r="J40" s="39"/>
      <c r="K40" s="49">
        <v>0</v>
      </c>
      <c r="L40">
        <v>222</v>
      </c>
    </row>
    <row r="41" spans="1:12" x14ac:dyDescent="0.3">
      <c r="A41" s="57">
        <v>21</v>
      </c>
      <c r="B41" s="57">
        <v>4743</v>
      </c>
      <c r="C41" s="60">
        <v>22</v>
      </c>
      <c r="D41" s="57">
        <v>4752</v>
      </c>
      <c r="E41" s="60">
        <v>24</v>
      </c>
      <c r="F41" s="57">
        <v>4763</v>
      </c>
      <c r="G41" s="63"/>
      <c r="H41" s="63"/>
      <c r="I41" s="39"/>
      <c r="J41" s="39"/>
      <c r="K41" s="49">
        <v>0</v>
      </c>
      <c r="L41">
        <v>222</v>
      </c>
    </row>
    <row r="42" spans="1:12" x14ac:dyDescent="0.3">
      <c r="A42" s="57">
        <v>21</v>
      </c>
      <c r="B42" s="57">
        <v>4907</v>
      </c>
      <c r="C42" s="60">
        <v>22</v>
      </c>
      <c r="D42" s="57">
        <v>4914</v>
      </c>
      <c r="E42" s="60">
        <v>24</v>
      </c>
      <c r="F42" s="57">
        <v>4926</v>
      </c>
      <c r="G42" s="63"/>
      <c r="H42" s="63"/>
      <c r="I42" s="39"/>
      <c r="J42" s="39"/>
      <c r="K42" s="49">
        <v>0</v>
      </c>
      <c r="L42">
        <v>222</v>
      </c>
    </row>
    <row r="43" spans="1:12" x14ac:dyDescent="0.3">
      <c r="A43" s="57">
        <v>21</v>
      </c>
      <c r="B43" s="57">
        <v>5042</v>
      </c>
      <c r="C43" s="60">
        <v>22</v>
      </c>
      <c r="D43" s="57">
        <v>5058</v>
      </c>
      <c r="E43" s="60">
        <v>24</v>
      </c>
      <c r="F43" s="57">
        <v>5078</v>
      </c>
      <c r="G43" s="63"/>
      <c r="H43" s="63"/>
      <c r="I43" s="39"/>
      <c r="J43" s="39"/>
      <c r="K43" s="49">
        <v>0</v>
      </c>
      <c r="L43">
        <v>222</v>
      </c>
    </row>
    <row r="44" spans="1:12" x14ac:dyDescent="0.3">
      <c r="A44" s="57">
        <v>21</v>
      </c>
      <c r="B44" s="57">
        <v>5199</v>
      </c>
      <c r="C44" s="60">
        <v>22</v>
      </c>
      <c r="D44" s="57">
        <v>5223</v>
      </c>
      <c r="E44" s="60">
        <v>24</v>
      </c>
      <c r="F44" s="57">
        <v>5249</v>
      </c>
      <c r="G44" s="63"/>
      <c r="H44" s="63"/>
      <c r="I44" s="39"/>
      <c r="J44" s="39"/>
      <c r="K44" s="49">
        <v>0</v>
      </c>
      <c r="L44">
        <v>222</v>
      </c>
    </row>
    <row r="45" spans="1:12" x14ac:dyDescent="0.3">
      <c r="A45" s="57">
        <v>21</v>
      </c>
      <c r="B45" s="57">
        <v>5374</v>
      </c>
      <c r="C45" s="60">
        <v>22</v>
      </c>
      <c r="D45" s="57">
        <v>5379</v>
      </c>
      <c r="E45" s="60">
        <v>24</v>
      </c>
      <c r="F45" s="57">
        <v>5385</v>
      </c>
      <c r="G45" s="63"/>
      <c r="H45" s="63"/>
      <c r="I45" s="39"/>
      <c r="J45" s="39"/>
      <c r="K45" s="49">
        <v>0</v>
      </c>
      <c r="L45">
        <v>222</v>
      </c>
    </row>
    <row r="46" spans="1:12" x14ac:dyDescent="0.3">
      <c r="A46" s="57">
        <v>21</v>
      </c>
      <c r="B46" s="57">
        <v>5485</v>
      </c>
      <c r="C46" s="60">
        <v>22</v>
      </c>
      <c r="D46" s="57">
        <v>5490</v>
      </c>
      <c r="E46" s="60">
        <v>24</v>
      </c>
      <c r="F46" s="57">
        <v>5501</v>
      </c>
      <c r="G46" s="63"/>
      <c r="H46" s="63"/>
      <c r="I46" s="39"/>
      <c r="J46" s="39"/>
      <c r="K46" s="49">
        <v>0</v>
      </c>
      <c r="L46">
        <v>222</v>
      </c>
    </row>
    <row r="47" spans="1:12" x14ac:dyDescent="0.3">
      <c r="A47" s="57">
        <v>21</v>
      </c>
      <c r="B47" s="57">
        <v>5625</v>
      </c>
      <c r="C47" s="60">
        <v>22</v>
      </c>
      <c r="D47" s="57">
        <v>5629</v>
      </c>
      <c r="E47" s="60">
        <v>24</v>
      </c>
      <c r="F47" s="57">
        <v>5640</v>
      </c>
      <c r="G47" s="63"/>
      <c r="H47" s="63"/>
      <c r="I47" s="39"/>
      <c r="J47" s="39"/>
      <c r="K47" s="49">
        <v>0</v>
      </c>
      <c r="L47">
        <v>222</v>
      </c>
    </row>
    <row r="48" spans="1:12" x14ac:dyDescent="0.3">
      <c r="A48" s="57">
        <v>21</v>
      </c>
      <c r="B48" s="57">
        <v>5810</v>
      </c>
      <c r="C48" s="60">
        <v>22</v>
      </c>
      <c r="D48" s="57">
        <v>5818</v>
      </c>
      <c r="E48" s="60">
        <v>24</v>
      </c>
      <c r="F48" s="57">
        <v>5830</v>
      </c>
      <c r="G48" s="63"/>
      <c r="H48" s="63"/>
      <c r="I48" s="39"/>
      <c r="J48" s="39"/>
      <c r="K48" s="49">
        <v>0</v>
      </c>
      <c r="L48">
        <v>222</v>
      </c>
    </row>
    <row r="49" spans="1:12" x14ac:dyDescent="0.3">
      <c r="A49" s="57">
        <v>21</v>
      </c>
      <c r="B49" s="57">
        <v>5945</v>
      </c>
      <c r="C49" s="60">
        <v>22</v>
      </c>
      <c r="D49" s="57">
        <v>5953</v>
      </c>
      <c r="E49" s="60">
        <v>24</v>
      </c>
      <c r="F49" s="57">
        <v>5968</v>
      </c>
      <c r="G49" s="63"/>
      <c r="H49" s="63"/>
      <c r="I49" s="39"/>
      <c r="J49" s="39"/>
      <c r="K49" s="49">
        <v>0</v>
      </c>
      <c r="L49">
        <v>222</v>
      </c>
    </row>
    <row r="50" spans="1:12" x14ac:dyDescent="0.3">
      <c r="A50" s="57">
        <v>21</v>
      </c>
      <c r="B50" s="57">
        <v>6075</v>
      </c>
      <c r="C50" s="60">
        <v>22</v>
      </c>
      <c r="D50" s="57">
        <v>6080</v>
      </c>
      <c r="E50" s="60">
        <v>24</v>
      </c>
      <c r="F50" s="57">
        <v>6087</v>
      </c>
      <c r="G50" s="63"/>
      <c r="H50" s="63"/>
      <c r="I50" s="39"/>
      <c r="J50" s="39"/>
      <c r="K50" s="49">
        <v>0</v>
      </c>
      <c r="L50">
        <v>222</v>
      </c>
    </row>
    <row r="51" spans="1:12" x14ac:dyDescent="0.3">
      <c r="A51" s="57">
        <v>21</v>
      </c>
      <c r="B51" s="57">
        <v>6314</v>
      </c>
      <c r="C51" s="60">
        <v>22</v>
      </c>
      <c r="D51" s="57">
        <v>6325</v>
      </c>
      <c r="E51" s="60">
        <v>24</v>
      </c>
      <c r="F51" s="57">
        <v>6339</v>
      </c>
      <c r="G51" s="63"/>
      <c r="H51" s="63"/>
      <c r="I51" s="39"/>
      <c r="J51" s="39"/>
      <c r="K51" s="49">
        <v>0</v>
      </c>
      <c r="L51">
        <v>222</v>
      </c>
    </row>
    <row r="52" spans="1:12" x14ac:dyDescent="0.3">
      <c r="A52" s="57">
        <v>21</v>
      </c>
      <c r="B52" s="57">
        <v>6535</v>
      </c>
      <c r="C52" s="60">
        <v>22</v>
      </c>
      <c r="D52" s="57">
        <v>6545</v>
      </c>
      <c r="E52" s="60">
        <v>24</v>
      </c>
      <c r="F52" s="57">
        <v>6556</v>
      </c>
      <c r="G52" s="63"/>
      <c r="H52" s="63"/>
      <c r="I52" s="39"/>
      <c r="J52" s="39"/>
      <c r="K52" s="49">
        <v>0</v>
      </c>
      <c r="L52">
        <v>222</v>
      </c>
    </row>
    <row r="53" spans="1:12" x14ac:dyDescent="0.3">
      <c r="A53" s="57">
        <v>21</v>
      </c>
      <c r="B53" s="57">
        <v>6671</v>
      </c>
      <c r="C53" s="60">
        <v>22</v>
      </c>
      <c r="D53" s="57">
        <v>6677</v>
      </c>
      <c r="E53" s="60">
        <v>24</v>
      </c>
      <c r="F53" s="57">
        <v>6687</v>
      </c>
      <c r="G53" s="63"/>
      <c r="H53" s="63"/>
      <c r="I53" s="39"/>
      <c r="J53" s="39"/>
      <c r="K53" s="49">
        <v>0</v>
      </c>
      <c r="L53">
        <v>222</v>
      </c>
    </row>
    <row r="54" spans="1:12" x14ac:dyDescent="0.3">
      <c r="A54" s="57">
        <v>21</v>
      </c>
      <c r="B54" s="57">
        <v>6872</v>
      </c>
      <c r="C54" s="60">
        <v>22</v>
      </c>
      <c r="D54" s="57">
        <v>6877</v>
      </c>
      <c r="E54" s="60">
        <v>24</v>
      </c>
      <c r="F54" s="57">
        <v>6883</v>
      </c>
      <c r="G54" s="63"/>
      <c r="H54" s="63"/>
      <c r="I54" s="39"/>
      <c r="J54" s="39"/>
      <c r="K54" s="49">
        <v>0</v>
      </c>
      <c r="L54">
        <v>222</v>
      </c>
    </row>
    <row r="55" spans="1:12" x14ac:dyDescent="0.3">
      <c r="A55" s="57">
        <v>21</v>
      </c>
      <c r="B55" s="57">
        <v>6996</v>
      </c>
      <c r="C55" s="60">
        <v>22</v>
      </c>
      <c r="D55" s="57">
        <v>7006</v>
      </c>
      <c r="E55" s="60">
        <v>24</v>
      </c>
      <c r="F55" s="57">
        <v>7018</v>
      </c>
      <c r="G55" s="63"/>
      <c r="H55" s="63"/>
      <c r="I55" s="39"/>
      <c r="J55" s="39"/>
      <c r="K55" s="49">
        <v>0</v>
      </c>
      <c r="L55">
        <v>222</v>
      </c>
    </row>
    <row r="56" spans="1:12" x14ac:dyDescent="0.3">
      <c r="A56" s="57">
        <v>21</v>
      </c>
      <c r="B56" s="57">
        <v>7122</v>
      </c>
      <c r="C56" s="60">
        <v>22</v>
      </c>
      <c r="D56" s="57">
        <v>7127</v>
      </c>
      <c r="E56" s="60">
        <v>24</v>
      </c>
      <c r="F56" s="57">
        <v>7137</v>
      </c>
      <c r="G56" s="63"/>
      <c r="H56" s="63"/>
      <c r="I56" s="39"/>
      <c r="J56" s="39"/>
      <c r="K56" s="49">
        <v>0</v>
      </c>
      <c r="L56">
        <v>222</v>
      </c>
    </row>
    <row r="57" spans="1:12" x14ac:dyDescent="0.3">
      <c r="A57" s="56">
        <v>21</v>
      </c>
      <c r="B57" s="56">
        <v>7244</v>
      </c>
      <c r="C57" s="59">
        <v>22</v>
      </c>
      <c r="D57" s="56">
        <v>7248</v>
      </c>
      <c r="E57" s="59">
        <v>24</v>
      </c>
      <c r="F57" s="56">
        <v>7257</v>
      </c>
      <c r="G57" s="62"/>
      <c r="H57" s="62"/>
      <c r="I57" s="40"/>
      <c r="J57" s="40"/>
      <c r="K57" s="41">
        <v>0</v>
      </c>
      <c r="L57">
        <v>222</v>
      </c>
    </row>
    <row r="58" spans="1:12" x14ac:dyDescent="0.3">
      <c r="A58" s="56">
        <v>21</v>
      </c>
      <c r="B58" s="56">
        <v>7358</v>
      </c>
      <c r="C58" s="59">
        <v>22</v>
      </c>
      <c r="D58" s="56">
        <v>7364</v>
      </c>
      <c r="E58" s="59">
        <v>24</v>
      </c>
      <c r="F58" s="56">
        <v>7375</v>
      </c>
      <c r="G58" s="62"/>
      <c r="H58" s="62"/>
      <c r="I58" s="40"/>
      <c r="J58" s="40"/>
      <c r="K58" s="41">
        <v>0</v>
      </c>
      <c r="L58">
        <v>222</v>
      </c>
    </row>
    <row r="59" spans="1:12" x14ac:dyDescent="0.3">
      <c r="A59" s="56">
        <v>21</v>
      </c>
      <c r="B59" s="56">
        <v>7479</v>
      </c>
      <c r="C59" s="59">
        <v>22</v>
      </c>
      <c r="D59" s="56">
        <v>7484</v>
      </c>
      <c r="E59" s="59">
        <v>24</v>
      </c>
      <c r="F59" s="56">
        <v>7492</v>
      </c>
      <c r="G59" s="62"/>
      <c r="H59" s="62"/>
      <c r="I59" s="40"/>
      <c r="J59" s="40"/>
      <c r="K59" s="41">
        <v>0</v>
      </c>
      <c r="L59">
        <v>222</v>
      </c>
    </row>
    <row r="60" spans="1:12" x14ac:dyDescent="0.3">
      <c r="A60" s="56">
        <v>21</v>
      </c>
      <c r="B60" s="56">
        <v>7595</v>
      </c>
      <c r="C60" s="59">
        <v>22</v>
      </c>
      <c r="D60" s="56">
        <v>7600</v>
      </c>
      <c r="E60" s="59">
        <v>24</v>
      </c>
      <c r="F60" s="56">
        <v>7605</v>
      </c>
      <c r="G60" s="62"/>
      <c r="H60" s="62"/>
      <c r="I60" s="40"/>
      <c r="J60" s="40"/>
      <c r="K60" s="41">
        <v>0</v>
      </c>
      <c r="L60">
        <v>222</v>
      </c>
    </row>
    <row r="61" spans="1:12" x14ac:dyDescent="0.3">
      <c r="A61" s="56">
        <v>21</v>
      </c>
      <c r="B61" s="56">
        <v>7706</v>
      </c>
      <c r="C61" s="59">
        <v>22</v>
      </c>
      <c r="D61" s="56">
        <v>7710</v>
      </c>
      <c r="E61" s="59">
        <v>24</v>
      </c>
      <c r="F61" s="56">
        <v>7724</v>
      </c>
      <c r="G61" s="62"/>
      <c r="H61" s="62"/>
      <c r="I61" s="40"/>
      <c r="J61" s="40"/>
      <c r="K61" s="41">
        <v>0</v>
      </c>
      <c r="L61">
        <v>222</v>
      </c>
    </row>
    <row r="62" spans="1:12" x14ac:dyDescent="0.3">
      <c r="A62" s="56">
        <v>21</v>
      </c>
      <c r="B62" s="56">
        <v>7920</v>
      </c>
      <c r="C62" s="59">
        <v>22</v>
      </c>
      <c r="D62" s="56">
        <v>7927</v>
      </c>
      <c r="E62" s="59">
        <v>24</v>
      </c>
      <c r="F62" s="56">
        <v>7952</v>
      </c>
      <c r="G62" s="62"/>
      <c r="H62" s="62"/>
      <c r="I62" s="40"/>
      <c r="J62" s="40"/>
      <c r="K62" s="41">
        <v>0</v>
      </c>
      <c r="L62">
        <v>222</v>
      </c>
    </row>
    <row r="63" spans="1:12" x14ac:dyDescent="0.3">
      <c r="A63" s="56">
        <v>21</v>
      </c>
      <c r="B63" s="56">
        <v>8053</v>
      </c>
      <c r="C63" s="59">
        <v>22</v>
      </c>
      <c r="D63" s="56">
        <v>8076</v>
      </c>
      <c r="E63" s="59">
        <v>24</v>
      </c>
      <c r="F63" s="56">
        <v>8082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3">
      <c r="A64" s="56">
        <v>21</v>
      </c>
      <c r="B64" s="56">
        <v>8189</v>
      </c>
      <c r="C64" s="59">
        <v>22</v>
      </c>
      <c r="D64" s="56">
        <v>8202</v>
      </c>
      <c r="E64" s="59">
        <v>24</v>
      </c>
      <c r="F64" s="56">
        <v>8217</v>
      </c>
      <c r="G64" s="62"/>
      <c r="H64" s="62"/>
      <c r="I64" s="40"/>
      <c r="J64" s="40"/>
      <c r="K64" s="41">
        <v>0</v>
      </c>
      <c r="L64">
        <v>222</v>
      </c>
    </row>
    <row r="65" spans="1:12" x14ac:dyDescent="0.3">
      <c r="A65" s="56">
        <v>21</v>
      </c>
      <c r="B65" s="56">
        <v>8323</v>
      </c>
      <c r="C65" s="59">
        <v>22</v>
      </c>
      <c r="D65" s="56">
        <v>8329</v>
      </c>
      <c r="E65" s="59">
        <v>24</v>
      </c>
      <c r="F65" s="56">
        <v>8348</v>
      </c>
      <c r="G65" s="62"/>
      <c r="H65" s="62"/>
      <c r="I65" s="40"/>
      <c r="J65" s="40"/>
      <c r="K65" s="41">
        <v>0</v>
      </c>
      <c r="L65">
        <v>222</v>
      </c>
    </row>
    <row r="66" spans="1:12" x14ac:dyDescent="0.3">
      <c r="A66" s="56">
        <v>21</v>
      </c>
      <c r="B66" s="56">
        <v>8541</v>
      </c>
      <c r="C66" s="59">
        <v>22</v>
      </c>
      <c r="D66" s="56">
        <v>8550</v>
      </c>
      <c r="E66" s="59">
        <v>24</v>
      </c>
      <c r="F66" s="56">
        <v>8561</v>
      </c>
      <c r="G66" s="62"/>
      <c r="H66" s="62"/>
      <c r="I66" s="40"/>
      <c r="J66" s="40"/>
      <c r="K66" s="41">
        <v>0</v>
      </c>
      <c r="L66">
        <v>222</v>
      </c>
    </row>
    <row r="67" spans="1:12" x14ac:dyDescent="0.3">
      <c r="A67" s="56">
        <v>21</v>
      </c>
      <c r="B67" s="56">
        <v>8684</v>
      </c>
      <c r="C67" s="59">
        <v>22</v>
      </c>
      <c r="D67" s="56">
        <v>8700</v>
      </c>
      <c r="E67" s="59">
        <v>24</v>
      </c>
      <c r="F67" s="56">
        <v>8717</v>
      </c>
      <c r="G67" s="62"/>
      <c r="H67" s="62"/>
      <c r="I67" s="40"/>
      <c r="J67" s="40"/>
      <c r="K67" s="41">
        <v>0</v>
      </c>
      <c r="L67">
        <v>222</v>
      </c>
    </row>
    <row r="68" spans="1:12" x14ac:dyDescent="0.3">
      <c r="A68" s="56">
        <v>21</v>
      </c>
      <c r="B68" s="56">
        <v>8826</v>
      </c>
      <c r="C68" s="59">
        <v>22</v>
      </c>
      <c r="D68" s="56">
        <v>8833</v>
      </c>
      <c r="E68" s="59">
        <v>24</v>
      </c>
      <c r="F68" s="56">
        <v>8850</v>
      </c>
      <c r="G68" s="62"/>
      <c r="H68" s="62"/>
      <c r="I68" s="40"/>
      <c r="J68" s="40"/>
      <c r="K68" s="41">
        <v>0</v>
      </c>
      <c r="L68">
        <v>222</v>
      </c>
    </row>
    <row r="69" spans="1:12" x14ac:dyDescent="0.3">
      <c r="A69" s="56">
        <v>21</v>
      </c>
      <c r="B69" s="56">
        <v>9040</v>
      </c>
      <c r="C69" s="59">
        <v>22</v>
      </c>
      <c r="D69" s="56">
        <v>9047</v>
      </c>
      <c r="E69" s="59">
        <v>24</v>
      </c>
      <c r="F69" s="56">
        <v>9054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3">
      <c r="A70" s="56">
        <v>21</v>
      </c>
      <c r="B70" s="56">
        <v>9170</v>
      </c>
      <c r="C70" s="59">
        <v>22</v>
      </c>
      <c r="D70" s="56">
        <v>9175</v>
      </c>
      <c r="E70" s="59">
        <v>24</v>
      </c>
      <c r="F70" s="56">
        <v>9179</v>
      </c>
      <c r="G70" s="62"/>
      <c r="H70" s="62"/>
      <c r="I70" s="40"/>
      <c r="J70" s="40"/>
      <c r="K70" s="41">
        <v>0</v>
      </c>
      <c r="L70">
        <v>222</v>
      </c>
    </row>
    <row r="71" spans="1:12" x14ac:dyDescent="0.3">
      <c r="A71" s="56">
        <v>21</v>
      </c>
      <c r="B71" s="56">
        <v>9297</v>
      </c>
      <c r="C71" s="59">
        <v>22</v>
      </c>
      <c r="D71" s="56">
        <v>9304</v>
      </c>
      <c r="E71" s="59">
        <v>24</v>
      </c>
      <c r="F71" s="56">
        <v>9310</v>
      </c>
      <c r="G71" s="62"/>
      <c r="H71" s="62"/>
      <c r="I71" s="40"/>
      <c r="J71" s="40"/>
      <c r="K71" s="41">
        <v>0</v>
      </c>
      <c r="L71">
        <v>222</v>
      </c>
    </row>
    <row r="72" spans="1:12" x14ac:dyDescent="0.3">
      <c r="A72" s="56">
        <v>21</v>
      </c>
      <c r="B72" s="56">
        <v>9426</v>
      </c>
      <c r="C72" s="59">
        <v>22</v>
      </c>
      <c r="D72" s="56">
        <v>9431</v>
      </c>
      <c r="E72" s="59">
        <v>24</v>
      </c>
      <c r="F72" s="56">
        <v>9448</v>
      </c>
      <c r="G72" s="62"/>
      <c r="H72" s="62"/>
      <c r="I72" s="40"/>
      <c r="J72" s="40"/>
      <c r="K72" s="41">
        <v>0</v>
      </c>
      <c r="L72">
        <v>222</v>
      </c>
    </row>
    <row r="73" spans="1:12" x14ac:dyDescent="0.3">
      <c r="A73" s="56">
        <v>21</v>
      </c>
      <c r="B73" s="56">
        <v>9636</v>
      </c>
      <c r="C73" s="59">
        <v>22</v>
      </c>
      <c r="D73" s="56">
        <v>9660</v>
      </c>
      <c r="E73" s="59">
        <v>24</v>
      </c>
      <c r="F73" s="56">
        <v>9671</v>
      </c>
      <c r="G73" s="62"/>
      <c r="H73" s="62"/>
      <c r="I73" s="40"/>
      <c r="J73" s="40"/>
      <c r="K73" s="41">
        <v>0</v>
      </c>
      <c r="L73">
        <v>222</v>
      </c>
    </row>
    <row r="74" spans="1:12" x14ac:dyDescent="0.3">
      <c r="A74" s="56">
        <v>21</v>
      </c>
      <c r="B74" s="56">
        <v>9773</v>
      </c>
      <c r="C74" s="59">
        <v>22</v>
      </c>
      <c r="D74" s="56">
        <v>9778</v>
      </c>
      <c r="E74" s="59">
        <v>24</v>
      </c>
      <c r="F74" s="56">
        <v>9783</v>
      </c>
      <c r="G74" s="62"/>
      <c r="H74" s="62"/>
      <c r="I74" s="40"/>
      <c r="J74" s="40"/>
      <c r="K74" s="41">
        <v>0</v>
      </c>
      <c r="L74">
        <v>222</v>
      </c>
    </row>
    <row r="75" spans="1:12" x14ac:dyDescent="0.3">
      <c r="A75" s="56">
        <v>21</v>
      </c>
      <c r="B75" s="56">
        <v>9886</v>
      </c>
      <c r="C75" s="59">
        <v>22</v>
      </c>
      <c r="D75" s="56">
        <v>9890</v>
      </c>
      <c r="E75" s="59">
        <v>24</v>
      </c>
      <c r="F75" s="56">
        <v>9905</v>
      </c>
      <c r="G75" s="62"/>
      <c r="H75" s="62"/>
      <c r="I75" s="40"/>
      <c r="J75" s="40"/>
      <c r="K75" s="41">
        <v>0</v>
      </c>
      <c r="L75">
        <v>222</v>
      </c>
    </row>
    <row r="76" spans="1:12" x14ac:dyDescent="0.3">
      <c r="A76" s="56">
        <v>21</v>
      </c>
      <c r="B76" s="56">
        <v>10006</v>
      </c>
      <c r="C76" s="59">
        <v>22</v>
      </c>
      <c r="D76" s="56">
        <v>10014</v>
      </c>
      <c r="E76" s="59">
        <v>24</v>
      </c>
      <c r="F76" s="56">
        <v>10021</v>
      </c>
      <c r="G76" s="62"/>
      <c r="H76" s="62"/>
      <c r="I76" s="40"/>
      <c r="J76" s="40"/>
      <c r="K76" s="41">
        <v>0</v>
      </c>
      <c r="L76">
        <v>222</v>
      </c>
    </row>
    <row r="77" spans="1:12" x14ac:dyDescent="0.3">
      <c r="A77" s="56">
        <v>21</v>
      </c>
      <c r="B77" s="56">
        <v>10123</v>
      </c>
      <c r="C77" s="59">
        <v>22</v>
      </c>
      <c r="D77" s="56">
        <v>10136</v>
      </c>
      <c r="E77" s="59">
        <v>24</v>
      </c>
      <c r="F77" s="56">
        <v>10144</v>
      </c>
      <c r="G77" s="62"/>
      <c r="H77" s="62"/>
      <c r="I77" s="40"/>
      <c r="J77" s="40"/>
      <c r="K77" s="41">
        <v>0</v>
      </c>
      <c r="L77">
        <v>222</v>
      </c>
    </row>
    <row r="78" spans="1:12" x14ac:dyDescent="0.3">
      <c r="A78" s="56">
        <v>21</v>
      </c>
      <c r="B78" s="56">
        <v>10246</v>
      </c>
      <c r="C78" s="59">
        <v>22</v>
      </c>
      <c r="D78" s="56">
        <v>10250</v>
      </c>
      <c r="E78" s="59">
        <v>24</v>
      </c>
      <c r="F78" s="56">
        <v>10255</v>
      </c>
      <c r="G78" s="62"/>
      <c r="H78" s="62"/>
      <c r="I78" s="40"/>
      <c r="J78" s="40"/>
      <c r="K78" s="41">
        <v>0</v>
      </c>
      <c r="L78">
        <v>222</v>
      </c>
    </row>
    <row r="79" spans="1:12" x14ac:dyDescent="0.3">
      <c r="A79" s="56">
        <v>21</v>
      </c>
      <c r="B79" s="56">
        <v>10357</v>
      </c>
      <c r="C79" s="59">
        <v>22</v>
      </c>
      <c r="D79" s="56">
        <v>10363</v>
      </c>
      <c r="E79" s="59">
        <v>24</v>
      </c>
      <c r="F79" s="56">
        <v>10416</v>
      </c>
      <c r="G79" s="62"/>
      <c r="H79" s="62"/>
      <c r="I79" s="40"/>
      <c r="J79" s="40"/>
      <c r="K79" s="41">
        <v>0</v>
      </c>
      <c r="L79">
        <v>222</v>
      </c>
    </row>
    <row r="80" spans="1:12" x14ac:dyDescent="0.3">
      <c r="A80" s="56">
        <v>21</v>
      </c>
      <c r="B80" s="56">
        <v>10535</v>
      </c>
      <c r="C80" s="59">
        <v>22</v>
      </c>
      <c r="D80" s="56">
        <v>10551</v>
      </c>
      <c r="E80" s="59">
        <v>24</v>
      </c>
      <c r="F80" s="56">
        <v>10563</v>
      </c>
      <c r="G80" s="62"/>
      <c r="H80" s="62"/>
      <c r="I80" s="40"/>
      <c r="J80" s="40"/>
      <c r="K80" s="41">
        <v>0</v>
      </c>
      <c r="L80">
        <v>222</v>
      </c>
    </row>
    <row r="81" spans="1:12" x14ac:dyDescent="0.3">
      <c r="A81" s="56">
        <v>21</v>
      </c>
      <c r="B81" s="56">
        <v>10692</v>
      </c>
      <c r="C81" s="59">
        <v>22</v>
      </c>
      <c r="D81" s="56">
        <v>10696</v>
      </c>
      <c r="E81" s="59">
        <v>24</v>
      </c>
      <c r="F81" s="56">
        <v>10702</v>
      </c>
      <c r="G81" s="62"/>
      <c r="H81" s="62"/>
      <c r="I81" s="40"/>
      <c r="J81" s="40"/>
      <c r="K81" s="41">
        <v>0</v>
      </c>
      <c r="L81">
        <v>222</v>
      </c>
    </row>
    <row r="82" spans="1:12" x14ac:dyDescent="0.3">
      <c r="A82" s="56">
        <v>21</v>
      </c>
      <c r="B82" s="56">
        <v>10805</v>
      </c>
      <c r="C82" s="59">
        <v>22</v>
      </c>
      <c r="D82" s="56">
        <v>10814</v>
      </c>
      <c r="E82" s="59">
        <v>24</v>
      </c>
      <c r="F82" s="56">
        <v>10825</v>
      </c>
      <c r="G82" s="62"/>
      <c r="H82" s="62"/>
      <c r="I82" s="40"/>
      <c r="J82" s="40"/>
      <c r="K82" s="41">
        <v>0</v>
      </c>
      <c r="L82">
        <v>222</v>
      </c>
    </row>
    <row r="83" spans="1:12" x14ac:dyDescent="0.3">
      <c r="A83" s="57">
        <v>21</v>
      </c>
      <c r="B83" s="57">
        <v>10942</v>
      </c>
      <c r="C83" s="60">
        <v>22</v>
      </c>
      <c r="D83" s="57">
        <v>10948</v>
      </c>
      <c r="E83" s="60">
        <v>24</v>
      </c>
      <c r="F83" s="57">
        <v>10962</v>
      </c>
      <c r="G83" s="63"/>
      <c r="H83" s="63"/>
      <c r="I83" s="39"/>
      <c r="J83" s="39"/>
      <c r="K83" s="49">
        <v>0</v>
      </c>
      <c r="L83">
        <v>222</v>
      </c>
    </row>
    <row r="84" spans="1:12" x14ac:dyDescent="0.3">
      <c r="A84" s="57">
        <v>21</v>
      </c>
      <c r="B84" s="57">
        <v>11194</v>
      </c>
      <c r="C84" s="60">
        <v>22</v>
      </c>
      <c r="D84" s="57">
        <v>11207</v>
      </c>
      <c r="E84" s="60">
        <v>24</v>
      </c>
      <c r="F84" s="57">
        <v>11216</v>
      </c>
      <c r="G84" s="63"/>
      <c r="H84" s="63"/>
      <c r="I84" s="39"/>
      <c r="J84" s="39"/>
      <c r="K84" s="49">
        <v>0</v>
      </c>
      <c r="L84">
        <v>222</v>
      </c>
    </row>
    <row r="85" spans="1:12" x14ac:dyDescent="0.3">
      <c r="A85" s="57">
        <v>21</v>
      </c>
      <c r="B85" s="57">
        <v>11330</v>
      </c>
      <c r="C85" s="60">
        <v>22</v>
      </c>
      <c r="D85" s="57">
        <v>11339</v>
      </c>
      <c r="E85" s="60">
        <v>24</v>
      </c>
      <c r="F85" s="57">
        <v>11349</v>
      </c>
      <c r="G85" s="63"/>
      <c r="H85" s="63"/>
      <c r="I85" s="39"/>
      <c r="J85" s="39"/>
      <c r="K85" s="49">
        <v>0</v>
      </c>
      <c r="L85">
        <v>222</v>
      </c>
    </row>
    <row r="86" spans="1:12" x14ac:dyDescent="0.3">
      <c r="A86" s="57">
        <v>21</v>
      </c>
      <c r="B86" s="57">
        <v>11471</v>
      </c>
      <c r="C86" s="60">
        <v>22</v>
      </c>
      <c r="D86" s="57">
        <v>11480</v>
      </c>
      <c r="E86" s="60">
        <v>24</v>
      </c>
      <c r="F86" s="57">
        <v>11487</v>
      </c>
      <c r="G86" s="63"/>
      <c r="H86" s="63"/>
      <c r="I86" s="39"/>
      <c r="J86" s="39"/>
      <c r="K86" s="49">
        <v>0</v>
      </c>
      <c r="L86">
        <v>222</v>
      </c>
    </row>
    <row r="87" spans="1:12" x14ac:dyDescent="0.3">
      <c r="A87" s="57">
        <v>21</v>
      </c>
      <c r="B87" s="57">
        <v>11595</v>
      </c>
      <c r="C87" s="60">
        <v>22</v>
      </c>
      <c r="D87" s="57">
        <v>11600</v>
      </c>
      <c r="E87" s="60">
        <v>24</v>
      </c>
      <c r="F87" s="57">
        <v>11607</v>
      </c>
      <c r="G87" s="63"/>
      <c r="H87" s="63"/>
      <c r="I87" s="39"/>
      <c r="J87" s="39"/>
      <c r="K87" s="49">
        <v>0</v>
      </c>
      <c r="L87">
        <v>222</v>
      </c>
    </row>
    <row r="88" spans="1:12" x14ac:dyDescent="0.3">
      <c r="A88" s="57">
        <v>21</v>
      </c>
      <c r="B88" s="57">
        <v>11709</v>
      </c>
      <c r="C88" s="60">
        <v>22</v>
      </c>
      <c r="D88" s="57">
        <v>11714</v>
      </c>
      <c r="E88" s="60">
        <v>24</v>
      </c>
      <c r="F88" s="57">
        <v>11721</v>
      </c>
      <c r="G88" s="63"/>
      <c r="H88" s="63"/>
      <c r="I88" s="39"/>
      <c r="J88" s="39"/>
      <c r="K88" s="49">
        <v>0</v>
      </c>
      <c r="L88">
        <v>222</v>
      </c>
    </row>
    <row r="89" spans="1:12" x14ac:dyDescent="0.3">
      <c r="A89" s="57">
        <v>21</v>
      </c>
      <c r="B89" s="57">
        <v>11862</v>
      </c>
      <c r="C89" s="60">
        <v>22</v>
      </c>
      <c r="D89" s="57">
        <v>11868</v>
      </c>
      <c r="E89" s="60">
        <v>24</v>
      </c>
      <c r="F89" s="57">
        <v>11923</v>
      </c>
      <c r="G89" s="63"/>
      <c r="H89" s="63"/>
      <c r="I89" s="39"/>
      <c r="J89" s="39"/>
      <c r="K89" s="49">
        <v>0</v>
      </c>
      <c r="L89">
        <v>222</v>
      </c>
    </row>
    <row r="90" spans="1:12" x14ac:dyDescent="0.3">
      <c r="A90" s="57">
        <v>21</v>
      </c>
      <c r="B90" s="57">
        <v>12128</v>
      </c>
      <c r="C90" s="60">
        <v>22</v>
      </c>
      <c r="D90" s="57">
        <v>12145</v>
      </c>
      <c r="E90" s="60">
        <v>24</v>
      </c>
      <c r="F90" s="57">
        <v>12152</v>
      </c>
      <c r="G90" s="63"/>
      <c r="H90" s="63"/>
      <c r="I90" s="39"/>
      <c r="J90" s="39"/>
      <c r="K90" s="49">
        <v>0</v>
      </c>
      <c r="L90">
        <v>222</v>
      </c>
    </row>
    <row r="91" spans="1:12" x14ac:dyDescent="0.3">
      <c r="A91" s="57">
        <v>21</v>
      </c>
      <c r="B91" s="57">
        <v>12306</v>
      </c>
      <c r="C91" s="60">
        <v>22</v>
      </c>
      <c r="D91" s="57">
        <v>12314</v>
      </c>
      <c r="E91" s="60">
        <v>24</v>
      </c>
      <c r="F91" s="57">
        <v>12321</v>
      </c>
      <c r="G91" s="63"/>
      <c r="H91" s="63"/>
      <c r="I91" s="39"/>
      <c r="J91" s="39"/>
      <c r="K91" s="49">
        <v>0</v>
      </c>
      <c r="L91">
        <v>222</v>
      </c>
    </row>
    <row r="92" spans="1:12" x14ac:dyDescent="0.3">
      <c r="A92" s="57">
        <v>21</v>
      </c>
      <c r="B92" s="57">
        <v>12425</v>
      </c>
      <c r="C92" s="60">
        <v>22</v>
      </c>
      <c r="D92" s="57">
        <v>12437</v>
      </c>
      <c r="E92" s="60">
        <v>24</v>
      </c>
      <c r="F92" s="57">
        <v>12449</v>
      </c>
      <c r="G92" s="63"/>
      <c r="H92" s="63"/>
      <c r="I92" s="39"/>
      <c r="J92" s="39"/>
      <c r="K92" s="49">
        <v>0</v>
      </c>
      <c r="L92">
        <v>222</v>
      </c>
    </row>
    <row r="93" spans="1:12" x14ac:dyDescent="0.3">
      <c r="A93" s="57">
        <v>21</v>
      </c>
      <c r="B93" s="57">
        <v>12598</v>
      </c>
      <c r="C93" s="60">
        <v>22</v>
      </c>
      <c r="D93" s="57">
        <v>12620</v>
      </c>
      <c r="E93" s="60">
        <v>24</v>
      </c>
      <c r="F93" s="57">
        <v>12637</v>
      </c>
      <c r="G93" s="63"/>
      <c r="H93" s="63"/>
      <c r="I93" s="39"/>
      <c r="J93" s="39"/>
      <c r="K93" s="49">
        <v>0</v>
      </c>
      <c r="L93">
        <v>222</v>
      </c>
    </row>
    <row r="94" spans="1:12" x14ac:dyDescent="0.3">
      <c r="A94" s="57">
        <v>21</v>
      </c>
      <c r="B94" s="57">
        <v>12884</v>
      </c>
      <c r="C94" s="60">
        <v>22</v>
      </c>
      <c r="D94" s="57">
        <v>12897</v>
      </c>
      <c r="E94" s="60">
        <v>24</v>
      </c>
      <c r="F94" s="57">
        <v>12913</v>
      </c>
      <c r="G94" s="63"/>
      <c r="H94" s="63"/>
      <c r="I94" s="39"/>
      <c r="J94" s="39"/>
      <c r="K94" s="49">
        <v>0</v>
      </c>
      <c r="L94">
        <v>222</v>
      </c>
    </row>
    <row r="95" spans="1:12" x14ac:dyDescent="0.3">
      <c r="A95" s="57">
        <v>21</v>
      </c>
      <c r="B95" s="57">
        <v>13014</v>
      </c>
      <c r="C95" s="60">
        <v>22</v>
      </c>
      <c r="D95" s="57">
        <v>13019</v>
      </c>
      <c r="E95" s="60">
        <v>24</v>
      </c>
      <c r="F95" s="57">
        <v>13025</v>
      </c>
      <c r="G95" s="63"/>
      <c r="H95" s="63"/>
      <c r="I95" s="39"/>
      <c r="J95" s="39"/>
      <c r="K95" s="49">
        <v>0</v>
      </c>
      <c r="L95">
        <v>222</v>
      </c>
    </row>
    <row r="96" spans="1:12" x14ac:dyDescent="0.3">
      <c r="A96" s="57">
        <v>21</v>
      </c>
      <c r="B96" s="57">
        <v>13255</v>
      </c>
      <c r="C96" s="60">
        <v>22</v>
      </c>
      <c r="D96" s="57">
        <v>13280</v>
      </c>
      <c r="E96" s="60">
        <v>24</v>
      </c>
      <c r="F96" s="57">
        <v>13297</v>
      </c>
      <c r="G96" s="63"/>
      <c r="H96" s="63"/>
      <c r="I96" s="39"/>
      <c r="J96" s="39"/>
      <c r="K96" s="49">
        <v>0</v>
      </c>
      <c r="L96">
        <v>222</v>
      </c>
    </row>
    <row r="97" spans="1:12" x14ac:dyDescent="0.3">
      <c r="A97" s="57">
        <v>21</v>
      </c>
      <c r="B97" s="57">
        <v>13421</v>
      </c>
      <c r="C97" s="60">
        <v>22</v>
      </c>
      <c r="D97" s="57">
        <v>13426</v>
      </c>
      <c r="E97" s="60">
        <v>24</v>
      </c>
      <c r="F97" s="57">
        <v>13438</v>
      </c>
      <c r="G97" s="63"/>
      <c r="H97" s="63"/>
      <c r="I97" s="39"/>
      <c r="J97" s="39"/>
      <c r="K97" s="49">
        <v>0</v>
      </c>
      <c r="L97">
        <v>222</v>
      </c>
    </row>
    <row r="98" spans="1:12" x14ac:dyDescent="0.3">
      <c r="A98" s="57">
        <v>21</v>
      </c>
      <c r="B98" s="57">
        <v>13608</v>
      </c>
      <c r="C98" s="60">
        <v>22</v>
      </c>
      <c r="D98" s="57">
        <v>13632</v>
      </c>
      <c r="E98" s="60">
        <v>24</v>
      </c>
      <c r="F98" s="57">
        <v>13653</v>
      </c>
      <c r="G98" s="63"/>
      <c r="H98" s="63"/>
      <c r="I98" s="39"/>
      <c r="J98" s="39"/>
      <c r="K98" s="49">
        <v>0</v>
      </c>
      <c r="L98">
        <v>222</v>
      </c>
    </row>
    <row r="99" spans="1:12" x14ac:dyDescent="0.3">
      <c r="A99" s="57">
        <v>21</v>
      </c>
      <c r="B99" s="57">
        <v>13754</v>
      </c>
      <c r="C99" s="60">
        <v>22</v>
      </c>
      <c r="D99" s="57">
        <v>13759</v>
      </c>
      <c r="E99" s="60">
        <v>24</v>
      </c>
      <c r="F99" s="57">
        <v>13764</v>
      </c>
      <c r="G99" s="63"/>
      <c r="H99" s="63"/>
      <c r="I99" s="39"/>
      <c r="J99" s="39"/>
      <c r="K99" s="49">
        <v>0</v>
      </c>
      <c r="L99">
        <v>222</v>
      </c>
    </row>
    <row r="100" spans="1:12" x14ac:dyDescent="0.3">
      <c r="A100" s="57">
        <v>21</v>
      </c>
      <c r="B100" s="57">
        <v>13906</v>
      </c>
      <c r="C100" s="60">
        <v>22</v>
      </c>
      <c r="D100" s="57">
        <v>13912</v>
      </c>
      <c r="E100" s="60">
        <v>24</v>
      </c>
      <c r="F100" s="57">
        <v>13920</v>
      </c>
      <c r="G100" s="63"/>
      <c r="H100" s="63"/>
      <c r="I100" s="39"/>
      <c r="J100" s="39"/>
      <c r="K100" s="49">
        <v>0</v>
      </c>
      <c r="L100">
        <v>222</v>
      </c>
    </row>
    <row r="101" spans="1:12" x14ac:dyDescent="0.3">
      <c r="A101" s="57">
        <v>21</v>
      </c>
      <c r="B101" s="57">
        <v>14309</v>
      </c>
      <c r="C101" s="60">
        <v>22</v>
      </c>
      <c r="D101" s="57">
        <v>14327</v>
      </c>
      <c r="E101" s="60">
        <v>24</v>
      </c>
      <c r="F101" s="57">
        <v>14336</v>
      </c>
      <c r="G101" s="63"/>
      <c r="H101" s="63"/>
      <c r="I101" s="39"/>
      <c r="J101" s="39"/>
      <c r="K101" s="49">
        <v>0</v>
      </c>
      <c r="L101">
        <v>222</v>
      </c>
    </row>
    <row r="102" spans="1:12" x14ac:dyDescent="0.3">
      <c r="A102" s="57">
        <v>21</v>
      </c>
      <c r="B102" s="57">
        <v>14549</v>
      </c>
      <c r="C102" s="60">
        <v>22</v>
      </c>
      <c r="D102" s="57">
        <v>14565</v>
      </c>
      <c r="E102" s="60">
        <v>24</v>
      </c>
      <c r="F102" s="57">
        <v>14573</v>
      </c>
      <c r="G102" s="63"/>
      <c r="H102" s="63"/>
      <c r="I102" s="39"/>
      <c r="J102" s="39"/>
      <c r="K102" s="49">
        <v>0</v>
      </c>
      <c r="L102">
        <v>222</v>
      </c>
    </row>
    <row r="103" spans="1:12" x14ac:dyDescent="0.3">
      <c r="A103" s="57">
        <v>21</v>
      </c>
      <c r="B103" s="57">
        <v>14727</v>
      </c>
      <c r="C103" s="60">
        <v>22</v>
      </c>
      <c r="D103" s="57">
        <v>14757</v>
      </c>
      <c r="E103" s="60">
        <v>24</v>
      </c>
      <c r="F103" s="57">
        <v>14793</v>
      </c>
      <c r="G103" s="63"/>
      <c r="H103" s="63"/>
      <c r="I103" s="39"/>
      <c r="J103" s="39"/>
      <c r="K103" s="49">
        <v>0</v>
      </c>
      <c r="L103">
        <v>222</v>
      </c>
    </row>
    <row r="104" spans="1:12" x14ac:dyDescent="0.3">
      <c r="A104" s="57">
        <v>21</v>
      </c>
      <c r="B104" s="57">
        <v>14970</v>
      </c>
      <c r="C104" s="60">
        <v>22</v>
      </c>
      <c r="D104" s="57">
        <v>14979</v>
      </c>
      <c r="E104" s="60">
        <v>24</v>
      </c>
      <c r="F104" s="57">
        <v>14989</v>
      </c>
      <c r="G104" s="63"/>
      <c r="H104" s="63"/>
      <c r="I104" s="39"/>
      <c r="J104" s="39"/>
      <c r="K104" s="49">
        <v>0</v>
      </c>
      <c r="L104">
        <v>222</v>
      </c>
    </row>
    <row r="105" spans="1:12" x14ac:dyDescent="0.3">
      <c r="A105" s="57">
        <v>21</v>
      </c>
      <c r="B105" s="57">
        <v>15122</v>
      </c>
      <c r="C105" s="60">
        <v>22</v>
      </c>
      <c r="D105" s="57">
        <v>15126</v>
      </c>
      <c r="E105" s="60">
        <v>24</v>
      </c>
      <c r="F105" s="57">
        <v>15145</v>
      </c>
      <c r="G105" s="63"/>
      <c r="H105" s="63"/>
      <c r="I105" s="39"/>
      <c r="J105" s="39"/>
      <c r="K105" s="49">
        <v>0</v>
      </c>
      <c r="L105">
        <v>222</v>
      </c>
    </row>
    <row r="106" spans="1:12" x14ac:dyDescent="0.3">
      <c r="A106" s="57">
        <v>21</v>
      </c>
      <c r="B106" s="57">
        <v>15266</v>
      </c>
      <c r="C106" s="60">
        <v>22</v>
      </c>
      <c r="D106" s="57">
        <v>15279</v>
      </c>
      <c r="E106" s="60">
        <v>24</v>
      </c>
      <c r="F106" s="57">
        <v>15287</v>
      </c>
      <c r="G106" s="63"/>
      <c r="H106" s="63"/>
      <c r="I106" s="39"/>
      <c r="J106" s="39"/>
      <c r="K106" s="49">
        <v>0</v>
      </c>
      <c r="L106">
        <v>222</v>
      </c>
    </row>
    <row r="107" spans="1:12" x14ac:dyDescent="0.3">
      <c r="A107" s="57">
        <v>21</v>
      </c>
      <c r="B107" s="57">
        <v>15517</v>
      </c>
      <c r="C107" s="60">
        <v>22</v>
      </c>
      <c r="D107" s="57">
        <v>15526</v>
      </c>
      <c r="E107" s="60">
        <v>24</v>
      </c>
      <c r="F107" s="57">
        <v>15543</v>
      </c>
      <c r="G107" s="63"/>
      <c r="H107" s="63"/>
      <c r="I107" s="39"/>
      <c r="J107" s="39"/>
      <c r="K107" s="49">
        <v>0</v>
      </c>
      <c r="L107">
        <v>222</v>
      </c>
    </row>
    <row r="108" spans="1:12" x14ac:dyDescent="0.3">
      <c r="A108" s="56">
        <v>21</v>
      </c>
      <c r="B108" s="56">
        <v>15693</v>
      </c>
      <c r="C108" s="59">
        <v>22</v>
      </c>
      <c r="D108" s="56">
        <v>15705</v>
      </c>
      <c r="E108" s="59">
        <v>24</v>
      </c>
      <c r="F108" s="56">
        <v>15721</v>
      </c>
      <c r="G108" s="62"/>
      <c r="H108" s="62"/>
      <c r="I108" s="40"/>
      <c r="J108" s="40"/>
      <c r="K108" s="41">
        <v>0</v>
      </c>
      <c r="L108">
        <v>222</v>
      </c>
    </row>
    <row r="109" spans="1:12" x14ac:dyDescent="0.3">
      <c r="A109" s="56">
        <v>21</v>
      </c>
      <c r="B109" s="56">
        <v>15849</v>
      </c>
      <c r="C109" s="59">
        <v>22</v>
      </c>
      <c r="D109" s="56">
        <v>15854</v>
      </c>
      <c r="E109" s="59">
        <v>24</v>
      </c>
      <c r="F109" s="56">
        <v>15860</v>
      </c>
      <c r="G109" s="62"/>
      <c r="H109" s="62"/>
      <c r="I109" s="40"/>
      <c r="J109" s="40"/>
      <c r="K109" s="41">
        <v>0</v>
      </c>
      <c r="L109">
        <v>222</v>
      </c>
    </row>
    <row r="110" spans="1:12" x14ac:dyDescent="0.3">
      <c r="A110" s="56">
        <v>21</v>
      </c>
      <c r="B110" s="56">
        <v>16046</v>
      </c>
      <c r="C110" s="59">
        <v>22</v>
      </c>
      <c r="D110" s="56">
        <v>16056</v>
      </c>
      <c r="E110" s="59">
        <v>24</v>
      </c>
      <c r="F110" s="56">
        <v>16061</v>
      </c>
      <c r="G110" s="62"/>
      <c r="H110" s="62"/>
      <c r="I110" s="40"/>
      <c r="J110" s="40"/>
      <c r="K110" s="41">
        <v>0</v>
      </c>
      <c r="L110">
        <v>222</v>
      </c>
    </row>
    <row r="111" spans="1:12" x14ac:dyDescent="0.3">
      <c r="A111" s="56">
        <v>21</v>
      </c>
      <c r="B111" s="56">
        <v>16173</v>
      </c>
      <c r="C111" s="59">
        <v>22</v>
      </c>
      <c r="D111" s="56">
        <v>16189</v>
      </c>
      <c r="E111" s="59">
        <v>24</v>
      </c>
      <c r="F111" s="56">
        <v>16217</v>
      </c>
      <c r="G111" s="62"/>
      <c r="H111" s="62"/>
      <c r="I111" s="40"/>
      <c r="J111" s="40"/>
      <c r="K111" s="41">
        <v>0</v>
      </c>
      <c r="L111">
        <v>222</v>
      </c>
    </row>
    <row r="112" spans="1:12" x14ac:dyDescent="0.3">
      <c r="A112" s="56">
        <v>21</v>
      </c>
      <c r="B112" s="56">
        <v>16384</v>
      </c>
      <c r="C112" s="59">
        <v>22</v>
      </c>
      <c r="D112" s="56">
        <v>16396</v>
      </c>
      <c r="E112" s="59">
        <v>24</v>
      </c>
      <c r="F112" s="56">
        <v>16401</v>
      </c>
      <c r="G112" s="62"/>
      <c r="H112" s="62"/>
      <c r="I112" s="40"/>
      <c r="J112" s="40"/>
      <c r="K112" s="41">
        <v>0</v>
      </c>
      <c r="L112">
        <v>222</v>
      </c>
    </row>
    <row r="113" spans="1:12" x14ac:dyDescent="0.3">
      <c r="A113" s="56">
        <v>21</v>
      </c>
      <c r="B113" s="56">
        <v>16625</v>
      </c>
      <c r="C113" s="59">
        <v>22</v>
      </c>
      <c r="D113" s="56">
        <v>16634</v>
      </c>
      <c r="E113" s="59">
        <v>24</v>
      </c>
      <c r="F113" s="56">
        <v>16656</v>
      </c>
      <c r="G113" s="62"/>
      <c r="H113" s="62"/>
      <c r="I113" s="40"/>
      <c r="J113" s="40"/>
      <c r="K113" s="41">
        <v>0</v>
      </c>
      <c r="L113">
        <v>222</v>
      </c>
    </row>
    <row r="114" spans="1:12" x14ac:dyDescent="0.3">
      <c r="A114" s="56">
        <v>21</v>
      </c>
      <c r="B114" s="56">
        <v>16806</v>
      </c>
      <c r="C114" s="59">
        <v>22</v>
      </c>
      <c r="D114" s="56">
        <v>16814</v>
      </c>
      <c r="E114" s="59">
        <v>24</v>
      </c>
      <c r="F114" s="56">
        <v>16829</v>
      </c>
      <c r="G114" s="62"/>
      <c r="H114" s="62"/>
      <c r="I114" s="40"/>
      <c r="J114" s="40"/>
      <c r="K114" s="41">
        <v>0</v>
      </c>
      <c r="L114">
        <v>222</v>
      </c>
    </row>
    <row r="115" spans="1:12" x14ac:dyDescent="0.3">
      <c r="A115" s="56">
        <v>21</v>
      </c>
      <c r="B115" s="56">
        <v>17006</v>
      </c>
      <c r="C115" s="59">
        <v>22</v>
      </c>
      <c r="D115" s="56">
        <v>17025</v>
      </c>
      <c r="E115" s="59">
        <v>24</v>
      </c>
      <c r="F115" s="56">
        <v>17051</v>
      </c>
      <c r="G115" s="62"/>
      <c r="H115" s="62"/>
      <c r="I115" s="40"/>
      <c r="J115" s="40"/>
      <c r="K115" s="41">
        <v>0</v>
      </c>
      <c r="L115">
        <v>222</v>
      </c>
    </row>
    <row r="116" spans="1:12" x14ac:dyDescent="0.3">
      <c r="A116" s="56">
        <v>21</v>
      </c>
      <c r="B116" s="56">
        <v>17186</v>
      </c>
      <c r="C116" s="59">
        <v>22</v>
      </c>
      <c r="D116" s="56">
        <v>17203</v>
      </c>
      <c r="E116" s="59">
        <v>24</v>
      </c>
      <c r="F116" s="56">
        <v>17212</v>
      </c>
      <c r="G116" s="62"/>
      <c r="H116" s="62"/>
      <c r="I116" s="40"/>
      <c r="J116" s="40"/>
      <c r="K116" s="41">
        <v>0</v>
      </c>
      <c r="L116">
        <v>222</v>
      </c>
    </row>
    <row r="117" spans="1:12" x14ac:dyDescent="0.3">
      <c r="A117" s="56">
        <v>21</v>
      </c>
      <c r="B117" s="56">
        <v>17357</v>
      </c>
      <c r="C117" s="59">
        <v>22</v>
      </c>
      <c r="D117" s="56">
        <v>17363</v>
      </c>
      <c r="E117" s="59">
        <v>24</v>
      </c>
      <c r="F117" s="56">
        <v>17373</v>
      </c>
      <c r="G117" s="62"/>
      <c r="H117" s="62"/>
      <c r="I117" s="40"/>
      <c r="J117" s="40"/>
      <c r="K117" s="41">
        <v>0</v>
      </c>
      <c r="L117">
        <v>222</v>
      </c>
    </row>
    <row r="118" spans="1:12" x14ac:dyDescent="0.3">
      <c r="A118" s="56">
        <v>21</v>
      </c>
      <c r="B118" s="56">
        <v>17540</v>
      </c>
      <c r="C118" s="59">
        <v>22</v>
      </c>
      <c r="D118" s="56">
        <v>17549</v>
      </c>
      <c r="E118" s="59">
        <v>24</v>
      </c>
      <c r="F118" s="56">
        <v>17557</v>
      </c>
      <c r="G118" s="62"/>
      <c r="H118" s="62"/>
      <c r="I118" s="40"/>
      <c r="J118" s="40"/>
      <c r="K118" s="41">
        <v>0</v>
      </c>
      <c r="L118">
        <v>222</v>
      </c>
    </row>
    <row r="119" spans="1:12" x14ac:dyDescent="0.3">
      <c r="A119" s="56">
        <v>21</v>
      </c>
      <c r="B119" s="56">
        <v>17733</v>
      </c>
      <c r="C119" s="59">
        <v>22</v>
      </c>
      <c r="D119" s="56">
        <v>17746</v>
      </c>
      <c r="E119" s="59">
        <v>24</v>
      </c>
      <c r="F119" s="56">
        <v>17760</v>
      </c>
      <c r="G119" s="62"/>
      <c r="H119" s="62"/>
      <c r="I119" s="40"/>
      <c r="J119" s="40"/>
      <c r="K119" s="41">
        <v>0</v>
      </c>
      <c r="L119">
        <v>222</v>
      </c>
    </row>
    <row r="120" spans="1:12" x14ac:dyDescent="0.3">
      <c r="A120" s="56">
        <v>21</v>
      </c>
      <c r="B120" s="56">
        <v>17862</v>
      </c>
      <c r="C120" s="59">
        <v>22</v>
      </c>
      <c r="D120" s="56">
        <v>17867</v>
      </c>
      <c r="E120" s="59">
        <v>24</v>
      </c>
      <c r="F120" s="56">
        <v>17880</v>
      </c>
      <c r="G120" s="62"/>
      <c r="H120" s="62"/>
      <c r="I120" s="40"/>
      <c r="J120" s="40"/>
      <c r="K120" s="41">
        <v>0</v>
      </c>
      <c r="L120">
        <v>222</v>
      </c>
    </row>
    <row r="121" spans="1:12" x14ac:dyDescent="0.3">
      <c r="A121" s="56">
        <v>21</v>
      </c>
      <c r="B121" s="56">
        <v>17989</v>
      </c>
      <c r="C121" s="59">
        <v>22</v>
      </c>
      <c r="D121" s="56">
        <v>18012</v>
      </c>
      <c r="E121" s="59">
        <v>24</v>
      </c>
      <c r="F121" s="56">
        <v>18025</v>
      </c>
      <c r="G121" s="62"/>
      <c r="H121" s="62"/>
      <c r="I121" s="40"/>
      <c r="J121" s="40"/>
      <c r="K121" s="41">
        <v>0</v>
      </c>
      <c r="L121">
        <v>222</v>
      </c>
    </row>
    <row r="122" spans="1:12" x14ac:dyDescent="0.3">
      <c r="A122" s="56">
        <v>21</v>
      </c>
      <c r="B122" s="56">
        <v>18125</v>
      </c>
      <c r="C122" s="59">
        <v>22</v>
      </c>
      <c r="D122" s="56">
        <v>18130</v>
      </c>
      <c r="E122" s="59">
        <v>24</v>
      </c>
      <c r="F122" s="56">
        <v>18135</v>
      </c>
      <c r="G122" s="62"/>
      <c r="H122" s="62"/>
      <c r="I122" s="40"/>
      <c r="J122" s="40"/>
      <c r="K122" s="41">
        <v>0</v>
      </c>
      <c r="L122">
        <v>222</v>
      </c>
    </row>
    <row r="123" spans="1:12" x14ac:dyDescent="0.3">
      <c r="A123" s="56">
        <v>21</v>
      </c>
      <c r="B123" s="56">
        <v>18236</v>
      </c>
      <c r="C123" s="59">
        <v>22</v>
      </c>
      <c r="D123" s="56">
        <v>18241</v>
      </c>
      <c r="E123" s="59">
        <v>24</v>
      </c>
      <c r="F123" s="56">
        <v>18256</v>
      </c>
      <c r="G123" s="62"/>
      <c r="H123" s="62"/>
      <c r="I123" s="40"/>
      <c r="J123" s="40"/>
      <c r="K123" s="41">
        <v>0</v>
      </c>
      <c r="L123">
        <v>222</v>
      </c>
    </row>
    <row r="124" spans="1:12" x14ac:dyDescent="0.3">
      <c r="A124" s="56">
        <v>21</v>
      </c>
      <c r="B124" s="56">
        <v>18402</v>
      </c>
      <c r="C124" s="59">
        <v>22</v>
      </c>
      <c r="D124" s="56">
        <v>18407</v>
      </c>
      <c r="E124" s="59">
        <v>24</v>
      </c>
      <c r="F124" s="56">
        <v>18416</v>
      </c>
      <c r="G124" s="62"/>
      <c r="H124" s="62"/>
      <c r="I124" s="40"/>
      <c r="J124" s="40"/>
      <c r="K124" s="41">
        <v>0</v>
      </c>
      <c r="L124">
        <v>222</v>
      </c>
    </row>
    <row r="125" spans="1:12" x14ac:dyDescent="0.3">
      <c r="A125" s="56">
        <v>21</v>
      </c>
      <c r="B125" s="56">
        <v>18518</v>
      </c>
      <c r="C125" s="59">
        <v>22</v>
      </c>
      <c r="D125" s="56">
        <v>18526</v>
      </c>
      <c r="E125" s="59">
        <v>24</v>
      </c>
      <c r="F125" s="56">
        <v>18530</v>
      </c>
      <c r="G125" s="62"/>
      <c r="H125" s="62"/>
      <c r="I125" s="40"/>
      <c r="J125" s="40"/>
      <c r="K125" s="41">
        <v>0</v>
      </c>
      <c r="L125">
        <v>222</v>
      </c>
    </row>
    <row r="126" spans="1:12" x14ac:dyDescent="0.3">
      <c r="A126" s="56">
        <v>21</v>
      </c>
      <c r="B126" s="56">
        <v>18659</v>
      </c>
      <c r="C126" s="59">
        <v>22</v>
      </c>
      <c r="D126" s="56">
        <v>18667</v>
      </c>
      <c r="E126" s="59">
        <v>24</v>
      </c>
      <c r="F126" s="56">
        <v>18672</v>
      </c>
      <c r="G126" s="62"/>
      <c r="H126" s="62"/>
      <c r="I126" s="40"/>
      <c r="J126" s="40"/>
      <c r="K126" s="41">
        <v>0</v>
      </c>
      <c r="L126">
        <v>222</v>
      </c>
    </row>
    <row r="127" spans="1:12" x14ac:dyDescent="0.3">
      <c r="A127" s="56">
        <v>21</v>
      </c>
      <c r="B127" s="56">
        <v>18773</v>
      </c>
      <c r="C127" s="59">
        <v>22</v>
      </c>
      <c r="D127" s="56">
        <v>18793</v>
      </c>
      <c r="E127" s="59">
        <v>24</v>
      </c>
      <c r="F127" s="56">
        <v>18807</v>
      </c>
      <c r="G127" s="62"/>
      <c r="H127" s="62"/>
      <c r="I127" s="40"/>
      <c r="J127" s="40"/>
      <c r="K127" s="41">
        <v>0</v>
      </c>
      <c r="L127">
        <v>222</v>
      </c>
    </row>
    <row r="128" spans="1:12" x14ac:dyDescent="0.3">
      <c r="A128" s="56">
        <v>21</v>
      </c>
      <c r="B128" s="56">
        <v>18937</v>
      </c>
      <c r="C128" s="59">
        <v>22</v>
      </c>
      <c r="D128" s="56">
        <v>18948</v>
      </c>
      <c r="E128" s="59">
        <v>24</v>
      </c>
      <c r="F128" s="56">
        <v>18960</v>
      </c>
      <c r="G128" s="62"/>
      <c r="H128" s="62"/>
      <c r="I128" s="40"/>
      <c r="J128" s="40"/>
      <c r="K128" s="41">
        <v>0</v>
      </c>
      <c r="L128">
        <v>222</v>
      </c>
    </row>
    <row r="129" spans="1:12" x14ac:dyDescent="0.3">
      <c r="A129" s="56">
        <v>21</v>
      </c>
      <c r="B129" s="56">
        <v>19109</v>
      </c>
      <c r="C129" s="59">
        <v>22</v>
      </c>
      <c r="D129" s="56">
        <v>19114</v>
      </c>
      <c r="E129" s="59">
        <v>24</v>
      </c>
      <c r="F129" s="56">
        <v>19126</v>
      </c>
      <c r="G129" s="62"/>
      <c r="H129" s="62"/>
      <c r="I129" s="40"/>
      <c r="J129" s="40"/>
      <c r="K129" s="41">
        <v>0</v>
      </c>
      <c r="L129">
        <v>222</v>
      </c>
    </row>
    <row r="130" spans="1:12" x14ac:dyDescent="0.3">
      <c r="A130" s="56">
        <v>21</v>
      </c>
      <c r="B130" s="56">
        <v>19228</v>
      </c>
      <c r="C130" s="59">
        <v>22</v>
      </c>
      <c r="D130" s="56">
        <v>19233</v>
      </c>
      <c r="E130" s="59">
        <v>24</v>
      </c>
      <c r="F130" s="56">
        <v>19246</v>
      </c>
      <c r="G130" s="62"/>
      <c r="H130" s="62"/>
      <c r="I130" s="40"/>
      <c r="J130" s="40"/>
      <c r="K130" s="41">
        <v>0</v>
      </c>
      <c r="L130">
        <v>222</v>
      </c>
    </row>
    <row r="131" spans="1:12" x14ac:dyDescent="0.3">
      <c r="A131" s="56">
        <v>21</v>
      </c>
      <c r="B131" s="56">
        <v>19423</v>
      </c>
      <c r="C131" s="59">
        <v>22</v>
      </c>
      <c r="D131" s="56">
        <v>19431</v>
      </c>
      <c r="E131" s="59">
        <v>24</v>
      </c>
      <c r="F131" s="56">
        <v>19446</v>
      </c>
      <c r="G131" s="62"/>
      <c r="H131" s="62"/>
      <c r="I131" s="40"/>
      <c r="J131" s="40"/>
      <c r="K131" s="41">
        <v>0</v>
      </c>
      <c r="L131">
        <v>222</v>
      </c>
    </row>
    <row r="132" spans="1:12" x14ac:dyDescent="0.3">
      <c r="A132" s="56">
        <v>21</v>
      </c>
      <c r="B132" s="56">
        <v>19576</v>
      </c>
      <c r="C132" s="59">
        <v>22</v>
      </c>
      <c r="D132" s="56">
        <v>19592</v>
      </c>
      <c r="E132" s="59">
        <v>24</v>
      </c>
      <c r="F132" s="56">
        <v>19603</v>
      </c>
      <c r="G132" s="62"/>
      <c r="H132" s="62"/>
      <c r="I132" s="40"/>
      <c r="J132" s="40"/>
      <c r="K132" s="41">
        <v>0</v>
      </c>
      <c r="L132">
        <v>222</v>
      </c>
    </row>
    <row r="133" spans="1:12" x14ac:dyDescent="0.3">
      <c r="A133" s="57">
        <v>21</v>
      </c>
      <c r="B133" s="57">
        <v>19735</v>
      </c>
      <c r="C133" s="60">
        <v>22</v>
      </c>
      <c r="D133" s="57">
        <v>19753</v>
      </c>
      <c r="E133" s="60">
        <v>24</v>
      </c>
      <c r="F133" s="57">
        <v>19772</v>
      </c>
      <c r="G133" s="63"/>
      <c r="H133" s="63"/>
      <c r="I133" s="39"/>
      <c r="J133" s="39"/>
      <c r="K133" s="49">
        <v>0</v>
      </c>
      <c r="L133">
        <v>222</v>
      </c>
    </row>
    <row r="134" spans="1:12" x14ac:dyDescent="0.3">
      <c r="A134" s="57">
        <v>21</v>
      </c>
      <c r="B134" s="57">
        <v>19892</v>
      </c>
      <c r="C134" s="60">
        <v>22</v>
      </c>
      <c r="D134" s="57">
        <v>19897</v>
      </c>
      <c r="E134" s="60">
        <v>24</v>
      </c>
      <c r="F134" s="57">
        <v>19920</v>
      </c>
      <c r="G134" s="63"/>
      <c r="H134" s="63"/>
      <c r="I134" s="39"/>
      <c r="J134" s="39"/>
      <c r="K134" s="49">
        <v>0</v>
      </c>
      <c r="L134">
        <v>222</v>
      </c>
    </row>
    <row r="135" spans="1:12" x14ac:dyDescent="0.3">
      <c r="A135" s="57">
        <v>21</v>
      </c>
      <c r="B135" s="57">
        <v>20034</v>
      </c>
      <c r="C135" s="60">
        <v>22</v>
      </c>
      <c r="D135" s="57">
        <v>20039</v>
      </c>
      <c r="E135" s="60">
        <v>24</v>
      </c>
      <c r="F135" s="57">
        <v>20056</v>
      </c>
      <c r="G135" s="63"/>
      <c r="H135" s="63"/>
      <c r="I135" s="39"/>
      <c r="J135" s="39"/>
      <c r="K135" s="49">
        <v>0</v>
      </c>
      <c r="L135">
        <v>222</v>
      </c>
    </row>
    <row r="136" spans="1:12" x14ac:dyDescent="0.3">
      <c r="A136" s="57">
        <v>21</v>
      </c>
      <c r="B136" s="57">
        <v>20216</v>
      </c>
      <c r="C136" s="60">
        <v>22</v>
      </c>
      <c r="D136" s="57">
        <v>20221</v>
      </c>
      <c r="E136" s="60">
        <v>24</v>
      </c>
      <c r="F136" s="57">
        <v>20227</v>
      </c>
      <c r="G136" s="63"/>
      <c r="H136" s="63"/>
      <c r="I136" s="39"/>
      <c r="J136" s="39"/>
      <c r="K136" s="49">
        <v>0</v>
      </c>
      <c r="L136">
        <v>222</v>
      </c>
    </row>
    <row r="137" spans="1:12" x14ac:dyDescent="0.3">
      <c r="A137" s="57">
        <v>21</v>
      </c>
      <c r="B137" s="57">
        <v>20410</v>
      </c>
      <c r="C137" s="60">
        <v>22</v>
      </c>
      <c r="D137" s="57">
        <v>20436</v>
      </c>
      <c r="E137" s="60">
        <v>24</v>
      </c>
      <c r="F137" s="57">
        <v>20444</v>
      </c>
      <c r="G137" s="63"/>
      <c r="H137" s="63"/>
      <c r="I137" s="39"/>
      <c r="J137" s="39"/>
      <c r="K137" s="49">
        <v>0</v>
      </c>
      <c r="L137">
        <v>222</v>
      </c>
    </row>
    <row r="138" spans="1:12" x14ac:dyDescent="0.3">
      <c r="A138" s="57">
        <v>21</v>
      </c>
      <c r="B138" s="57">
        <v>20600</v>
      </c>
      <c r="C138" s="60">
        <v>22</v>
      </c>
      <c r="D138" s="57">
        <v>20616</v>
      </c>
      <c r="E138" s="60">
        <v>24</v>
      </c>
      <c r="F138" s="57">
        <v>20626</v>
      </c>
      <c r="G138" s="63"/>
      <c r="H138" s="63"/>
      <c r="I138" s="39"/>
      <c r="J138" s="39"/>
      <c r="K138" s="49">
        <v>0</v>
      </c>
      <c r="L138">
        <v>222</v>
      </c>
    </row>
    <row r="139" spans="1:12" x14ac:dyDescent="0.3">
      <c r="A139" s="57">
        <v>21</v>
      </c>
      <c r="B139" s="57">
        <v>20729</v>
      </c>
      <c r="C139" s="60">
        <v>22</v>
      </c>
      <c r="D139" s="57">
        <v>20736</v>
      </c>
      <c r="E139" s="60">
        <v>24</v>
      </c>
      <c r="F139" s="57">
        <v>20744</v>
      </c>
      <c r="G139" s="63"/>
      <c r="H139" s="63"/>
      <c r="I139" s="39"/>
      <c r="J139" s="39"/>
      <c r="K139" s="49">
        <v>0</v>
      </c>
      <c r="L139">
        <v>222</v>
      </c>
    </row>
    <row r="140" spans="1:12" x14ac:dyDescent="0.3">
      <c r="A140" s="57">
        <v>21</v>
      </c>
      <c r="B140" s="57">
        <v>21166</v>
      </c>
      <c r="C140" s="60">
        <v>22</v>
      </c>
      <c r="D140" s="57">
        <v>21170</v>
      </c>
      <c r="E140" s="60">
        <v>24</v>
      </c>
      <c r="F140" s="57">
        <v>21179</v>
      </c>
      <c r="G140" s="63"/>
      <c r="H140" s="63"/>
      <c r="I140" s="39"/>
      <c r="J140" s="39"/>
      <c r="K140" s="49">
        <v>0</v>
      </c>
      <c r="L140">
        <v>222</v>
      </c>
    </row>
    <row r="141" spans="1:12" x14ac:dyDescent="0.3">
      <c r="A141" s="57">
        <v>21</v>
      </c>
      <c r="B141" s="57">
        <v>21324</v>
      </c>
      <c r="C141" s="60">
        <v>22</v>
      </c>
      <c r="D141" s="57">
        <v>21336</v>
      </c>
      <c r="E141" s="60">
        <v>24</v>
      </c>
      <c r="F141" s="57">
        <v>21347</v>
      </c>
      <c r="G141" s="63"/>
      <c r="H141" s="63"/>
      <c r="I141" s="39"/>
      <c r="J141" s="39"/>
      <c r="K141" s="49">
        <v>0</v>
      </c>
      <c r="L141">
        <v>222</v>
      </c>
    </row>
    <row r="142" spans="1:12" x14ac:dyDescent="0.3">
      <c r="A142" s="57">
        <v>21</v>
      </c>
      <c r="B142" s="57">
        <v>21448</v>
      </c>
      <c r="C142" s="60">
        <v>22</v>
      </c>
      <c r="D142" s="57">
        <v>21453</v>
      </c>
      <c r="E142" s="60">
        <v>24</v>
      </c>
      <c r="F142" s="57">
        <v>21461</v>
      </c>
      <c r="G142" s="63"/>
      <c r="H142" s="63"/>
      <c r="I142" s="39"/>
      <c r="J142" s="39"/>
      <c r="K142" s="49">
        <v>0</v>
      </c>
      <c r="L142">
        <v>222</v>
      </c>
    </row>
    <row r="143" spans="1:12" x14ac:dyDescent="0.3">
      <c r="A143" s="57">
        <v>21</v>
      </c>
      <c r="B143" s="57">
        <v>21571</v>
      </c>
      <c r="C143" s="60">
        <v>22</v>
      </c>
      <c r="D143" s="57">
        <v>21581</v>
      </c>
      <c r="E143" s="60">
        <v>24</v>
      </c>
      <c r="F143" s="57">
        <v>21602</v>
      </c>
      <c r="G143" s="63"/>
      <c r="H143" s="63"/>
      <c r="I143" s="39"/>
      <c r="J143" s="39"/>
      <c r="K143" s="49">
        <v>0</v>
      </c>
      <c r="L143">
        <v>222</v>
      </c>
    </row>
    <row r="144" spans="1:12" x14ac:dyDescent="0.3">
      <c r="A144" s="57">
        <v>21</v>
      </c>
      <c r="B144" s="57">
        <v>21704</v>
      </c>
      <c r="C144" s="60">
        <v>22</v>
      </c>
      <c r="D144" s="57">
        <v>21709</v>
      </c>
      <c r="E144" s="60">
        <v>24</v>
      </c>
      <c r="F144" s="57">
        <v>21718</v>
      </c>
      <c r="G144" s="63"/>
      <c r="H144" s="63"/>
      <c r="I144" s="39"/>
      <c r="J144" s="39"/>
      <c r="K144" s="49">
        <v>0</v>
      </c>
      <c r="L144">
        <v>222</v>
      </c>
    </row>
    <row r="145" spans="1:12" x14ac:dyDescent="0.3">
      <c r="A145" s="57">
        <v>21</v>
      </c>
      <c r="B145" s="57">
        <v>21932</v>
      </c>
      <c r="C145" s="60">
        <v>22</v>
      </c>
      <c r="D145" s="57">
        <v>21941</v>
      </c>
      <c r="E145" s="60">
        <v>24</v>
      </c>
      <c r="F145" s="57">
        <v>21954</v>
      </c>
      <c r="G145" s="63"/>
      <c r="H145" s="63"/>
      <c r="I145" s="39"/>
      <c r="J145" s="39"/>
      <c r="K145" s="49">
        <v>0</v>
      </c>
      <c r="L145">
        <v>222</v>
      </c>
    </row>
    <row r="146" spans="1:12" x14ac:dyDescent="0.3">
      <c r="A146" s="57">
        <v>21</v>
      </c>
      <c r="B146" s="57">
        <v>22065</v>
      </c>
      <c r="C146" s="60">
        <v>22</v>
      </c>
      <c r="D146" s="57">
        <v>22077</v>
      </c>
      <c r="E146" s="60">
        <v>24</v>
      </c>
      <c r="F146" s="57">
        <v>22090</v>
      </c>
      <c r="G146" s="63"/>
      <c r="H146" s="63"/>
      <c r="I146" s="39"/>
      <c r="J146" s="39"/>
      <c r="K146" s="49">
        <v>0</v>
      </c>
      <c r="L146">
        <v>222</v>
      </c>
    </row>
    <row r="147" spans="1:12" x14ac:dyDescent="0.3">
      <c r="A147" s="57">
        <v>21</v>
      </c>
      <c r="B147" s="57">
        <v>22239</v>
      </c>
      <c r="C147" s="60">
        <v>22</v>
      </c>
      <c r="D147" s="57">
        <v>22252</v>
      </c>
      <c r="E147" s="60">
        <v>24</v>
      </c>
      <c r="F147" s="57">
        <v>22263</v>
      </c>
      <c r="G147" s="63"/>
      <c r="H147" s="63"/>
      <c r="I147" s="39"/>
      <c r="J147" s="39"/>
      <c r="K147" s="49">
        <v>0</v>
      </c>
      <c r="L147">
        <v>222</v>
      </c>
    </row>
    <row r="148" spans="1:12" x14ac:dyDescent="0.3">
      <c r="A148" s="57">
        <v>21</v>
      </c>
      <c r="B148" s="57">
        <v>22423</v>
      </c>
      <c r="C148" s="60">
        <v>22</v>
      </c>
      <c r="D148" s="57">
        <v>22436</v>
      </c>
      <c r="E148" s="60">
        <v>24</v>
      </c>
      <c r="F148" s="57">
        <v>22443</v>
      </c>
      <c r="G148" s="63"/>
      <c r="H148" s="63"/>
      <c r="I148" s="39"/>
      <c r="J148" s="39"/>
      <c r="K148" s="49">
        <v>0</v>
      </c>
      <c r="L148">
        <v>222</v>
      </c>
    </row>
    <row r="149" spans="1:12" x14ac:dyDescent="0.3">
      <c r="A149" s="57">
        <v>21</v>
      </c>
      <c r="B149" s="57">
        <v>22586</v>
      </c>
      <c r="C149" s="60">
        <v>22</v>
      </c>
      <c r="D149" s="57">
        <v>22598</v>
      </c>
      <c r="E149" s="60">
        <v>24</v>
      </c>
      <c r="F149" s="57">
        <v>22609</v>
      </c>
      <c r="G149" s="63"/>
      <c r="H149" s="63"/>
      <c r="I149" s="39"/>
      <c r="J149" s="39"/>
      <c r="K149" s="49">
        <v>0</v>
      </c>
      <c r="L149">
        <v>222</v>
      </c>
    </row>
    <row r="150" spans="1:12" x14ac:dyDescent="0.3">
      <c r="A150" s="57">
        <v>21</v>
      </c>
      <c r="B150" s="57">
        <v>22726</v>
      </c>
      <c r="C150" s="60">
        <v>22</v>
      </c>
      <c r="D150" s="57">
        <v>22732</v>
      </c>
      <c r="E150" s="60">
        <v>24</v>
      </c>
      <c r="F150" s="57">
        <v>22746</v>
      </c>
      <c r="G150" s="63"/>
      <c r="H150" s="63"/>
      <c r="I150" s="39"/>
      <c r="J150" s="39"/>
      <c r="K150" s="49">
        <v>0</v>
      </c>
      <c r="L150">
        <v>222</v>
      </c>
    </row>
    <row r="151" spans="1:12" x14ac:dyDescent="0.3">
      <c r="A151" s="57">
        <v>21</v>
      </c>
      <c r="B151" s="57">
        <v>22943</v>
      </c>
      <c r="C151" s="60">
        <v>22</v>
      </c>
      <c r="D151" s="57">
        <v>22962</v>
      </c>
      <c r="E151" s="60">
        <v>24</v>
      </c>
      <c r="F151" s="57">
        <v>22974</v>
      </c>
      <c r="G151" s="63"/>
      <c r="H151" s="63"/>
      <c r="I151" s="39"/>
      <c r="J151" s="39"/>
      <c r="K151" s="49">
        <v>0</v>
      </c>
      <c r="L151">
        <v>222</v>
      </c>
    </row>
    <row r="152" spans="1:12" x14ac:dyDescent="0.3">
      <c r="A152" s="57">
        <v>21</v>
      </c>
      <c r="B152" s="57">
        <v>23081</v>
      </c>
      <c r="C152" s="60">
        <v>22</v>
      </c>
      <c r="D152" s="57">
        <v>23087</v>
      </c>
      <c r="E152" s="60">
        <v>24</v>
      </c>
      <c r="F152" s="57">
        <v>23098</v>
      </c>
      <c r="G152" s="63"/>
      <c r="H152" s="63"/>
      <c r="I152" s="39"/>
      <c r="J152" s="39"/>
      <c r="K152" s="49">
        <v>0</v>
      </c>
      <c r="L152">
        <v>222</v>
      </c>
    </row>
    <row r="153" spans="1:12" x14ac:dyDescent="0.3">
      <c r="A153" s="57">
        <v>21</v>
      </c>
      <c r="B153" s="57">
        <v>23223</v>
      </c>
      <c r="C153" s="60">
        <v>22</v>
      </c>
      <c r="D153" s="57">
        <v>23233</v>
      </c>
      <c r="E153" s="60">
        <v>24</v>
      </c>
      <c r="F153" s="57">
        <v>23255</v>
      </c>
      <c r="G153" s="63"/>
      <c r="H153" s="63"/>
      <c r="I153" s="39"/>
      <c r="J153" s="39"/>
      <c r="K153" s="49">
        <v>0</v>
      </c>
      <c r="L153">
        <v>222</v>
      </c>
    </row>
    <row r="154" spans="1:12" x14ac:dyDescent="0.3">
      <c r="A154" s="57">
        <v>21</v>
      </c>
      <c r="B154" s="57">
        <v>23413</v>
      </c>
      <c r="C154" s="60">
        <v>22</v>
      </c>
      <c r="D154" s="57">
        <v>23422</v>
      </c>
      <c r="E154" s="60">
        <v>24</v>
      </c>
      <c r="F154" s="57">
        <v>23428</v>
      </c>
      <c r="G154" s="63"/>
      <c r="H154" s="63"/>
      <c r="I154" s="39"/>
      <c r="J154" s="39"/>
      <c r="K154" s="49">
        <v>0</v>
      </c>
      <c r="L154">
        <v>222</v>
      </c>
    </row>
    <row r="155" spans="1:12" x14ac:dyDescent="0.3">
      <c r="A155" s="57">
        <v>21</v>
      </c>
      <c r="B155" s="57">
        <v>23565</v>
      </c>
      <c r="C155" s="60">
        <v>22</v>
      </c>
      <c r="D155" s="57">
        <v>23578</v>
      </c>
      <c r="E155" s="60">
        <v>24</v>
      </c>
      <c r="F155" s="57">
        <v>23584</v>
      </c>
      <c r="G155" s="63"/>
      <c r="H155" s="63"/>
      <c r="I155" s="39"/>
      <c r="J155" s="39"/>
      <c r="K155" s="49">
        <v>0</v>
      </c>
      <c r="L155">
        <v>222</v>
      </c>
    </row>
    <row r="156" spans="1:12" x14ac:dyDescent="0.3">
      <c r="A156" s="57">
        <v>21</v>
      </c>
      <c r="B156" s="57">
        <v>23755</v>
      </c>
      <c r="C156" s="60">
        <v>22</v>
      </c>
      <c r="D156" s="57">
        <v>23759</v>
      </c>
      <c r="E156" s="60">
        <v>24</v>
      </c>
      <c r="F156" s="57">
        <v>23770</v>
      </c>
      <c r="G156" s="63"/>
      <c r="H156" s="63"/>
      <c r="I156" s="39"/>
      <c r="J156" s="39"/>
      <c r="K156" s="49">
        <v>0</v>
      </c>
      <c r="L156">
        <v>222</v>
      </c>
    </row>
    <row r="157" spans="1:12" x14ac:dyDescent="0.3">
      <c r="A157" s="57">
        <v>21</v>
      </c>
      <c r="B157" s="57">
        <v>23999</v>
      </c>
      <c r="C157" s="60"/>
      <c r="D157" s="57"/>
      <c r="E157" s="60"/>
      <c r="F157" s="57"/>
      <c r="G157" s="63"/>
      <c r="H157" s="63"/>
      <c r="I157" s="39"/>
      <c r="J157" s="39"/>
      <c r="K157" s="49"/>
      <c r="L157">
        <v>2</v>
      </c>
    </row>
    <row r="158" spans="1:12" x14ac:dyDescent="0.3">
      <c r="A158" s="17"/>
      <c r="B158" s="17"/>
      <c r="C158" s="17"/>
      <c r="D158" s="17"/>
      <c r="E158" s="17"/>
      <c r="F158" s="17"/>
      <c r="G158" s="17"/>
      <c r="H1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89</v>
      </c>
      <c r="V3" s="25" t="s">
        <v>120</v>
      </c>
      <c r="W3">
        <f>COUNTA(L7:L21)</f>
        <v>15</v>
      </c>
      <c r="AA3" s="25" t="s">
        <v>120</v>
      </c>
      <c r="AB3">
        <f>COUNTA(L22:L36)</f>
        <v>15</v>
      </c>
      <c r="AF3" s="25" t="s">
        <v>120</v>
      </c>
      <c r="AG3">
        <f>COUNTA(L37:L50)</f>
        <v>14</v>
      </c>
      <c r="AK3" s="25" t="s">
        <v>120</v>
      </c>
      <c r="AL3">
        <f>COUNTA(L51:L65)</f>
        <v>15</v>
      </c>
      <c r="AP3" s="25" t="s">
        <v>120</v>
      </c>
      <c r="AQ3">
        <f>COUNTA(L66:L80)</f>
        <v>15</v>
      </c>
      <c r="AU3" s="25" t="s">
        <v>120</v>
      </c>
      <c r="AV3">
        <f>COUNTA(L81:L95)</f>
        <v>15</v>
      </c>
    </row>
    <row r="4" spans="1:48" x14ac:dyDescent="0.3">
      <c r="P4" s="25" t="s">
        <v>88</v>
      </c>
      <c r="Q4" s="26">
        <f>SUM(O7:O14)</f>
        <v>89</v>
      </c>
      <c r="V4" s="25" t="s">
        <v>121</v>
      </c>
      <c r="W4">
        <f>SUM(U7:U14)</f>
        <v>15</v>
      </c>
      <c r="AA4" s="25" t="s">
        <v>121</v>
      </c>
      <c r="AB4">
        <f>SUM(Z7:Z14)</f>
        <v>15</v>
      </c>
      <c r="AF4" s="25" t="s">
        <v>121</v>
      </c>
      <c r="AG4">
        <f>SUM(AE7:AE14)</f>
        <v>14</v>
      </c>
      <c r="AK4" s="25" t="s">
        <v>121</v>
      </c>
      <c r="AL4">
        <f>SUM(AJ7:AJ14)</f>
        <v>15</v>
      </c>
      <c r="AP4" s="25" t="s">
        <v>121</v>
      </c>
      <c r="AQ4">
        <f>SUM(AO7:AO14)</f>
        <v>15</v>
      </c>
      <c r="AU4" s="25" t="s">
        <v>121</v>
      </c>
      <c r="AV4">
        <f>SUM(AT7:AT14)</f>
        <v>15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59</v>
      </c>
      <c r="C7" s="58">
        <v>22</v>
      </c>
      <c r="D7" s="55">
        <v>61</v>
      </c>
      <c r="E7" s="58">
        <v>24</v>
      </c>
      <c r="F7" s="55">
        <v>94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COUNTIF(L7:L21,T7)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COUNTIF(L22:L36,Y7)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COUNTIF(L37:L50,AD7)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COUNTIF(L51:L65,AI7)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COUNTIF(L66:L80,AN7)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COUNTIF(L81:L95,AS7)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222</v>
      </c>
      <c r="C8" s="59">
        <v>22</v>
      </c>
      <c r="D8" s="56">
        <v>229</v>
      </c>
      <c r="E8" s="59">
        <v>24</v>
      </c>
      <c r="F8" s="56">
        <v>236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1</v>
      </c>
      <c r="P8" s="34">
        <f>O8/$Q$4</f>
        <v>1.1235955056179775E-2</v>
      </c>
      <c r="Q8" s="34">
        <f>IF(P8=0,0,(P8*((LOG(P8))/LOG(2))))</f>
        <v>-7.2761049786139301E-2</v>
      </c>
      <c r="T8" s="34">
        <f>N8</f>
        <v>112</v>
      </c>
      <c r="U8" s="34">
        <f>COUNTIF(L7:L21,T8)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COUNTIF(L22:L36,Y8)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COUNTIF(L37:L50,AD8)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COUNTIF(L51:L65,AI8)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COUNTIF(L66:L80,AN8)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COUNTIF(L81:L95,AS8)</f>
        <v>1</v>
      </c>
      <c r="AU8" s="34">
        <f>AT8/(AV4-AT11)</f>
        <v>6.6666666666666666E-2</v>
      </c>
      <c r="AV8" s="34">
        <f>IF(AU8=0,0,(AU8*((LOG(AU8))/LOG(2))))</f>
        <v>-0.26045937304056793</v>
      </c>
    </row>
    <row r="9" spans="1:48" x14ac:dyDescent="0.3">
      <c r="A9" s="56">
        <v>21</v>
      </c>
      <c r="B9" s="56">
        <v>361</v>
      </c>
      <c r="C9" s="59">
        <v>22</v>
      </c>
      <c r="D9" s="56">
        <v>366</v>
      </c>
      <c r="E9" s="59">
        <v>24</v>
      </c>
      <c r="F9" s="56">
        <v>377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COUNTIF(L37:L50,AD9)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COUNTIF(L51:L65,AI9)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COUNTIF(L66:L80,AN9)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COUNTIF(L81:L95,AS9)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500</v>
      </c>
      <c r="C10" s="59">
        <v>22</v>
      </c>
      <c r="D10" s="56">
        <v>519</v>
      </c>
      <c r="E10" s="59">
        <v>24</v>
      </c>
      <c r="F10" s="56">
        <v>525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4</v>
      </c>
      <c r="P10" s="34">
        <f>O10/$Q$4</f>
        <v>4.49438202247191E-2</v>
      </c>
      <c r="Q10" s="34">
        <f>IF(P10=0,0,(P10*((LOG(P10))/LOG(2))))</f>
        <v>-0.20115655869511903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COUNTIF(L37:L50,AD10)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COUNTIF(L51:L65,AI10)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COUNTIF(L66:L80,AN10)</f>
        <v>2</v>
      </c>
      <c r="AP10" s="34">
        <f>AO10/(AQ4-AO11)</f>
        <v>0.13333333333333333</v>
      </c>
      <c r="AQ10" s="34">
        <f>IF(AP10=0,0,(AP10*((LOG(AP10))/LOG(2))))</f>
        <v>-0.3875854127478025</v>
      </c>
      <c r="AS10" s="34">
        <f>N10</f>
        <v>122</v>
      </c>
      <c r="AT10" s="34">
        <f>COUNTIF(L81:L95,AS10)</f>
        <v>2</v>
      </c>
      <c r="AU10" s="34">
        <f>AT10/(AV4-AT11)</f>
        <v>0.13333333333333333</v>
      </c>
      <c r="AV10" s="34">
        <f>IF(AU10=0,0,(AU10*((LOG(AU10))/LOG(2))))</f>
        <v>-0.3875854127478025</v>
      </c>
    </row>
    <row r="11" spans="1:48" x14ac:dyDescent="0.3">
      <c r="A11" s="56">
        <v>21</v>
      </c>
      <c r="B11" s="56">
        <v>663</v>
      </c>
      <c r="C11" s="59">
        <v>22</v>
      </c>
      <c r="D11" s="56">
        <v>678</v>
      </c>
      <c r="E11" s="59">
        <v>24</v>
      </c>
      <c r="F11" s="56">
        <v>684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COUNTIF(L7:L21,T11)</f>
        <v>0</v>
      </c>
      <c r="V11" s="53"/>
      <c r="W11" s="54"/>
      <c r="Y11" s="34">
        <f>N11</f>
        <v>211</v>
      </c>
      <c r="Z11" s="34">
        <f>COUNTIF(L22:L36,Y11)</f>
        <v>0</v>
      </c>
      <c r="AA11" s="53"/>
      <c r="AB11" s="54"/>
      <c r="AD11" s="34">
        <f>N11</f>
        <v>211</v>
      </c>
      <c r="AE11" s="34">
        <f>COUNTIF(L37:L50,AD11)</f>
        <v>0</v>
      </c>
      <c r="AF11" s="53"/>
      <c r="AG11" s="54"/>
      <c r="AI11" s="34">
        <f>N11</f>
        <v>211</v>
      </c>
      <c r="AJ11" s="34">
        <f>COUNTIF(L51:L65,AI11)</f>
        <v>0</v>
      </c>
      <c r="AK11" s="53"/>
      <c r="AL11" s="54"/>
      <c r="AN11" s="34">
        <f>N11</f>
        <v>211</v>
      </c>
      <c r="AO11" s="34">
        <f>COUNTIF(L66:L80,AN11)</f>
        <v>0</v>
      </c>
      <c r="AP11" s="53"/>
      <c r="AQ11" s="54"/>
      <c r="AS11" s="34">
        <f>N11</f>
        <v>211</v>
      </c>
      <c r="AT11" s="34">
        <f>COUNTIF(L81:L95,AS11)</f>
        <v>0</v>
      </c>
      <c r="AU11" s="53"/>
      <c r="AV11" s="54"/>
    </row>
    <row r="12" spans="1:48" x14ac:dyDescent="0.3">
      <c r="A12" s="56">
        <v>21</v>
      </c>
      <c r="B12" s="56">
        <v>787</v>
      </c>
      <c r="C12" s="59">
        <v>22</v>
      </c>
      <c r="D12" s="56">
        <v>806</v>
      </c>
      <c r="E12" s="59">
        <v>24</v>
      </c>
      <c r="F12" s="56">
        <v>812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COUNTIF(L37:L50,AD12)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COUNTIF(L51:L65,AI12)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COUNTIF(L66:L80,AN12)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COUNTIF(L81:L95,AS12)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924</v>
      </c>
      <c r="C13" s="59">
        <v>22</v>
      </c>
      <c r="D13" s="56">
        <v>930</v>
      </c>
      <c r="E13" s="59">
        <v>24</v>
      </c>
      <c r="F13" s="56">
        <v>938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COUNTIF(L22:L36,Y13)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COUNTIF(L37:L50,AD13)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COUNTIF(L51:L65,AI13)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COUNTIF(L66:L80,AN13)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COUNTIF(L81:L95,AS13)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1043</v>
      </c>
      <c r="C14" s="59">
        <v>22</v>
      </c>
      <c r="D14" s="56">
        <v>1052</v>
      </c>
      <c r="E14" s="59">
        <v>24</v>
      </c>
      <c r="F14" s="56">
        <v>1057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84</v>
      </c>
      <c r="P14" s="34">
        <f>O14/$Q$4</f>
        <v>0.9438202247191011</v>
      </c>
      <c r="Q14" s="34">
        <f>IF(P14=0,0,(P14*((LOG(P14))/LOG(2))))</f>
        <v>-7.8729715592826405E-2</v>
      </c>
      <c r="T14" s="34">
        <f>N14</f>
        <v>222</v>
      </c>
      <c r="U14" s="34">
        <f>COUNTIF(L7:L21,T14)</f>
        <v>15</v>
      </c>
      <c r="V14" s="34">
        <f>U14/(W4-U11)</f>
        <v>1</v>
      </c>
      <c r="W14" s="34">
        <f>IF(V14=0,0,(V14*((LOG(V14))/LOG(2))))</f>
        <v>0</v>
      </c>
      <c r="Y14" s="34">
        <f>N14</f>
        <v>222</v>
      </c>
      <c r="Z14" s="34">
        <f>COUNTIF(L22:L36,Y14)</f>
        <v>15</v>
      </c>
      <c r="AA14" s="34">
        <f>Z14/(AB4-Z11)</f>
        <v>1</v>
      </c>
      <c r="AB14" s="34">
        <f>IF(AA14=0,0,(AA14*((LOG(AA14))/LOG(2))))</f>
        <v>0</v>
      </c>
      <c r="AD14" s="34">
        <f>N14</f>
        <v>222</v>
      </c>
      <c r="AE14" s="34">
        <f>COUNTIF(L37:L50,AD14)</f>
        <v>14</v>
      </c>
      <c r="AF14" s="34">
        <f>AE14/(AG4-AE11)</f>
        <v>1</v>
      </c>
      <c r="AG14" s="34">
        <f>IF(AF14=0,0,(AF14*((LOG(AF14))/LOG(2))))</f>
        <v>0</v>
      </c>
      <c r="AI14" s="34">
        <f>N14</f>
        <v>222</v>
      </c>
      <c r="AJ14" s="34">
        <f>COUNTIF(L51:L65,AI14)</f>
        <v>15</v>
      </c>
      <c r="AK14" s="34">
        <f>AJ14/(AL4-AJ11)</f>
        <v>1</v>
      </c>
      <c r="AL14" s="34">
        <f>IF(AK14=0,0,(AK14*((LOG(AK14))/LOG(2))))</f>
        <v>0</v>
      </c>
      <c r="AN14" s="34">
        <f>N14</f>
        <v>222</v>
      </c>
      <c r="AO14" s="34">
        <f>COUNTIF(L66:L80,AN14)</f>
        <v>13</v>
      </c>
      <c r="AP14" s="34">
        <f>AO14/(AQ4-AO11)</f>
        <v>0.8666666666666667</v>
      </c>
      <c r="AQ14" s="34">
        <f>IF(AP14=0,0,(AP14*((LOG(AP14))/LOG(2))))</f>
        <v>-0.17892409380510282</v>
      </c>
      <c r="AS14" s="34">
        <f>N14</f>
        <v>222</v>
      </c>
      <c r="AT14" s="34">
        <f>COUNTIF(L81:L95,AS14)</f>
        <v>12</v>
      </c>
      <c r="AU14" s="34">
        <f>AT14/(AV4-AT11)</f>
        <v>0.8</v>
      </c>
      <c r="AV14" s="34">
        <f>IF(AU14=0,0,(AU14*((LOG(AU14))/LOG(2))))</f>
        <v>-0.25754247590988982</v>
      </c>
    </row>
    <row r="15" spans="1:48" x14ac:dyDescent="0.3">
      <c r="A15" s="56">
        <v>21</v>
      </c>
      <c r="B15" s="56">
        <v>1171</v>
      </c>
      <c r="C15" s="59">
        <v>22</v>
      </c>
      <c r="D15" s="56">
        <v>1177</v>
      </c>
      <c r="E15" s="59">
        <v>24</v>
      </c>
      <c r="F15" s="56">
        <v>1201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0.35264732407408472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0.56650950655290533</v>
      </c>
      <c r="AU15">
        <f>SUM(AU7:AU14)</f>
        <v>1</v>
      </c>
      <c r="AV15">
        <f>-SUM(AV7:AV14)</f>
        <v>0.90558726169826032</v>
      </c>
    </row>
    <row r="16" spans="1:48" x14ac:dyDescent="0.3">
      <c r="A16" s="56">
        <v>21</v>
      </c>
      <c r="B16" s="56">
        <v>1301</v>
      </c>
      <c r="C16" s="59">
        <v>22</v>
      </c>
      <c r="D16" s="56">
        <v>1306</v>
      </c>
      <c r="E16" s="59">
        <v>24</v>
      </c>
      <c r="F16" s="56">
        <v>1311</v>
      </c>
      <c r="G16" s="62"/>
      <c r="H16" s="62"/>
      <c r="I16" s="40"/>
      <c r="J16" s="40"/>
      <c r="K16" s="41">
        <v>0</v>
      </c>
      <c r="L16">
        <v>222</v>
      </c>
      <c r="P16" s="27" t="s">
        <v>92</v>
      </c>
      <c r="Q16" s="27">
        <f>Q15/(LOG(Q4)/LOG(2))</f>
        <v>5.4456738813206194E-2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0.14500265433326487</v>
      </c>
      <c r="AU16" s="27" t="s">
        <v>126</v>
      </c>
      <c r="AV16" s="27">
        <f>AV15/(LOG(AV4)/LOG(2))</f>
        <v>0.23179232679721617</v>
      </c>
    </row>
    <row r="17" spans="1:22" x14ac:dyDescent="0.3">
      <c r="A17" s="56">
        <v>21</v>
      </c>
      <c r="B17" s="56">
        <v>1413</v>
      </c>
      <c r="C17" s="59">
        <v>22</v>
      </c>
      <c r="D17" s="56">
        <v>1418</v>
      </c>
      <c r="E17" s="59">
        <v>24</v>
      </c>
      <c r="F17" s="56">
        <v>1423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3">
      <c r="A18" s="56">
        <v>21</v>
      </c>
      <c r="B18" s="56">
        <v>1529</v>
      </c>
      <c r="C18" s="59">
        <v>22</v>
      </c>
      <c r="D18" s="56">
        <v>1534</v>
      </c>
      <c r="E18" s="59">
        <v>24</v>
      </c>
      <c r="F18" s="56">
        <v>1539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3">
      <c r="A19" s="56">
        <v>21</v>
      </c>
      <c r="B19" s="56">
        <v>1648</v>
      </c>
      <c r="C19" s="59">
        <v>22</v>
      </c>
      <c r="D19" s="56">
        <v>1653</v>
      </c>
      <c r="E19" s="59">
        <v>24</v>
      </c>
      <c r="F19" s="56">
        <v>1671</v>
      </c>
      <c r="G19" s="62"/>
      <c r="H19" s="62"/>
      <c r="I19" s="40"/>
      <c r="J19" s="40"/>
      <c r="K19" s="41">
        <v>0</v>
      </c>
      <c r="L19">
        <v>222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1777</v>
      </c>
      <c r="C20" s="59">
        <v>22</v>
      </c>
      <c r="D20" s="56">
        <v>1810</v>
      </c>
      <c r="E20" s="59">
        <v>24</v>
      </c>
      <c r="F20" s="56">
        <v>1816</v>
      </c>
      <c r="G20" s="62"/>
      <c r="H20" s="62"/>
      <c r="I20" s="40"/>
      <c r="J20" s="40"/>
      <c r="K20" s="41">
        <v>0</v>
      </c>
      <c r="L20">
        <v>222</v>
      </c>
      <c r="N20" s="38">
        <f>COUNTIF(L7:L95,G3)</f>
        <v>0</v>
      </c>
      <c r="O20" s="38"/>
      <c r="P20" s="45">
        <v>15</v>
      </c>
      <c r="Q20" s="45">
        <v>15</v>
      </c>
      <c r="R20" s="45">
        <v>14</v>
      </c>
      <c r="S20" s="45">
        <v>15</v>
      </c>
      <c r="T20" s="45">
        <v>15</v>
      </c>
      <c r="U20" s="45">
        <v>15</v>
      </c>
      <c r="V20" s="44"/>
    </row>
    <row r="21" spans="1:22" x14ac:dyDescent="0.3">
      <c r="A21" s="56">
        <v>21</v>
      </c>
      <c r="B21" s="56">
        <v>1929</v>
      </c>
      <c r="C21" s="59">
        <v>22</v>
      </c>
      <c r="D21" s="56">
        <v>1934</v>
      </c>
      <c r="E21" s="59">
        <v>24</v>
      </c>
      <c r="F21" s="56">
        <v>1952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2079</v>
      </c>
      <c r="C22" s="60">
        <v>22</v>
      </c>
      <c r="D22" s="57">
        <v>2086</v>
      </c>
      <c r="E22" s="60">
        <v>24</v>
      </c>
      <c r="F22" s="57">
        <v>2094</v>
      </c>
      <c r="G22" s="63"/>
      <c r="H22" s="63"/>
      <c r="I22" s="39"/>
      <c r="J22" s="39"/>
      <c r="K22" s="49">
        <v>0</v>
      </c>
      <c r="L22">
        <v>222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2206</v>
      </c>
      <c r="C23" s="60">
        <v>22</v>
      </c>
      <c r="D23" s="57">
        <v>2211</v>
      </c>
      <c r="E23" s="60">
        <v>24</v>
      </c>
      <c r="F23" s="57">
        <v>2217</v>
      </c>
      <c r="G23" s="63"/>
      <c r="H23" s="63"/>
      <c r="I23" s="39"/>
      <c r="J23" s="39"/>
      <c r="K23" s="49">
        <v>0</v>
      </c>
      <c r="L23">
        <v>222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2365</v>
      </c>
      <c r="C24" s="60">
        <v>22</v>
      </c>
      <c r="D24" s="57">
        <v>2384</v>
      </c>
      <c r="E24" s="60">
        <v>24</v>
      </c>
      <c r="F24" s="57">
        <v>2403</v>
      </c>
      <c r="G24" s="63"/>
      <c r="H24" s="63"/>
      <c r="I24" s="39"/>
      <c r="J24" s="39"/>
      <c r="K24" s="49">
        <v>0</v>
      </c>
      <c r="L24">
        <v>222</v>
      </c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3">
      <c r="A25" s="57">
        <v>21</v>
      </c>
      <c r="B25" s="57">
        <v>2515</v>
      </c>
      <c r="C25" s="60">
        <v>22</v>
      </c>
      <c r="D25" s="57">
        <v>2527</v>
      </c>
      <c r="E25" s="60">
        <v>24</v>
      </c>
      <c r="F25" s="57">
        <v>2533</v>
      </c>
      <c r="G25" s="63"/>
      <c r="H25" s="63"/>
      <c r="I25" s="39"/>
      <c r="J25" s="39"/>
      <c r="K25" s="49">
        <v>0</v>
      </c>
      <c r="L25">
        <v>222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2675</v>
      </c>
      <c r="C26" s="60">
        <v>22</v>
      </c>
      <c r="D26" s="57">
        <v>2688</v>
      </c>
      <c r="E26" s="60">
        <v>24</v>
      </c>
      <c r="F26" s="57">
        <v>2700</v>
      </c>
      <c r="G26" s="63"/>
      <c r="H26" s="63"/>
      <c r="I26" s="39"/>
      <c r="J26" s="39"/>
      <c r="K26" s="49">
        <v>0</v>
      </c>
      <c r="L26">
        <v>222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2915</v>
      </c>
      <c r="C27" s="60">
        <v>22</v>
      </c>
      <c r="D27" s="57">
        <v>2923</v>
      </c>
      <c r="E27" s="60">
        <v>24</v>
      </c>
      <c r="F27" s="57">
        <v>2929</v>
      </c>
      <c r="G27" s="63"/>
      <c r="H27" s="63"/>
      <c r="I27" s="39"/>
      <c r="J27" s="39"/>
      <c r="K27" s="49">
        <v>0</v>
      </c>
      <c r="L27">
        <v>222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3050</v>
      </c>
      <c r="C28" s="60">
        <v>22</v>
      </c>
      <c r="D28" s="57">
        <v>3084</v>
      </c>
      <c r="E28" s="60">
        <v>24</v>
      </c>
      <c r="F28" s="57">
        <v>3120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112</v>
      </c>
      <c r="P28">
        <f>F21/P20</f>
        <v>130.13333333333333</v>
      </c>
      <c r="Q28">
        <f>(F36-F21)/Q20</f>
        <v>156.93333333333334</v>
      </c>
      <c r="R28">
        <f>(F50-F36)/R20</f>
        <v>199.14285714285714</v>
      </c>
      <c r="S28">
        <f>(F65-F50)/S20</f>
        <v>290.26666666666665</v>
      </c>
      <c r="T28">
        <f>(F80-F65)/T20</f>
        <v>277.2</v>
      </c>
      <c r="U28">
        <f>(F95-F80)/U20</f>
        <v>554.5333333333333</v>
      </c>
    </row>
    <row r="29" spans="1:22" x14ac:dyDescent="0.3">
      <c r="A29" s="57">
        <v>21</v>
      </c>
      <c r="B29" s="57">
        <v>3266</v>
      </c>
      <c r="C29" s="60">
        <v>22</v>
      </c>
      <c r="D29" s="57">
        <v>3279</v>
      </c>
      <c r="E29" s="60">
        <v>24</v>
      </c>
      <c r="F29" s="57">
        <v>3291</v>
      </c>
      <c r="G29" s="63"/>
      <c r="H29" s="63"/>
      <c r="I29" s="39"/>
      <c r="J29" s="39"/>
      <c r="K29" s="49">
        <v>0</v>
      </c>
      <c r="L29">
        <v>222</v>
      </c>
    </row>
    <row r="30" spans="1:22" x14ac:dyDescent="0.3">
      <c r="A30" s="57">
        <v>21</v>
      </c>
      <c r="B30" s="57">
        <v>3400</v>
      </c>
      <c r="C30" s="60">
        <v>22</v>
      </c>
      <c r="D30" s="57">
        <v>3407</v>
      </c>
      <c r="E30" s="60">
        <v>24</v>
      </c>
      <c r="F30" s="57">
        <v>3412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3">
      <c r="A31" s="57">
        <v>21</v>
      </c>
      <c r="B31" s="57">
        <v>3521</v>
      </c>
      <c r="C31" s="60">
        <v>22</v>
      </c>
      <c r="D31" s="57">
        <v>3526</v>
      </c>
      <c r="E31" s="60">
        <v>24</v>
      </c>
      <c r="F31" s="57">
        <v>3532</v>
      </c>
      <c r="G31" s="63"/>
      <c r="H31" s="63"/>
      <c r="I31" s="39"/>
      <c r="J31" s="39"/>
      <c r="K31" s="49">
        <v>0</v>
      </c>
      <c r="L31">
        <v>222</v>
      </c>
    </row>
    <row r="32" spans="1:22" x14ac:dyDescent="0.3">
      <c r="A32" s="57">
        <v>21</v>
      </c>
      <c r="B32" s="57">
        <v>3634</v>
      </c>
      <c r="C32" s="60">
        <v>22</v>
      </c>
      <c r="D32" s="57">
        <v>3639</v>
      </c>
      <c r="E32" s="60">
        <v>24</v>
      </c>
      <c r="F32" s="57">
        <v>3644</v>
      </c>
      <c r="G32" s="63"/>
      <c r="H32" s="63"/>
      <c r="I32" s="39"/>
      <c r="J32" s="39"/>
      <c r="K32" s="49">
        <v>0</v>
      </c>
      <c r="L32">
        <v>222</v>
      </c>
    </row>
    <row r="33" spans="1:12" x14ac:dyDescent="0.3">
      <c r="A33" s="57">
        <v>21</v>
      </c>
      <c r="B33" s="57">
        <v>3768</v>
      </c>
      <c r="C33" s="60">
        <v>22</v>
      </c>
      <c r="D33" s="57">
        <v>3787</v>
      </c>
      <c r="E33" s="60">
        <v>24</v>
      </c>
      <c r="F33" s="57">
        <v>3798</v>
      </c>
      <c r="G33" s="63"/>
      <c r="H33" s="63"/>
      <c r="I33" s="39"/>
      <c r="J33" s="39"/>
      <c r="K33" s="49">
        <v>0</v>
      </c>
      <c r="L33">
        <v>222</v>
      </c>
    </row>
    <row r="34" spans="1:12" x14ac:dyDescent="0.3">
      <c r="A34" s="57">
        <v>21</v>
      </c>
      <c r="B34" s="57">
        <v>3995</v>
      </c>
      <c r="C34" s="60">
        <v>22</v>
      </c>
      <c r="D34" s="57">
        <v>4011</v>
      </c>
      <c r="E34" s="60">
        <v>24</v>
      </c>
      <c r="F34" s="57">
        <v>4024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3">
      <c r="A35" s="57">
        <v>21</v>
      </c>
      <c r="B35" s="57">
        <v>4143</v>
      </c>
      <c r="C35" s="60">
        <v>22</v>
      </c>
      <c r="D35" s="57">
        <v>4148</v>
      </c>
      <c r="E35" s="60">
        <v>24</v>
      </c>
      <c r="F35" s="57">
        <v>4154</v>
      </c>
      <c r="G35" s="63"/>
      <c r="H35" s="63"/>
      <c r="I35" s="39"/>
      <c r="J35" s="39"/>
      <c r="K35" s="49">
        <v>0</v>
      </c>
      <c r="L35">
        <v>222</v>
      </c>
    </row>
    <row r="36" spans="1:12" x14ac:dyDescent="0.3">
      <c r="A36" s="57">
        <v>21</v>
      </c>
      <c r="B36" s="57">
        <v>4289</v>
      </c>
      <c r="C36" s="60">
        <v>22</v>
      </c>
      <c r="D36" s="57">
        <v>4294</v>
      </c>
      <c r="E36" s="60">
        <v>24</v>
      </c>
      <c r="F36" s="57">
        <v>4306</v>
      </c>
      <c r="G36" s="63"/>
      <c r="H36" s="63"/>
      <c r="I36" s="39"/>
      <c r="J36" s="39"/>
      <c r="K36" s="49">
        <v>0</v>
      </c>
      <c r="L36">
        <v>222</v>
      </c>
    </row>
    <row r="37" spans="1:12" x14ac:dyDescent="0.3">
      <c r="A37" s="56">
        <v>21</v>
      </c>
      <c r="B37" s="56">
        <v>4421</v>
      </c>
      <c r="C37" s="59">
        <v>22</v>
      </c>
      <c r="D37" s="56">
        <v>4426</v>
      </c>
      <c r="E37" s="59">
        <v>24</v>
      </c>
      <c r="F37" s="56">
        <v>4431</v>
      </c>
      <c r="G37" s="62"/>
      <c r="H37" s="62"/>
      <c r="I37" s="40"/>
      <c r="J37" s="40"/>
      <c r="K37" s="41">
        <v>0</v>
      </c>
      <c r="L37">
        <v>222</v>
      </c>
    </row>
    <row r="38" spans="1:12" x14ac:dyDescent="0.3">
      <c r="A38" s="56">
        <v>21</v>
      </c>
      <c r="B38" s="56">
        <v>4563</v>
      </c>
      <c r="C38" s="59">
        <v>22</v>
      </c>
      <c r="D38" s="56">
        <v>4567</v>
      </c>
      <c r="E38" s="59">
        <v>24</v>
      </c>
      <c r="F38" s="56">
        <v>4572</v>
      </c>
      <c r="G38" s="62"/>
      <c r="H38" s="62"/>
      <c r="I38" s="40"/>
      <c r="J38" s="40"/>
      <c r="K38" s="41">
        <v>0</v>
      </c>
      <c r="L38">
        <v>222</v>
      </c>
    </row>
    <row r="39" spans="1:12" x14ac:dyDescent="0.3">
      <c r="A39" s="56">
        <v>21</v>
      </c>
      <c r="B39" s="56">
        <v>4736</v>
      </c>
      <c r="C39" s="59">
        <v>22</v>
      </c>
      <c r="D39" s="56">
        <v>4746</v>
      </c>
      <c r="E39" s="59">
        <v>24</v>
      </c>
      <c r="F39" s="56">
        <v>4753</v>
      </c>
      <c r="G39" s="62"/>
      <c r="H39" s="62"/>
      <c r="I39" s="40"/>
      <c r="J39" s="40"/>
      <c r="K39" s="41">
        <v>0</v>
      </c>
      <c r="L39">
        <v>222</v>
      </c>
    </row>
    <row r="40" spans="1:12" x14ac:dyDescent="0.3">
      <c r="A40" s="56">
        <v>21</v>
      </c>
      <c r="B40" s="56">
        <v>4874</v>
      </c>
      <c r="C40" s="59">
        <v>22</v>
      </c>
      <c r="D40" s="56">
        <v>4883</v>
      </c>
      <c r="E40" s="59">
        <v>24</v>
      </c>
      <c r="F40" s="56">
        <v>4888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3">
      <c r="A41" s="56">
        <v>21</v>
      </c>
      <c r="B41" s="56">
        <v>5047</v>
      </c>
      <c r="C41" s="59">
        <v>22</v>
      </c>
      <c r="D41" s="56">
        <v>5054</v>
      </c>
      <c r="E41" s="59">
        <v>24</v>
      </c>
      <c r="F41" s="56">
        <v>5059</v>
      </c>
      <c r="G41" s="62"/>
      <c r="H41" s="62"/>
      <c r="I41" s="40"/>
      <c r="J41" s="40"/>
      <c r="K41" s="41">
        <v>0</v>
      </c>
      <c r="L41">
        <v>222</v>
      </c>
    </row>
    <row r="42" spans="1:12" x14ac:dyDescent="0.3">
      <c r="A42" s="56">
        <v>21</v>
      </c>
      <c r="B42" s="56">
        <v>5289</v>
      </c>
      <c r="C42" s="59">
        <v>22</v>
      </c>
      <c r="D42" s="56">
        <v>5309</v>
      </c>
      <c r="E42" s="59">
        <v>24</v>
      </c>
      <c r="F42" s="56">
        <v>5327</v>
      </c>
      <c r="G42" s="62"/>
      <c r="H42" s="62"/>
      <c r="I42" s="40"/>
      <c r="J42" s="40"/>
      <c r="K42" s="41">
        <v>0</v>
      </c>
      <c r="L42">
        <v>222</v>
      </c>
    </row>
    <row r="43" spans="1:12" x14ac:dyDescent="0.3">
      <c r="A43" s="56">
        <v>21</v>
      </c>
      <c r="B43" s="56">
        <v>5471</v>
      </c>
      <c r="C43" s="59">
        <v>22</v>
      </c>
      <c r="D43" s="56">
        <v>5485</v>
      </c>
      <c r="E43" s="59">
        <v>24</v>
      </c>
      <c r="F43" s="56">
        <v>5508</v>
      </c>
      <c r="G43" s="62"/>
      <c r="H43" s="62"/>
      <c r="I43" s="40"/>
      <c r="J43" s="40"/>
      <c r="K43" s="41">
        <v>0</v>
      </c>
      <c r="L43">
        <v>222</v>
      </c>
    </row>
    <row r="44" spans="1:12" x14ac:dyDescent="0.3">
      <c r="A44" s="56">
        <v>21</v>
      </c>
      <c r="B44" s="56">
        <v>5820</v>
      </c>
      <c r="C44" s="59">
        <v>22</v>
      </c>
      <c r="D44" s="56">
        <v>5840</v>
      </c>
      <c r="E44" s="59">
        <v>24</v>
      </c>
      <c r="F44" s="56">
        <v>5850</v>
      </c>
      <c r="G44" s="62"/>
      <c r="H44" s="62"/>
      <c r="I44" s="40"/>
      <c r="J44" s="40"/>
      <c r="K44" s="41">
        <v>0</v>
      </c>
      <c r="L44">
        <v>222</v>
      </c>
    </row>
    <row r="45" spans="1:12" x14ac:dyDescent="0.3">
      <c r="A45" s="56">
        <v>21</v>
      </c>
      <c r="B45" s="56">
        <v>6058</v>
      </c>
      <c r="C45" s="59">
        <v>22</v>
      </c>
      <c r="D45" s="56">
        <v>6072</v>
      </c>
      <c r="E45" s="59">
        <v>24</v>
      </c>
      <c r="F45" s="56">
        <v>6085</v>
      </c>
      <c r="G45" s="62"/>
      <c r="H45" s="62"/>
      <c r="I45" s="40"/>
      <c r="J45" s="40"/>
      <c r="K45" s="41">
        <v>0</v>
      </c>
      <c r="L45">
        <v>222</v>
      </c>
    </row>
    <row r="46" spans="1:12" x14ac:dyDescent="0.3">
      <c r="A46" s="56">
        <v>21</v>
      </c>
      <c r="B46" s="56">
        <v>6279</v>
      </c>
      <c r="C46" s="59">
        <v>22</v>
      </c>
      <c r="D46" s="56">
        <v>6284</v>
      </c>
      <c r="E46" s="59">
        <v>24</v>
      </c>
      <c r="F46" s="56">
        <v>6293</v>
      </c>
      <c r="G46" s="62"/>
      <c r="H46" s="62"/>
      <c r="I46" s="40"/>
      <c r="J46" s="40"/>
      <c r="K46" s="41">
        <v>0</v>
      </c>
      <c r="L46">
        <v>222</v>
      </c>
    </row>
    <row r="47" spans="1:12" x14ac:dyDescent="0.3">
      <c r="A47" s="56">
        <v>21</v>
      </c>
      <c r="B47" s="56">
        <v>6451</v>
      </c>
      <c r="C47" s="59">
        <v>22</v>
      </c>
      <c r="D47" s="56">
        <v>6464</v>
      </c>
      <c r="E47" s="59">
        <v>24</v>
      </c>
      <c r="F47" s="56">
        <v>6488</v>
      </c>
      <c r="G47" s="62"/>
      <c r="H47" s="62"/>
      <c r="I47" s="40"/>
      <c r="J47" s="40"/>
      <c r="K47" s="41">
        <v>0</v>
      </c>
      <c r="L47">
        <v>222</v>
      </c>
    </row>
    <row r="48" spans="1:12" x14ac:dyDescent="0.3">
      <c r="A48" s="56">
        <v>21</v>
      </c>
      <c r="B48" s="56">
        <v>6622</v>
      </c>
      <c r="C48" s="59">
        <v>22</v>
      </c>
      <c r="D48" s="56">
        <v>6639</v>
      </c>
      <c r="E48" s="59">
        <v>24</v>
      </c>
      <c r="F48" s="56">
        <v>6650</v>
      </c>
      <c r="G48" s="62"/>
      <c r="H48" s="62"/>
      <c r="I48" s="40"/>
      <c r="J48" s="40"/>
      <c r="K48" s="41">
        <v>0</v>
      </c>
      <c r="L48">
        <v>222</v>
      </c>
    </row>
    <row r="49" spans="1:12" x14ac:dyDescent="0.3">
      <c r="A49" s="56">
        <v>21</v>
      </c>
      <c r="B49" s="56">
        <v>6862</v>
      </c>
      <c r="C49" s="59">
        <v>22</v>
      </c>
      <c r="D49" s="56">
        <v>6874</v>
      </c>
      <c r="E49" s="59">
        <v>24</v>
      </c>
      <c r="F49" s="56">
        <v>6911</v>
      </c>
      <c r="G49" s="62"/>
      <c r="H49" s="62"/>
      <c r="I49" s="40"/>
      <c r="J49" s="40"/>
      <c r="K49" s="41">
        <v>0</v>
      </c>
      <c r="L49">
        <v>222</v>
      </c>
    </row>
    <row r="50" spans="1:12" x14ac:dyDescent="0.3">
      <c r="A50" s="56">
        <v>21</v>
      </c>
      <c r="B50" s="56">
        <v>7078</v>
      </c>
      <c r="C50" s="59">
        <v>22</v>
      </c>
      <c r="D50" s="56">
        <v>7084</v>
      </c>
      <c r="E50" s="59">
        <v>24</v>
      </c>
      <c r="F50" s="56">
        <v>7094</v>
      </c>
      <c r="G50" s="62"/>
      <c r="H50" s="62"/>
      <c r="I50" s="40"/>
      <c r="J50" s="40"/>
      <c r="K50" s="41">
        <v>0</v>
      </c>
      <c r="L50">
        <v>222</v>
      </c>
    </row>
    <row r="51" spans="1:12" x14ac:dyDescent="0.3">
      <c r="A51" s="57">
        <v>21</v>
      </c>
      <c r="B51" s="57">
        <v>7357</v>
      </c>
      <c r="C51" s="60">
        <v>22</v>
      </c>
      <c r="D51" s="57">
        <v>7404</v>
      </c>
      <c r="E51" s="60">
        <v>24</v>
      </c>
      <c r="F51" s="57">
        <v>7416</v>
      </c>
      <c r="G51" s="63"/>
      <c r="H51" s="63"/>
      <c r="I51" s="39"/>
      <c r="J51" s="39"/>
      <c r="K51" s="49">
        <v>0</v>
      </c>
      <c r="L51">
        <v>222</v>
      </c>
    </row>
    <row r="52" spans="1:12" x14ac:dyDescent="0.3">
      <c r="A52" s="57">
        <v>21</v>
      </c>
      <c r="B52" s="57">
        <v>7580</v>
      </c>
      <c r="C52" s="60">
        <v>22</v>
      </c>
      <c r="D52" s="57">
        <v>7600</v>
      </c>
      <c r="E52" s="60">
        <v>24</v>
      </c>
      <c r="F52" s="57">
        <v>7621</v>
      </c>
      <c r="G52" s="63"/>
      <c r="H52" s="63"/>
      <c r="I52" s="39"/>
      <c r="J52" s="39"/>
      <c r="K52" s="49">
        <v>0</v>
      </c>
      <c r="L52">
        <v>222</v>
      </c>
    </row>
    <row r="53" spans="1:12" x14ac:dyDescent="0.3">
      <c r="A53" s="57">
        <v>21</v>
      </c>
      <c r="B53" s="57">
        <v>7823</v>
      </c>
      <c r="C53" s="60">
        <v>22</v>
      </c>
      <c r="D53" s="57">
        <v>7835</v>
      </c>
      <c r="E53" s="60">
        <v>24</v>
      </c>
      <c r="F53" s="57">
        <v>7852</v>
      </c>
      <c r="G53" s="63"/>
      <c r="H53" s="63"/>
      <c r="I53" s="39"/>
      <c r="J53" s="39"/>
      <c r="K53" s="49">
        <v>0</v>
      </c>
      <c r="L53">
        <v>222</v>
      </c>
    </row>
    <row r="54" spans="1:12" x14ac:dyDescent="0.3">
      <c r="A54" s="57">
        <v>21</v>
      </c>
      <c r="B54" s="57">
        <v>8112</v>
      </c>
      <c r="C54" s="60">
        <v>22</v>
      </c>
      <c r="D54" s="57">
        <v>8136</v>
      </c>
      <c r="E54" s="60">
        <v>24</v>
      </c>
      <c r="F54" s="57">
        <v>8146</v>
      </c>
      <c r="G54" s="63"/>
      <c r="H54" s="63"/>
      <c r="I54" s="39"/>
      <c r="J54" s="39"/>
      <c r="K54" s="49">
        <v>0</v>
      </c>
      <c r="L54">
        <v>222</v>
      </c>
    </row>
    <row r="55" spans="1:12" x14ac:dyDescent="0.3">
      <c r="A55" s="57">
        <v>21</v>
      </c>
      <c r="B55" s="57">
        <v>8325</v>
      </c>
      <c r="C55" s="60">
        <v>22</v>
      </c>
      <c r="D55" s="57">
        <v>8330</v>
      </c>
      <c r="E55" s="60">
        <v>24</v>
      </c>
      <c r="F55" s="57">
        <v>8337</v>
      </c>
      <c r="G55" s="63"/>
      <c r="H55" s="63"/>
      <c r="I55" s="39"/>
      <c r="J55" s="39"/>
      <c r="K55" s="49">
        <v>0</v>
      </c>
      <c r="L55">
        <v>222</v>
      </c>
    </row>
    <row r="56" spans="1:12" x14ac:dyDescent="0.3">
      <c r="A56" s="57">
        <v>21</v>
      </c>
      <c r="B56" s="57">
        <v>8569</v>
      </c>
      <c r="C56" s="60">
        <v>22</v>
      </c>
      <c r="D56" s="57">
        <v>8612</v>
      </c>
      <c r="E56" s="60">
        <v>24</v>
      </c>
      <c r="F56" s="57">
        <v>8624</v>
      </c>
      <c r="G56" s="63"/>
      <c r="H56" s="63"/>
      <c r="I56" s="39"/>
      <c r="J56" s="39"/>
      <c r="K56" s="49">
        <v>0</v>
      </c>
      <c r="L56">
        <v>222</v>
      </c>
    </row>
    <row r="57" spans="1:12" x14ac:dyDescent="0.3">
      <c r="A57" s="57">
        <v>21</v>
      </c>
      <c r="B57" s="57">
        <v>8844</v>
      </c>
      <c r="C57" s="60">
        <v>22</v>
      </c>
      <c r="D57" s="57">
        <v>8867</v>
      </c>
      <c r="E57" s="60">
        <v>24</v>
      </c>
      <c r="F57" s="57">
        <v>8880</v>
      </c>
      <c r="G57" s="63"/>
      <c r="H57" s="63"/>
      <c r="I57" s="39"/>
      <c r="J57" s="39"/>
      <c r="K57" s="49">
        <v>0</v>
      </c>
      <c r="L57">
        <v>222</v>
      </c>
    </row>
    <row r="58" spans="1:12" x14ac:dyDescent="0.3">
      <c r="A58" s="57">
        <v>21</v>
      </c>
      <c r="B58" s="57">
        <v>9154</v>
      </c>
      <c r="C58" s="60">
        <v>22</v>
      </c>
      <c r="D58" s="57">
        <v>9170</v>
      </c>
      <c r="E58" s="60">
        <v>24</v>
      </c>
      <c r="F58" s="57">
        <v>9176</v>
      </c>
      <c r="G58" s="63"/>
      <c r="H58" s="63"/>
      <c r="I58" s="39"/>
      <c r="J58" s="39"/>
      <c r="K58" s="49">
        <v>0</v>
      </c>
      <c r="L58">
        <v>222</v>
      </c>
    </row>
    <row r="59" spans="1:12" x14ac:dyDescent="0.3">
      <c r="A59" s="57">
        <v>21</v>
      </c>
      <c r="B59" s="57">
        <v>9354</v>
      </c>
      <c r="C59" s="60">
        <v>22</v>
      </c>
      <c r="D59" s="57">
        <v>9378</v>
      </c>
      <c r="E59" s="60">
        <v>24</v>
      </c>
      <c r="F59" s="57">
        <v>9390</v>
      </c>
      <c r="G59" s="63"/>
      <c r="H59" s="63"/>
      <c r="I59" s="39"/>
      <c r="J59" s="39"/>
      <c r="K59" s="49">
        <v>0</v>
      </c>
      <c r="L59">
        <v>222</v>
      </c>
    </row>
    <row r="60" spans="1:12" x14ac:dyDescent="0.3">
      <c r="A60" s="57">
        <v>21</v>
      </c>
      <c r="B60" s="57">
        <v>9937</v>
      </c>
      <c r="C60" s="60">
        <v>22</v>
      </c>
      <c r="D60" s="57">
        <v>9950</v>
      </c>
      <c r="E60" s="60">
        <v>24</v>
      </c>
      <c r="F60" s="57">
        <v>9981</v>
      </c>
      <c r="G60" s="63"/>
      <c r="H60" s="63"/>
      <c r="I60" s="39"/>
      <c r="J60" s="39"/>
      <c r="K60" s="49">
        <v>0</v>
      </c>
      <c r="L60">
        <v>222</v>
      </c>
    </row>
    <row r="61" spans="1:12" x14ac:dyDescent="0.3">
      <c r="A61" s="57">
        <v>21</v>
      </c>
      <c r="B61" s="57">
        <v>10134</v>
      </c>
      <c r="C61" s="60">
        <v>22</v>
      </c>
      <c r="D61" s="57">
        <v>10185</v>
      </c>
      <c r="E61" s="60">
        <v>24</v>
      </c>
      <c r="F61" s="57">
        <v>10204</v>
      </c>
      <c r="G61" s="63"/>
      <c r="H61" s="63"/>
      <c r="I61" s="39"/>
      <c r="J61" s="39"/>
      <c r="K61" s="49">
        <v>0</v>
      </c>
      <c r="L61">
        <v>222</v>
      </c>
    </row>
    <row r="62" spans="1:12" x14ac:dyDescent="0.3">
      <c r="A62" s="57">
        <v>21</v>
      </c>
      <c r="B62" s="57">
        <v>10400</v>
      </c>
      <c r="C62" s="60">
        <v>22</v>
      </c>
      <c r="D62" s="57">
        <v>10407</v>
      </c>
      <c r="E62" s="60">
        <v>24</v>
      </c>
      <c r="F62" s="57">
        <v>10416</v>
      </c>
      <c r="G62" s="63"/>
      <c r="H62" s="63"/>
      <c r="I62" s="39"/>
      <c r="J62" s="39"/>
      <c r="K62" s="49">
        <v>0</v>
      </c>
      <c r="L62">
        <v>222</v>
      </c>
    </row>
    <row r="63" spans="1:12" x14ac:dyDescent="0.3">
      <c r="A63" s="57">
        <v>21</v>
      </c>
      <c r="B63" s="57">
        <v>10588</v>
      </c>
      <c r="C63" s="60">
        <v>22</v>
      </c>
      <c r="D63" s="57">
        <v>10605</v>
      </c>
      <c r="E63" s="60">
        <v>24</v>
      </c>
      <c r="F63" s="57">
        <v>10620</v>
      </c>
      <c r="G63" s="63"/>
      <c r="H63" s="63"/>
      <c r="I63" s="39"/>
      <c r="J63" s="39"/>
      <c r="K63" s="49">
        <v>0</v>
      </c>
      <c r="L63">
        <v>222</v>
      </c>
    </row>
    <row r="64" spans="1:12" x14ac:dyDescent="0.3">
      <c r="A64" s="57">
        <v>21</v>
      </c>
      <c r="B64" s="57">
        <v>10808</v>
      </c>
      <c r="C64" s="60">
        <v>22</v>
      </c>
      <c r="D64" s="57">
        <v>10816</v>
      </c>
      <c r="E64" s="60">
        <v>24</v>
      </c>
      <c r="F64" s="57">
        <v>10826</v>
      </c>
      <c r="G64" s="63"/>
      <c r="H64" s="63"/>
      <c r="I64" s="39"/>
      <c r="J64" s="39"/>
      <c r="K64" s="49">
        <v>0</v>
      </c>
      <c r="L64">
        <v>222</v>
      </c>
    </row>
    <row r="65" spans="1:12" x14ac:dyDescent="0.3">
      <c r="A65" s="57">
        <v>21</v>
      </c>
      <c r="B65" s="57">
        <v>11399</v>
      </c>
      <c r="C65" s="60">
        <v>22</v>
      </c>
      <c r="D65" s="57">
        <v>11421</v>
      </c>
      <c r="E65" s="60">
        <v>24</v>
      </c>
      <c r="F65" s="57">
        <v>11448</v>
      </c>
      <c r="G65" s="63"/>
      <c r="H65" s="63"/>
      <c r="I65" s="39"/>
      <c r="J65" s="39"/>
      <c r="K65" s="49">
        <v>0</v>
      </c>
      <c r="L65">
        <v>222</v>
      </c>
    </row>
    <row r="66" spans="1:12" x14ac:dyDescent="0.3">
      <c r="A66" s="56">
        <v>12</v>
      </c>
      <c r="B66" s="56">
        <v>11716</v>
      </c>
      <c r="C66" s="59">
        <v>24</v>
      </c>
      <c r="D66" s="56">
        <v>11860</v>
      </c>
      <c r="E66" s="59">
        <v>24</v>
      </c>
      <c r="F66" s="56">
        <v>11876</v>
      </c>
      <c r="G66" s="62"/>
      <c r="H66" s="62"/>
      <c r="I66" s="40"/>
      <c r="J66" s="40"/>
      <c r="K66" s="41">
        <v>0</v>
      </c>
      <c r="L66">
        <v>122</v>
      </c>
    </row>
    <row r="67" spans="1:12" x14ac:dyDescent="0.3">
      <c r="A67" s="56">
        <v>21</v>
      </c>
      <c r="B67" s="56">
        <v>12117</v>
      </c>
      <c r="C67" s="59">
        <v>22</v>
      </c>
      <c r="D67" s="56">
        <v>12133</v>
      </c>
      <c r="E67" s="59">
        <v>24</v>
      </c>
      <c r="F67" s="56">
        <v>12139</v>
      </c>
      <c r="G67" s="62"/>
      <c r="H67" s="62"/>
      <c r="I67" s="40"/>
      <c r="J67" s="40"/>
      <c r="K67" s="41">
        <v>0</v>
      </c>
      <c r="L67">
        <v>222</v>
      </c>
    </row>
    <row r="68" spans="1:12" x14ac:dyDescent="0.3">
      <c r="A68" s="56">
        <v>21</v>
      </c>
      <c r="B68" s="56">
        <v>12493</v>
      </c>
      <c r="C68" s="59">
        <v>22</v>
      </c>
      <c r="D68" s="56">
        <v>12501</v>
      </c>
      <c r="E68" s="59">
        <v>24</v>
      </c>
      <c r="F68" s="56">
        <v>12514</v>
      </c>
      <c r="G68" s="62"/>
      <c r="H68" s="62"/>
      <c r="I68" s="40"/>
      <c r="J68" s="40"/>
      <c r="K68" s="41">
        <v>0</v>
      </c>
      <c r="L68">
        <v>222</v>
      </c>
    </row>
    <row r="69" spans="1:12" x14ac:dyDescent="0.3">
      <c r="A69" s="56">
        <v>21</v>
      </c>
      <c r="B69" s="56">
        <v>12697</v>
      </c>
      <c r="C69" s="59">
        <v>22</v>
      </c>
      <c r="D69" s="56">
        <v>12702</v>
      </c>
      <c r="E69" s="59">
        <v>24</v>
      </c>
      <c r="F69" s="56">
        <v>12710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3">
      <c r="A70" s="56">
        <v>21</v>
      </c>
      <c r="B70" s="56">
        <v>12942</v>
      </c>
      <c r="C70" s="59">
        <v>22</v>
      </c>
      <c r="D70" s="56">
        <v>12960</v>
      </c>
      <c r="E70" s="59">
        <v>24</v>
      </c>
      <c r="F70" s="56">
        <v>12971</v>
      </c>
      <c r="G70" s="62"/>
      <c r="H70" s="62"/>
      <c r="I70" s="40"/>
      <c r="J70" s="40"/>
      <c r="K70" s="41">
        <v>0</v>
      </c>
      <c r="L70">
        <v>222</v>
      </c>
    </row>
    <row r="71" spans="1:12" x14ac:dyDescent="0.3">
      <c r="A71" s="56">
        <v>21</v>
      </c>
      <c r="B71" s="56">
        <v>13272</v>
      </c>
      <c r="C71" s="59">
        <v>22</v>
      </c>
      <c r="D71" s="56">
        <v>13277</v>
      </c>
      <c r="E71" s="59">
        <v>24</v>
      </c>
      <c r="F71" s="56">
        <v>13284</v>
      </c>
      <c r="G71" s="62"/>
      <c r="H71" s="62"/>
      <c r="I71" s="40"/>
      <c r="J71" s="40"/>
      <c r="K71" s="41">
        <v>0</v>
      </c>
      <c r="L71">
        <v>222</v>
      </c>
    </row>
    <row r="72" spans="1:12" x14ac:dyDescent="0.3">
      <c r="A72" s="56">
        <v>21</v>
      </c>
      <c r="B72" s="56">
        <v>13474</v>
      </c>
      <c r="C72" s="59">
        <v>22</v>
      </c>
      <c r="D72" s="56">
        <v>13485</v>
      </c>
      <c r="E72" s="59">
        <v>24</v>
      </c>
      <c r="F72" s="56">
        <v>13498</v>
      </c>
      <c r="G72" s="62"/>
      <c r="H72" s="62"/>
      <c r="I72" s="40"/>
      <c r="J72" s="40"/>
      <c r="K72" s="41">
        <v>0</v>
      </c>
      <c r="L72">
        <v>222</v>
      </c>
    </row>
    <row r="73" spans="1:12" x14ac:dyDescent="0.3">
      <c r="A73" s="56">
        <v>12</v>
      </c>
      <c r="B73" s="56">
        <v>13677</v>
      </c>
      <c r="C73" s="59">
        <v>24</v>
      </c>
      <c r="D73" s="56">
        <v>13738</v>
      </c>
      <c r="E73" s="59">
        <v>24</v>
      </c>
      <c r="F73" s="56">
        <v>13756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3">
      <c r="A74" s="56">
        <v>21</v>
      </c>
      <c r="B74" s="56">
        <v>13929</v>
      </c>
      <c r="C74" s="59">
        <v>22</v>
      </c>
      <c r="D74" s="56">
        <v>13940</v>
      </c>
      <c r="E74" s="59">
        <v>24</v>
      </c>
      <c r="F74" s="56">
        <v>13947</v>
      </c>
      <c r="G74" s="62"/>
      <c r="H74" s="62"/>
      <c r="I74" s="40"/>
      <c r="J74" s="40"/>
      <c r="K74" s="41">
        <v>0</v>
      </c>
      <c r="L74">
        <v>222</v>
      </c>
    </row>
    <row r="75" spans="1:12" x14ac:dyDescent="0.3">
      <c r="A75" s="56">
        <v>21</v>
      </c>
      <c r="B75" s="56">
        <v>14287</v>
      </c>
      <c r="C75" s="59">
        <v>22</v>
      </c>
      <c r="D75" s="56">
        <v>14302</v>
      </c>
      <c r="E75" s="59">
        <v>24</v>
      </c>
      <c r="F75" s="56">
        <v>14319</v>
      </c>
      <c r="G75" s="62"/>
      <c r="H75" s="62"/>
      <c r="I75" s="40"/>
      <c r="J75" s="40"/>
      <c r="K75" s="41">
        <v>0</v>
      </c>
      <c r="L75">
        <v>222</v>
      </c>
    </row>
    <row r="76" spans="1:12" x14ac:dyDescent="0.3">
      <c r="A76" s="56">
        <v>21</v>
      </c>
      <c r="B76" s="56">
        <v>14553</v>
      </c>
      <c r="C76" s="59">
        <v>22</v>
      </c>
      <c r="D76" s="56">
        <v>14557</v>
      </c>
      <c r="E76" s="59">
        <v>24</v>
      </c>
      <c r="F76" s="56">
        <v>14566</v>
      </c>
      <c r="G76" s="62"/>
      <c r="H76" s="62"/>
      <c r="I76" s="40"/>
      <c r="J76" s="40"/>
      <c r="K76" s="41">
        <v>0</v>
      </c>
      <c r="L76">
        <v>222</v>
      </c>
    </row>
    <row r="77" spans="1:12" x14ac:dyDescent="0.3">
      <c r="A77" s="56">
        <v>21</v>
      </c>
      <c r="B77" s="56">
        <v>14752</v>
      </c>
      <c r="C77" s="59">
        <v>22</v>
      </c>
      <c r="D77" s="56">
        <v>14759</v>
      </c>
      <c r="E77" s="59">
        <v>24</v>
      </c>
      <c r="F77" s="56">
        <v>14778</v>
      </c>
      <c r="G77" s="62"/>
      <c r="H77" s="62"/>
      <c r="I77" s="40"/>
      <c r="J77" s="40"/>
      <c r="K77" s="41">
        <v>0</v>
      </c>
      <c r="L77">
        <v>222</v>
      </c>
    </row>
    <row r="78" spans="1:12" x14ac:dyDescent="0.3">
      <c r="A78" s="56">
        <v>21</v>
      </c>
      <c r="B78" s="56">
        <v>15075</v>
      </c>
      <c r="C78" s="59">
        <v>22</v>
      </c>
      <c r="D78" s="56">
        <v>15084</v>
      </c>
      <c r="E78" s="59">
        <v>24</v>
      </c>
      <c r="F78" s="56">
        <v>15091</v>
      </c>
      <c r="G78" s="62"/>
      <c r="H78" s="62"/>
      <c r="I78" s="40"/>
      <c r="J78" s="40"/>
      <c r="K78" s="41">
        <v>0</v>
      </c>
      <c r="L78">
        <v>222</v>
      </c>
    </row>
    <row r="79" spans="1:12" x14ac:dyDescent="0.3">
      <c r="A79" s="56">
        <v>21</v>
      </c>
      <c r="B79" s="56">
        <v>15318</v>
      </c>
      <c r="C79" s="59">
        <v>22</v>
      </c>
      <c r="D79" s="56">
        <v>15339</v>
      </c>
      <c r="E79" s="59">
        <v>24</v>
      </c>
      <c r="F79" s="56">
        <v>15360</v>
      </c>
      <c r="G79" s="62"/>
      <c r="H79" s="62"/>
      <c r="I79" s="40"/>
      <c r="J79" s="40"/>
      <c r="K79" s="41">
        <v>0</v>
      </c>
      <c r="L79">
        <v>222</v>
      </c>
    </row>
    <row r="80" spans="1:12" x14ac:dyDescent="0.3">
      <c r="A80" s="56">
        <v>21</v>
      </c>
      <c r="B80" s="56">
        <v>15577</v>
      </c>
      <c r="C80" s="59">
        <v>22</v>
      </c>
      <c r="D80" s="56">
        <v>15590</v>
      </c>
      <c r="E80" s="59">
        <v>24</v>
      </c>
      <c r="F80" s="56">
        <v>15606</v>
      </c>
      <c r="G80" s="62"/>
      <c r="H80" s="62"/>
      <c r="I80" s="40"/>
      <c r="J80" s="40"/>
      <c r="K80" s="41">
        <v>0</v>
      </c>
      <c r="L80">
        <v>222</v>
      </c>
    </row>
    <row r="81" spans="1:12" x14ac:dyDescent="0.3">
      <c r="A81" s="57">
        <v>21</v>
      </c>
      <c r="B81" s="57">
        <v>15819</v>
      </c>
      <c r="C81" s="60">
        <v>22</v>
      </c>
      <c r="D81" s="57">
        <v>15831</v>
      </c>
      <c r="E81" s="60">
        <v>24</v>
      </c>
      <c r="F81" s="57">
        <v>15931</v>
      </c>
      <c r="G81" s="63"/>
      <c r="H81" s="63"/>
      <c r="I81" s="39"/>
      <c r="J81" s="39"/>
      <c r="K81" s="49">
        <v>0</v>
      </c>
      <c r="L81">
        <v>222</v>
      </c>
    </row>
    <row r="82" spans="1:12" x14ac:dyDescent="0.3">
      <c r="A82" s="57">
        <v>21</v>
      </c>
      <c r="B82" s="57">
        <v>16183</v>
      </c>
      <c r="C82" s="60">
        <v>22</v>
      </c>
      <c r="D82" s="57">
        <v>16240</v>
      </c>
      <c r="E82" s="60">
        <v>24</v>
      </c>
      <c r="F82" s="57">
        <v>16259</v>
      </c>
      <c r="G82" s="63"/>
      <c r="H82" s="63"/>
      <c r="I82" s="39"/>
      <c r="J82" s="39"/>
      <c r="K82" s="49">
        <v>0</v>
      </c>
      <c r="L82">
        <v>222</v>
      </c>
    </row>
    <row r="83" spans="1:12" x14ac:dyDescent="0.3">
      <c r="A83" s="57">
        <v>21</v>
      </c>
      <c r="B83" s="57">
        <v>16481</v>
      </c>
      <c r="C83" s="60">
        <v>22</v>
      </c>
      <c r="D83" s="57">
        <v>16496</v>
      </c>
      <c r="E83" s="60">
        <v>24</v>
      </c>
      <c r="F83" s="57">
        <v>16518</v>
      </c>
      <c r="G83" s="63"/>
      <c r="H83" s="63"/>
      <c r="I83" s="39"/>
      <c r="J83" s="39"/>
      <c r="K83" s="49">
        <v>0</v>
      </c>
      <c r="L83">
        <v>222</v>
      </c>
    </row>
    <row r="84" spans="1:12" x14ac:dyDescent="0.3">
      <c r="A84" s="57">
        <v>12</v>
      </c>
      <c r="B84" s="57">
        <v>16891</v>
      </c>
      <c r="C84" s="60">
        <v>24</v>
      </c>
      <c r="D84" s="57">
        <v>16973</v>
      </c>
      <c r="E84" s="60">
        <v>24</v>
      </c>
      <c r="F84" s="57">
        <v>16987</v>
      </c>
      <c r="G84" s="63"/>
      <c r="H84" s="63"/>
      <c r="I84" s="39"/>
      <c r="J84" s="39"/>
      <c r="K84" s="49">
        <v>0</v>
      </c>
      <c r="L84">
        <v>122</v>
      </c>
    </row>
    <row r="85" spans="1:12" x14ac:dyDescent="0.3">
      <c r="A85" s="57">
        <v>21</v>
      </c>
      <c r="B85" s="57">
        <v>17624</v>
      </c>
      <c r="C85" s="60">
        <v>22</v>
      </c>
      <c r="D85" s="57">
        <v>17663</v>
      </c>
      <c r="E85" s="60">
        <v>24</v>
      </c>
      <c r="F85" s="57">
        <v>17682</v>
      </c>
      <c r="G85" s="63"/>
      <c r="H85" s="63"/>
      <c r="I85" s="39"/>
      <c r="J85" s="39"/>
      <c r="K85" s="49">
        <v>0</v>
      </c>
      <c r="L85">
        <v>222</v>
      </c>
    </row>
    <row r="86" spans="1:12" x14ac:dyDescent="0.3">
      <c r="A86" s="57">
        <v>21</v>
      </c>
      <c r="B86" s="57">
        <v>19254</v>
      </c>
      <c r="C86" s="60">
        <v>22</v>
      </c>
      <c r="D86" s="57">
        <v>19270</v>
      </c>
      <c r="E86" s="60">
        <v>24</v>
      </c>
      <c r="F86" s="57">
        <v>19278</v>
      </c>
      <c r="G86" s="63"/>
      <c r="H86" s="63"/>
      <c r="I86" s="39"/>
      <c r="J86" s="39"/>
      <c r="K86" s="49">
        <v>0</v>
      </c>
      <c r="L86">
        <v>222</v>
      </c>
    </row>
    <row r="87" spans="1:12" x14ac:dyDescent="0.3">
      <c r="A87" s="57">
        <v>21</v>
      </c>
      <c r="B87" s="57">
        <v>19963</v>
      </c>
      <c r="C87" s="60">
        <v>22</v>
      </c>
      <c r="D87" s="57">
        <v>19969</v>
      </c>
      <c r="E87" s="60">
        <v>24</v>
      </c>
      <c r="F87" s="57">
        <v>19976</v>
      </c>
      <c r="G87" s="63"/>
      <c r="H87" s="63"/>
      <c r="I87" s="39"/>
      <c r="J87" s="39"/>
      <c r="K87" s="49">
        <v>0</v>
      </c>
      <c r="L87">
        <v>222</v>
      </c>
    </row>
    <row r="88" spans="1:12" x14ac:dyDescent="0.3">
      <c r="A88" s="57">
        <v>21</v>
      </c>
      <c r="B88" s="57">
        <v>20229</v>
      </c>
      <c r="C88" s="60">
        <v>22</v>
      </c>
      <c r="D88" s="57">
        <v>20284</v>
      </c>
      <c r="E88" s="60">
        <v>24</v>
      </c>
      <c r="F88" s="57">
        <v>20306</v>
      </c>
      <c r="G88" s="63"/>
      <c r="H88" s="63"/>
      <c r="I88" s="39"/>
      <c r="J88" s="39"/>
      <c r="K88" s="49">
        <v>0</v>
      </c>
      <c r="L88">
        <v>222</v>
      </c>
    </row>
    <row r="89" spans="1:12" x14ac:dyDescent="0.3">
      <c r="A89" s="57">
        <v>21</v>
      </c>
      <c r="B89" s="57">
        <v>21549</v>
      </c>
      <c r="C89" s="60">
        <v>22</v>
      </c>
      <c r="D89" s="57">
        <v>21575</v>
      </c>
      <c r="E89" s="60">
        <v>24</v>
      </c>
      <c r="F89" s="57">
        <v>21601</v>
      </c>
      <c r="G89" s="63"/>
      <c r="H89" s="63"/>
      <c r="I89" s="39"/>
      <c r="J89" s="39"/>
      <c r="K89" s="49">
        <v>0</v>
      </c>
      <c r="L89">
        <v>222</v>
      </c>
    </row>
    <row r="90" spans="1:12" x14ac:dyDescent="0.3">
      <c r="A90" s="57">
        <v>21</v>
      </c>
      <c r="B90" s="57">
        <v>22040</v>
      </c>
      <c r="C90" s="60">
        <v>22</v>
      </c>
      <c r="D90" s="57">
        <v>22055</v>
      </c>
      <c r="E90" s="60">
        <v>24</v>
      </c>
      <c r="F90" s="57">
        <v>22074</v>
      </c>
      <c r="G90" s="63"/>
      <c r="H90" s="63"/>
      <c r="I90" s="39"/>
      <c r="J90" s="39"/>
      <c r="K90" s="49">
        <v>0</v>
      </c>
      <c r="L90">
        <v>222</v>
      </c>
    </row>
    <row r="91" spans="1:12" x14ac:dyDescent="0.3">
      <c r="A91" s="57">
        <v>21</v>
      </c>
      <c r="B91" s="57">
        <v>22454</v>
      </c>
      <c r="C91" s="60">
        <v>22</v>
      </c>
      <c r="D91" s="57">
        <v>22473</v>
      </c>
      <c r="E91" s="60">
        <v>24</v>
      </c>
      <c r="F91" s="57">
        <v>22489</v>
      </c>
      <c r="G91" s="63"/>
      <c r="H91" s="63"/>
      <c r="I91" s="39"/>
      <c r="J91" s="39"/>
      <c r="K91" s="49">
        <v>0</v>
      </c>
      <c r="L91">
        <v>222</v>
      </c>
    </row>
    <row r="92" spans="1:12" x14ac:dyDescent="0.3">
      <c r="A92" s="57">
        <v>21</v>
      </c>
      <c r="B92" s="57">
        <v>22814</v>
      </c>
      <c r="C92" s="60">
        <v>22</v>
      </c>
      <c r="D92" s="57">
        <v>22849</v>
      </c>
      <c r="E92" s="60">
        <v>24</v>
      </c>
      <c r="F92" s="57">
        <v>22871</v>
      </c>
      <c r="G92" s="63"/>
      <c r="H92" s="63"/>
      <c r="I92" s="39"/>
      <c r="J92" s="39"/>
      <c r="K92" s="49">
        <v>0</v>
      </c>
      <c r="L92">
        <v>222</v>
      </c>
    </row>
    <row r="93" spans="1:12" x14ac:dyDescent="0.3">
      <c r="A93" s="57">
        <v>12</v>
      </c>
      <c r="B93" s="57">
        <v>23124</v>
      </c>
      <c r="C93" s="60">
        <v>24</v>
      </c>
      <c r="D93" s="57">
        <v>23164</v>
      </c>
      <c r="E93" s="60">
        <v>24</v>
      </c>
      <c r="F93" s="57">
        <v>23217</v>
      </c>
      <c r="G93" s="63"/>
      <c r="H93" s="63"/>
      <c r="I93" s="39"/>
      <c r="J93" s="39"/>
      <c r="K93" s="49">
        <v>0</v>
      </c>
      <c r="L93">
        <v>122</v>
      </c>
    </row>
    <row r="94" spans="1:12" x14ac:dyDescent="0.3">
      <c r="A94" s="57">
        <v>12</v>
      </c>
      <c r="B94" s="57">
        <v>23322</v>
      </c>
      <c r="C94" s="60">
        <v>13</v>
      </c>
      <c r="D94" s="57">
        <v>23343</v>
      </c>
      <c r="E94" s="60">
        <v>24</v>
      </c>
      <c r="F94" s="57">
        <v>23468</v>
      </c>
      <c r="G94" s="63"/>
      <c r="H94" s="63"/>
      <c r="I94" s="39"/>
      <c r="J94" s="39"/>
      <c r="K94" s="49">
        <v>0</v>
      </c>
      <c r="L94">
        <v>112</v>
      </c>
    </row>
    <row r="95" spans="1:12" x14ac:dyDescent="0.3">
      <c r="A95" s="57">
        <v>21</v>
      </c>
      <c r="B95" s="57">
        <v>23881</v>
      </c>
      <c r="C95" s="60">
        <v>22</v>
      </c>
      <c r="D95" s="57">
        <v>23898</v>
      </c>
      <c r="E95" s="60">
        <v>24</v>
      </c>
      <c r="F95" s="57">
        <v>23924</v>
      </c>
      <c r="G95" s="63"/>
      <c r="H95" s="63"/>
      <c r="I95" s="39"/>
      <c r="J95" s="39"/>
      <c r="K95" s="49"/>
      <c r="L95">
        <v>222</v>
      </c>
    </row>
    <row r="96" spans="1:12" x14ac:dyDescent="0.3">
      <c r="A96" s="17"/>
      <c r="B96" s="17"/>
      <c r="C96" s="17"/>
      <c r="D96" s="17"/>
      <c r="E96" s="17"/>
      <c r="F96" s="17"/>
      <c r="G96" s="17"/>
      <c r="H9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39</v>
      </c>
      <c r="V3" s="25" t="s">
        <v>120</v>
      </c>
      <c r="W3">
        <f>COUNTA(L7:L13)</f>
        <v>7</v>
      </c>
      <c r="AA3" s="25" t="s">
        <v>120</v>
      </c>
      <c r="AB3">
        <f>COUNTA(L14:L19)</f>
        <v>6</v>
      </c>
      <c r="AF3" s="25" t="s">
        <v>120</v>
      </c>
      <c r="AG3">
        <f>COUNTA(L20:L26)</f>
        <v>7</v>
      </c>
      <c r="AK3" s="25" t="s">
        <v>120</v>
      </c>
      <c r="AL3">
        <f>COUNTA(L27:L32)</f>
        <v>6</v>
      </c>
      <c r="AP3" s="25" t="s">
        <v>120</v>
      </c>
      <c r="AQ3">
        <f>COUNTA(L33:L39)</f>
        <v>7</v>
      </c>
      <c r="AU3" s="25" t="s">
        <v>120</v>
      </c>
      <c r="AV3">
        <f>COUNTA(L40:L45)</f>
        <v>6</v>
      </c>
    </row>
    <row r="4" spans="1:48" x14ac:dyDescent="0.3">
      <c r="P4" s="25" t="s">
        <v>88</v>
      </c>
      <c r="Q4" s="26">
        <f>SUM(O7:O14)</f>
        <v>39</v>
      </c>
      <c r="V4" s="25" t="s">
        <v>121</v>
      </c>
      <c r="W4">
        <f>SUM(U7:U14)</f>
        <v>7</v>
      </c>
      <c r="AA4" s="25" t="s">
        <v>121</v>
      </c>
      <c r="AB4">
        <f>SUM(Z7:Z14)</f>
        <v>6</v>
      </c>
      <c r="AF4" s="25" t="s">
        <v>121</v>
      </c>
      <c r="AG4">
        <f>SUM(AE7:AE14)</f>
        <v>7</v>
      </c>
      <c r="AK4" s="25" t="s">
        <v>121</v>
      </c>
      <c r="AL4">
        <f>SUM(AJ7:AJ14)</f>
        <v>6</v>
      </c>
      <c r="AP4" s="25" t="s">
        <v>121</v>
      </c>
      <c r="AQ4">
        <f>SUM(AO7:AO14)</f>
        <v>7</v>
      </c>
      <c r="AU4" s="25" t="s">
        <v>121</v>
      </c>
      <c r="AV4">
        <f>SUM(AT7:AT14)</f>
        <v>6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90</v>
      </c>
      <c r="C7" s="58">
        <v>22</v>
      </c>
      <c r="D7" s="55">
        <v>109</v>
      </c>
      <c r="E7" s="58">
        <v>24</v>
      </c>
      <c r="F7" s="55">
        <v>125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4</v>
      </c>
      <c r="P7" s="34">
        <f>O7/$Q$4</f>
        <v>0.10256410256410256</v>
      </c>
      <c r="Q7" s="34">
        <f>IF(P7=0,0,(P7*((LOG(P7))/LOG(2))))</f>
        <v>-0.33696433013971777</v>
      </c>
      <c r="T7" s="34">
        <f>N7</f>
        <v>111</v>
      </c>
      <c r="U7" s="34">
        <f>COUNTIF(L7:L13,T7)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COUNTIF(L14:L19,Y7)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COUNTIF(L20:L26,AD7)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COUNTIF(L27:L32,AI7)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COUNTIF(L33:L39,AN7)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COUNTIF(L40:L45,AS7)</f>
        <v>4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3">
      <c r="A8" s="56">
        <v>21</v>
      </c>
      <c r="B8" s="56">
        <v>307</v>
      </c>
      <c r="C8" s="59">
        <v>22</v>
      </c>
      <c r="D8" s="56">
        <v>334</v>
      </c>
      <c r="E8" s="59">
        <v>24</v>
      </c>
      <c r="F8" s="56">
        <v>345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6</v>
      </c>
      <c r="P8" s="34">
        <f>O8/$Q$4</f>
        <v>0.15384615384615385</v>
      </c>
      <c r="Q8" s="34">
        <f>IF(P8=0,0,(P8*((LOG(P8))/LOG(2))))</f>
        <v>-0.4154522643293988</v>
      </c>
      <c r="T8" s="34">
        <f>N8</f>
        <v>112</v>
      </c>
      <c r="U8" s="34">
        <f>COUNTIF(L7:L13,T8)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COUNTIF(L14:L19,Y8)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COUNTIF(L20:L26,AD8)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COUNTIF(L27:L32,AI8)</f>
        <v>1</v>
      </c>
      <c r="AK8" s="34">
        <f>AJ8/(AL4-AJ11)</f>
        <v>0.16666666666666666</v>
      </c>
      <c r="AL8" s="34">
        <f>IF(AK8=0,0,(AK8*((LOG(AK8))/LOG(2))))</f>
        <v>-0.43082708345352599</v>
      </c>
      <c r="AN8" s="34">
        <f>N8</f>
        <v>112</v>
      </c>
      <c r="AO8" s="34">
        <f>COUNTIF(L33:L39,AN8)</f>
        <v>4</v>
      </c>
      <c r="AP8" s="34">
        <f>AO8/(AQ4-AO11)</f>
        <v>0.5714285714285714</v>
      </c>
      <c r="AQ8" s="34">
        <f>IF(AP8=0,0,(AP8*((LOG(AP8))/LOG(2))))</f>
        <v>-0.46134566974720237</v>
      </c>
      <c r="AS8" s="34">
        <f>N8</f>
        <v>112</v>
      </c>
      <c r="AT8" s="34">
        <f>COUNTIF(L40:L45,AS8)</f>
        <v>1</v>
      </c>
      <c r="AU8" s="34">
        <f>AT8/(AV4-AT11)</f>
        <v>0.16666666666666666</v>
      </c>
      <c r="AV8" s="34">
        <f>IF(AU8=0,0,(AU8*((LOG(AU8))/LOG(2))))</f>
        <v>-0.43082708345352599</v>
      </c>
    </row>
    <row r="9" spans="1:48" x14ac:dyDescent="0.3">
      <c r="A9" s="56">
        <v>21</v>
      </c>
      <c r="B9" s="56">
        <v>470</v>
      </c>
      <c r="C9" s="59">
        <v>22</v>
      </c>
      <c r="D9" s="56">
        <v>475</v>
      </c>
      <c r="E9" s="59">
        <v>24</v>
      </c>
      <c r="F9" s="56">
        <v>479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1</v>
      </c>
      <c r="P9" s="34">
        <f>O9/$Q$4</f>
        <v>2.564102564102564E-2</v>
      </c>
      <c r="Q9" s="34">
        <f>IF(P9=0,0,(P9*((LOG(P9))/LOG(2))))</f>
        <v>-0.13552313381698072</v>
      </c>
      <c r="T9" s="34">
        <f>N9</f>
        <v>121</v>
      </c>
      <c r="U9" s="34">
        <f>COUNTIF(L7:L13,T9)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COUNTIF(L14:L19,Y9)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COUNTIF(L20:L26,AD9)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COUNTIF(L27:L32,AI9)</f>
        <v>1</v>
      </c>
      <c r="AK9" s="34">
        <f>AJ9/(AL4-AJ11)</f>
        <v>0.16666666666666666</v>
      </c>
      <c r="AL9" s="34">
        <f>IF(AK9=0,0,(AK9*((LOG(AK9))/LOG(2))))</f>
        <v>-0.43082708345352599</v>
      </c>
      <c r="AN9" s="34">
        <f>N9</f>
        <v>121</v>
      </c>
      <c r="AO9" s="34">
        <f>COUNTIF(L33:L39,AN9)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COUNTIF(L40:L45,AS9)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620</v>
      </c>
      <c r="C10" s="59">
        <v>22</v>
      </c>
      <c r="D10" s="56">
        <v>631</v>
      </c>
      <c r="E10" s="59">
        <v>24</v>
      </c>
      <c r="F10" s="56">
        <v>648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7</v>
      </c>
      <c r="P10" s="34">
        <f>O10/$Q$4</f>
        <v>0.17948717948717949</v>
      </c>
      <c r="Q10" s="34">
        <f>IF(P10=0,0,(P10*((LOG(P10))/LOG(2))))</f>
        <v>-0.4447777199392951</v>
      </c>
      <c r="T10" s="34">
        <f>N10</f>
        <v>122</v>
      </c>
      <c r="U10" s="34">
        <f>COUNTIF(L7:L13,T10)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COUNTIF(L14:L19,Y10)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COUNTIF(L20:L26,AD10)</f>
        <v>1</v>
      </c>
      <c r="AF10" s="34">
        <f>AE10/(AG4-AE11)</f>
        <v>0.14285714285714285</v>
      </c>
      <c r="AG10" s="34">
        <f>IF(AF10=0,0,(AF10*((LOG(AF10))/LOG(2))))</f>
        <v>-0.40105070315108626</v>
      </c>
      <c r="AI10" s="34">
        <f>N10</f>
        <v>122</v>
      </c>
      <c r="AJ10" s="34">
        <f>COUNTIF(L27:L32,AI10)</f>
        <v>2</v>
      </c>
      <c r="AK10" s="34">
        <f>AJ10/(AL4-AJ11)</f>
        <v>0.33333333333333331</v>
      </c>
      <c r="AL10" s="34">
        <f>IF(AK10=0,0,(AK10*((LOG(AK10))/LOG(2))))</f>
        <v>-0.52832083357371862</v>
      </c>
      <c r="AN10" s="34">
        <f>N10</f>
        <v>122</v>
      </c>
      <c r="AO10" s="34">
        <f>COUNTIF(L33:L39,AN10)</f>
        <v>3</v>
      </c>
      <c r="AP10" s="34">
        <f>AO10/(AQ4-AO11)</f>
        <v>0.42857142857142855</v>
      </c>
      <c r="AQ10" s="34">
        <f>IF(AP10=0,0,(AP10*((LOG(AP10))/LOG(2))))</f>
        <v>-0.52388246628704915</v>
      </c>
      <c r="AS10" s="34">
        <f>N10</f>
        <v>122</v>
      </c>
      <c r="AT10" s="34">
        <f>COUNTIF(L40:L45,AS10)</f>
        <v>1</v>
      </c>
      <c r="AU10" s="34">
        <f>AT10/(AV4-AT11)</f>
        <v>0.16666666666666666</v>
      </c>
      <c r="AV10" s="34">
        <f>IF(AU10=0,0,(AU10*((LOG(AU10))/LOG(2))))</f>
        <v>-0.43082708345352599</v>
      </c>
    </row>
    <row r="11" spans="1:48" x14ac:dyDescent="0.3">
      <c r="A11" s="56">
        <v>21</v>
      </c>
      <c r="B11" s="56">
        <v>822</v>
      </c>
      <c r="C11" s="59">
        <v>22</v>
      </c>
      <c r="D11" s="56">
        <v>834</v>
      </c>
      <c r="E11" s="59">
        <v>24</v>
      </c>
      <c r="F11" s="56">
        <v>839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COUNTIF(L7:L13,T11)</f>
        <v>0</v>
      </c>
      <c r="V11" s="53"/>
      <c r="W11" s="54"/>
      <c r="Y11" s="34">
        <f>N11</f>
        <v>211</v>
      </c>
      <c r="Z11" s="34">
        <f>COUNTIF(L14:L19,Y11)</f>
        <v>0</v>
      </c>
      <c r="AA11" s="53"/>
      <c r="AB11" s="54"/>
      <c r="AD11" s="34">
        <f>N11</f>
        <v>211</v>
      </c>
      <c r="AE11" s="34">
        <f>COUNTIF(L20:L26,AD11)</f>
        <v>0</v>
      </c>
      <c r="AF11" s="53"/>
      <c r="AG11" s="54"/>
      <c r="AI11" s="34">
        <f>N11</f>
        <v>211</v>
      </c>
      <c r="AJ11" s="34">
        <f>COUNTIF(L27:L32,AI11)</f>
        <v>0</v>
      </c>
      <c r="AK11" s="53"/>
      <c r="AL11" s="54"/>
      <c r="AN11" s="34">
        <f>N11</f>
        <v>211</v>
      </c>
      <c r="AO11" s="34">
        <f>COUNTIF(L33:L39,AN11)</f>
        <v>0</v>
      </c>
      <c r="AP11" s="53"/>
      <c r="AQ11" s="54"/>
      <c r="AS11" s="34">
        <f>N11</f>
        <v>211</v>
      </c>
      <c r="AT11" s="34">
        <f>COUNTIF(L40:L45,AS11)</f>
        <v>0</v>
      </c>
      <c r="AU11" s="53"/>
      <c r="AV11" s="54"/>
    </row>
    <row r="12" spans="1:48" x14ac:dyDescent="0.3">
      <c r="A12" s="56">
        <v>21</v>
      </c>
      <c r="B12" s="56">
        <v>951</v>
      </c>
      <c r="C12" s="59">
        <v>22</v>
      </c>
      <c r="D12" s="56">
        <v>965</v>
      </c>
      <c r="E12" s="59">
        <v>24</v>
      </c>
      <c r="F12" s="56">
        <v>982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COUNTIF(L14:L19,Y12)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COUNTIF(L20:L26,AD12)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COUNTIF(L27:L32,AI12)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COUNTIF(L33:L39,AN12)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COUNTIF(L40:L45,AS12)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1125</v>
      </c>
      <c r="C13" s="59">
        <v>22</v>
      </c>
      <c r="D13" s="56">
        <v>1134</v>
      </c>
      <c r="E13" s="59">
        <v>24</v>
      </c>
      <c r="F13" s="56">
        <v>1167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COUNTIF(L7:L13,T13)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COUNTIF(L14:L19,Y13)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COUNTIF(L20:L26,AD13)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COUNTIF(L27:L32,AI13)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COUNTIF(L33:L39,AN13)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COUNTIF(L40:L45,AS13)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7">
        <v>21</v>
      </c>
      <c r="B14" s="57">
        <v>1299</v>
      </c>
      <c r="C14" s="60">
        <v>22</v>
      </c>
      <c r="D14" s="57">
        <v>1309</v>
      </c>
      <c r="E14" s="60">
        <v>24</v>
      </c>
      <c r="F14" s="57">
        <v>1314</v>
      </c>
      <c r="G14" s="63"/>
      <c r="H14" s="63"/>
      <c r="I14" s="39"/>
      <c r="J14" s="39"/>
      <c r="K14" s="49">
        <v>0</v>
      </c>
      <c r="L14">
        <v>222</v>
      </c>
      <c r="N14" s="34">
        <v>222</v>
      </c>
      <c r="O14" s="34">
        <f>COUNTIF($L$7:$L$500,N14)</f>
        <v>21</v>
      </c>
      <c r="P14" s="34">
        <f>O14/$Q$4</f>
        <v>0.53846153846153844</v>
      </c>
      <c r="Q14" s="34">
        <f>IF(P14=0,0,(P14*((LOG(P14))/LOG(2))))</f>
        <v>-0.48089181327572433</v>
      </c>
      <c r="T14" s="34">
        <f>N14</f>
        <v>222</v>
      </c>
      <c r="U14" s="34">
        <f>COUNTIF(L7:L13,T14)</f>
        <v>7</v>
      </c>
      <c r="V14" s="34">
        <f>U14/(W4-U11)</f>
        <v>1</v>
      </c>
      <c r="W14" s="34">
        <f>IF(V14=0,0,(V14*((LOG(V14))/LOG(2))))</f>
        <v>0</v>
      </c>
      <c r="Y14" s="34">
        <f>N14</f>
        <v>222</v>
      </c>
      <c r="Z14" s="34">
        <f>COUNTIF(L14:L19,Y14)</f>
        <v>6</v>
      </c>
      <c r="AA14" s="34">
        <f>Z14/(AB4-Z11)</f>
        <v>1</v>
      </c>
      <c r="AB14" s="34">
        <f>IF(AA14=0,0,(AA14*((LOG(AA14))/LOG(2))))</f>
        <v>0</v>
      </c>
      <c r="AD14" s="34">
        <f>N14</f>
        <v>222</v>
      </c>
      <c r="AE14" s="34">
        <f>COUNTIF(L20:L26,AD14)</f>
        <v>6</v>
      </c>
      <c r="AF14" s="34">
        <f>AE14/(AG4-AE11)</f>
        <v>0.8571428571428571</v>
      </c>
      <c r="AG14" s="34">
        <f>IF(AF14=0,0,(AF14*((LOG(AF14))/LOG(2))))</f>
        <v>-0.19062207543124113</v>
      </c>
      <c r="AI14" s="34">
        <f>N14</f>
        <v>222</v>
      </c>
      <c r="AJ14" s="34">
        <f>COUNTIF(L27:L32,AI14)</f>
        <v>2</v>
      </c>
      <c r="AK14" s="34">
        <f>AJ14/(AL4-AJ11)</f>
        <v>0.33333333333333331</v>
      </c>
      <c r="AL14" s="34">
        <f>IF(AK14=0,0,(AK14*((LOG(AK14))/LOG(2))))</f>
        <v>-0.52832083357371862</v>
      </c>
      <c r="AN14" s="34">
        <f>N14</f>
        <v>222</v>
      </c>
      <c r="AO14" s="34">
        <f>COUNTIF(L33:L39,AN14)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COUNTIF(L40:L45,AS14)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7">
        <v>21</v>
      </c>
      <c r="B15" s="57">
        <v>1488</v>
      </c>
      <c r="C15" s="60">
        <v>22</v>
      </c>
      <c r="D15" s="57">
        <v>1503</v>
      </c>
      <c r="E15" s="60">
        <v>24</v>
      </c>
      <c r="F15" s="57">
        <v>1535</v>
      </c>
      <c r="G15" s="63"/>
      <c r="H15" s="63"/>
      <c r="I15" s="39"/>
      <c r="J15" s="39"/>
      <c r="K15" s="49">
        <v>0</v>
      </c>
      <c r="L15">
        <v>222</v>
      </c>
      <c r="P15">
        <f>SUM(P7:P14)</f>
        <v>1</v>
      </c>
      <c r="Q15">
        <f>-SUM(Q7:Q14)</f>
        <v>1.8136092615011166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0.59167277858232736</v>
      </c>
      <c r="AK15">
        <f>SUM(AK7:AK14)</f>
        <v>1</v>
      </c>
      <c r="AL15">
        <f>-SUM(AL7:AL14)</f>
        <v>1.9182958340544893</v>
      </c>
      <c r="AP15">
        <f>SUM(AP7:AP14)</f>
        <v>1</v>
      </c>
      <c r="AQ15">
        <f>-SUM(AQ7:AQ14)</f>
        <v>0.98522813603425152</v>
      </c>
      <c r="AU15">
        <f>SUM(AU7:AU14)</f>
        <v>0.99999999999999989</v>
      </c>
      <c r="AV15">
        <f>-SUM(AV7:AV14)</f>
        <v>1.2516291673878228</v>
      </c>
    </row>
    <row r="16" spans="1:48" x14ac:dyDescent="0.3">
      <c r="A16" s="57">
        <v>21</v>
      </c>
      <c r="B16" s="57">
        <v>1815</v>
      </c>
      <c r="C16" s="60">
        <v>22</v>
      </c>
      <c r="D16" s="57">
        <v>1828</v>
      </c>
      <c r="E16" s="60">
        <v>24</v>
      </c>
      <c r="F16" s="57">
        <v>1865</v>
      </c>
      <c r="G16" s="63"/>
      <c r="H16" s="63"/>
      <c r="I16" s="39"/>
      <c r="J16" s="39"/>
      <c r="K16" s="49">
        <v>0</v>
      </c>
      <c r="L16">
        <v>222</v>
      </c>
      <c r="P16" s="27" t="s">
        <v>92</v>
      </c>
      <c r="Q16" s="27">
        <f>Q15/(LOG(Q4)/LOG(2))</f>
        <v>0.34313552429913646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0.21075809614719845</v>
      </c>
      <c r="AK16" s="27" t="s">
        <v>124</v>
      </c>
      <c r="AL16" s="27">
        <f>AL15/(LOG(AL4)/LOG(2))</f>
        <v>0.74209812851030554</v>
      </c>
      <c r="AP16" s="27" t="s">
        <v>125</v>
      </c>
      <c r="AQ16" s="27">
        <f>AQ15/(LOG(AQ4)/LOG(2))</f>
        <v>0.35094534299644053</v>
      </c>
      <c r="AU16" s="27" t="s">
        <v>126</v>
      </c>
      <c r="AV16" s="27">
        <f>AV15/(LOG(AV4)/LOG(2))</f>
        <v>0.4841962570206112</v>
      </c>
    </row>
    <row r="17" spans="1:22" x14ac:dyDescent="0.3">
      <c r="A17" s="57">
        <v>21</v>
      </c>
      <c r="B17" s="57">
        <v>2061</v>
      </c>
      <c r="C17" s="60">
        <v>22</v>
      </c>
      <c r="D17" s="57">
        <v>2118</v>
      </c>
      <c r="E17" s="60">
        <v>24</v>
      </c>
      <c r="F17" s="57">
        <v>2147</v>
      </c>
      <c r="G17" s="63"/>
      <c r="H17" s="63"/>
      <c r="I17" s="39"/>
      <c r="J17" s="39"/>
      <c r="K17" s="49">
        <v>0</v>
      </c>
      <c r="L17">
        <v>222</v>
      </c>
    </row>
    <row r="18" spans="1:22" x14ac:dyDescent="0.3">
      <c r="A18" s="57">
        <v>21</v>
      </c>
      <c r="B18" s="57">
        <v>2313</v>
      </c>
      <c r="C18" s="60">
        <v>22</v>
      </c>
      <c r="D18" s="57">
        <v>2318</v>
      </c>
      <c r="E18" s="60">
        <v>24</v>
      </c>
      <c r="F18" s="57">
        <v>2325</v>
      </c>
      <c r="G18" s="63"/>
      <c r="H18" s="63"/>
      <c r="I18" s="39"/>
      <c r="J18" s="39"/>
      <c r="K18" s="49">
        <v>0</v>
      </c>
      <c r="L18">
        <v>222</v>
      </c>
    </row>
    <row r="19" spans="1:22" x14ac:dyDescent="0.3">
      <c r="A19" s="57">
        <v>21</v>
      </c>
      <c r="B19" s="57">
        <v>2598</v>
      </c>
      <c r="C19" s="60">
        <v>22</v>
      </c>
      <c r="D19" s="57">
        <v>2612</v>
      </c>
      <c r="E19" s="60">
        <v>24</v>
      </c>
      <c r="F19" s="57">
        <v>2626</v>
      </c>
      <c r="G19" s="63"/>
      <c r="H19" s="63"/>
      <c r="I19" s="39"/>
      <c r="J19" s="39"/>
      <c r="K19" s="49">
        <v>0</v>
      </c>
      <c r="L19">
        <v>222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2803</v>
      </c>
      <c r="C20" s="59">
        <v>22</v>
      </c>
      <c r="D20" s="56">
        <v>2824</v>
      </c>
      <c r="E20" s="59">
        <v>24</v>
      </c>
      <c r="F20" s="56">
        <v>2868</v>
      </c>
      <c r="G20" s="62"/>
      <c r="H20" s="62"/>
      <c r="I20" s="40"/>
      <c r="J20" s="40"/>
      <c r="K20" s="41">
        <v>0</v>
      </c>
      <c r="L20">
        <v>222</v>
      </c>
      <c r="N20" s="38">
        <f>COUNTIF(L7:L45,G3)</f>
        <v>0</v>
      </c>
      <c r="O20" s="38"/>
      <c r="P20" s="45">
        <v>7</v>
      </c>
      <c r="Q20" s="45">
        <v>6</v>
      </c>
      <c r="R20" s="45">
        <v>7</v>
      </c>
      <c r="S20" s="45">
        <v>6</v>
      </c>
      <c r="T20" s="45">
        <v>7</v>
      </c>
      <c r="U20" s="45">
        <v>6</v>
      </c>
      <c r="V20" s="44"/>
    </row>
    <row r="21" spans="1:22" x14ac:dyDescent="0.3">
      <c r="A21" s="56">
        <v>21</v>
      </c>
      <c r="B21" s="56">
        <v>3174</v>
      </c>
      <c r="C21" s="59">
        <v>22</v>
      </c>
      <c r="D21" s="56">
        <v>3180</v>
      </c>
      <c r="E21" s="59">
        <v>24</v>
      </c>
      <c r="F21" s="56">
        <v>3196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3348</v>
      </c>
      <c r="C22" s="59">
        <v>22</v>
      </c>
      <c r="D22" s="56">
        <v>3440</v>
      </c>
      <c r="E22" s="59">
        <v>24</v>
      </c>
      <c r="F22" s="56">
        <v>3462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21</v>
      </c>
      <c r="B23" s="56">
        <v>3700</v>
      </c>
      <c r="C23" s="59">
        <v>22</v>
      </c>
      <c r="D23" s="56">
        <v>3771</v>
      </c>
      <c r="E23" s="59">
        <v>24</v>
      </c>
      <c r="F23" s="56">
        <v>3780</v>
      </c>
      <c r="G23" s="62"/>
      <c r="H23" s="62"/>
      <c r="I23" s="40"/>
      <c r="J23" s="40"/>
      <c r="K23" s="41">
        <v>0</v>
      </c>
      <c r="L23">
        <v>222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3964</v>
      </c>
      <c r="C24" s="59">
        <v>24</v>
      </c>
      <c r="D24" s="56">
        <v>4002</v>
      </c>
      <c r="E24" s="59">
        <v>24</v>
      </c>
      <c r="F24" s="56">
        <v>4012</v>
      </c>
      <c r="G24" s="62"/>
      <c r="H24" s="62"/>
      <c r="I24" s="40"/>
      <c r="J24" s="40"/>
      <c r="K24" s="41">
        <v>0</v>
      </c>
      <c r="L24">
        <v>122</v>
      </c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3">
      <c r="A25" s="56">
        <v>21</v>
      </c>
      <c r="B25" s="56">
        <v>4397</v>
      </c>
      <c r="C25" s="59">
        <v>22</v>
      </c>
      <c r="D25" s="56">
        <v>4478</v>
      </c>
      <c r="E25" s="59">
        <v>24</v>
      </c>
      <c r="F25" s="56">
        <v>4495</v>
      </c>
      <c r="G25" s="62"/>
      <c r="H25" s="62"/>
      <c r="I25" s="40"/>
      <c r="J25" s="40"/>
      <c r="K25" s="41">
        <v>0</v>
      </c>
      <c r="L25">
        <v>222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4963</v>
      </c>
      <c r="C26" s="59">
        <v>22</v>
      </c>
      <c r="D26" s="56">
        <v>5012</v>
      </c>
      <c r="E26" s="59">
        <v>24</v>
      </c>
      <c r="F26" s="56">
        <v>5021</v>
      </c>
      <c r="G26" s="62"/>
      <c r="H26" s="62"/>
      <c r="I26" s="40"/>
      <c r="J26" s="40"/>
      <c r="K26" s="41">
        <v>0</v>
      </c>
      <c r="L26">
        <v>222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6375</v>
      </c>
      <c r="C27" s="60">
        <v>22</v>
      </c>
      <c r="D27" s="57">
        <v>6380</v>
      </c>
      <c r="E27" s="60">
        <v>24</v>
      </c>
      <c r="F27" s="57">
        <v>6405</v>
      </c>
      <c r="G27" s="63"/>
      <c r="H27" s="63"/>
      <c r="I27" s="39"/>
      <c r="J27" s="39"/>
      <c r="K27" s="49">
        <v>0</v>
      </c>
      <c r="L27">
        <v>222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6951</v>
      </c>
      <c r="C28" s="60">
        <v>24</v>
      </c>
      <c r="D28" s="57">
        <v>6985</v>
      </c>
      <c r="E28" s="60">
        <v>24</v>
      </c>
      <c r="F28" s="57">
        <v>7067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112</v>
      </c>
      <c r="P28">
        <f>F13/P20</f>
        <v>166.71428571428572</v>
      </c>
      <c r="Q28">
        <f>(F19-F13)/Q20</f>
        <v>243.16666666666666</v>
      </c>
      <c r="R28">
        <f>(F26-F19)/R20</f>
        <v>342.14285714285717</v>
      </c>
      <c r="S28">
        <f>(F32-F26)/S20</f>
        <v>704.5</v>
      </c>
      <c r="T28">
        <f>(F39-F32)/T20</f>
        <v>285.42857142857144</v>
      </c>
      <c r="U28">
        <f>(F45-F39)/U20</f>
        <v>1531.5</v>
      </c>
    </row>
    <row r="29" spans="1:22" x14ac:dyDescent="0.3">
      <c r="A29" s="57">
        <v>12</v>
      </c>
      <c r="B29" s="57">
        <v>7285</v>
      </c>
      <c r="C29" s="60">
        <v>24</v>
      </c>
      <c r="D29" s="57">
        <v>7333</v>
      </c>
      <c r="E29" s="60">
        <v>24</v>
      </c>
      <c r="F29" s="57">
        <v>7346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3">
      <c r="A30" s="57">
        <v>12</v>
      </c>
      <c r="B30" s="57">
        <v>7692</v>
      </c>
      <c r="C30" s="60">
        <v>13</v>
      </c>
      <c r="D30" s="57">
        <v>8638</v>
      </c>
      <c r="E30" s="60">
        <v>24</v>
      </c>
      <c r="F30" s="57">
        <v>8673</v>
      </c>
      <c r="G30" s="63"/>
      <c r="H30" s="63"/>
      <c r="I30" s="39"/>
      <c r="J30" s="39"/>
      <c r="K30" s="49">
        <v>0</v>
      </c>
      <c r="L30">
        <v>112</v>
      </c>
    </row>
    <row r="31" spans="1:22" x14ac:dyDescent="0.3">
      <c r="A31" s="57">
        <v>21</v>
      </c>
      <c r="B31" s="57">
        <v>8867</v>
      </c>
      <c r="C31" s="60">
        <v>22</v>
      </c>
      <c r="D31" s="57">
        <v>8975</v>
      </c>
      <c r="E31" s="60">
        <v>24</v>
      </c>
      <c r="F31" s="57">
        <v>8984</v>
      </c>
      <c r="G31" s="63"/>
      <c r="H31" s="63"/>
      <c r="I31" s="39"/>
      <c r="J31" s="39"/>
      <c r="K31" s="49">
        <v>0</v>
      </c>
      <c r="L31">
        <v>222</v>
      </c>
    </row>
    <row r="32" spans="1:22" x14ac:dyDescent="0.3">
      <c r="A32" s="57">
        <v>12</v>
      </c>
      <c r="B32" s="57">
        <v>9175</v>
      </c>
      <c r="C32" s="60">
        <v>24</v>
      </c>
      <c r="D32" s="57">
        <v>9198</v>
      </c>
      <c r="E32" s="60">
        <v>13</v>
      </c>
      <c r="F32" s="57">
        <v>9248</v>
      </c>
      <c r="G32" s="63"/>
      <c r="H32" s="63"/>
      <c r="I32" s="39"/>
      <c r="J32" s="39"/>
      <c r="K32" s="49">
        <v>0</v>
      </c>
      <c r="L32">
        <v>121</v>
      </c>
    </row>
    <row r="33" spans="1:12" x14ac:dyDescent="0.3">
      <c r="A33" s="56">
        <v>12</v>
      </c>
      <c r="B33" s="56">
        <v>9433</v>
      </c>
      <c r="C33" s="59">
        <v>13</v>
      </c>
      <c r="D33" s="56">
        <v>9439</v>
      </c>
      <c r="E33" s="59">
        <v>24</v>
      </c>
      <c r="F33" s="56">
        <v>9451</v>
      </c>
      <c r="G33" s="62"/>
      <c r="H33" s="62"/>
      <c r="I33" s="40"/>
      <c r="J33" s="40"/>
      <c r="K33" s="41">
        <v>0</v>
      </c>
      <c r="L33">
        <v>112</v>
      </c>
    </row>
    <row r="34" spans="1:12" x14ac:dyDescent="0.3">
      <c r="A34" s="56">
        <v>12</v>
      </c>
      <c r="B34" s="56">
        <v>9663</v>
      </c>
      <c r="C34" s="59">
        <v>24</v>
      </c>
      <c r="D34" s="56">
        <v>9693</v>
      </c>
      <c r="E34" s="59">
        <v>24</v>
      </c>
      <c r="F34" s="56">
        <v>9743</v>
      </c>
      <c r="G34" s="62"/>
      <c r="H34" s="62"/>
      <c r="I34" s="40"/>
      <c r="J34" s="40"/>
      <c r="K34" s="41">
        <v>0</v>
      </c>
      <c r="L34">
        <v>122</v>
      </c>
    </row>
    <row r="35" spans="1:12" x14ac:dyDescent="0.3">
      <c r="A35" s="56">
        <v>12</v>
      </c>
      <c r="B35" s="56">
        <v>9861</v>
      </c>
      <c r="C35" s="59">
        <v>13</v>
      </c>
      <c r="D35" s="56">
        <v>9874</v>
      </c>
      <c r="E35" s="59">
        <v>24</v>
      </c>
      <c r="F35" s="56">
        <v>9887</v>
      </c>
      <c r="G35" s="62"/>
      <c r="H35" s="62"/>
      <c r="I35" s="40"/>
      <c r="J35" s="40"/>
      <c r="K35" s="41">
        <v>0</v>
      </c>
      <c r="L35">
        <v>112</v>
      </c>
    </row>
    <row r="36" spans="1:12" x14ac:dyDescent="0.3">
      <c r="A36" s="56">
        <v>12</v>
      </c>
      <c r="B36" s="56">
        <v>10079</v>
      </c>
      <c r="C36" s="59">
        <v>24</v>
      </c>
      <c r="D36" s="56">
        <v>10095</v>
      </c>
      <c r="E36" s="59">
        <v>24</v>
      </c>
      <c r="F36" s="56">
        <v>10100</v>
      </c>
      <c r="G36" s="62"/>
      <c r="H36" s="62"/>
      <c r="I36" s="40"/>
      <c r="J36" s="40"/>
      <c r="K36" s="41">
        <v>0</v>
      </c>
      <c r="L36">
        <v>122</v>
      </c>
    </row>
    <row r="37" spans="1:12" x14ac:dyDescent="0.3">
      <c r="A37" s="56">
        <v>12</v>
      </c>
      <c r="B37" s="56">
        <v>10347</v>
      </c>
      <c r="C37" s="59">
        <v>13</v>
      </c>
      <c r="D37" s="56">
        <v>10387</v>
      </c>
      <c r="E37" s="59">
        <v>24</v>
      </c>
      <c r="F37" s="56">
        <v>10401</v>
      </c>
      <c r="G37" s="62"/>
      <c r="H37" s="62"/>
      <c r="I37" s="40"/>
      <c r="J37" s="40"/>
      <c r="K37" s="41">
        <v>0</v>
      </c>
      <c r="L37">
        <v>112</v>
      </c>
    </row>
    <row r="38" spans="1:12" x14ac:dyDescent="0.3">
      <c r="A38" s="56">
        <v>12</v>
      </c>
      <c r="B38" s="56">
        <v>10553</v>
      </c>
      <c r="C38" s="59">
        <v>13</v>
      </c>
      <c r="D38" s="56">
        <v>10639</v>
      </c>
      <c r="E38" s="59">
        <v>24</v>
      </c>
      <c r="F38" s="56">
        <v>10651</v>
      </c>
      <c r="G38" s="62"/>
      <c r="H38" s="62"/>
      <c r="I38" s="40"/>
      <c r="J38" s="40"/>
      <c r="K38" s="41">
        <v>0</v>
      </c>
      <c r="L38">
        <v>112</v>
      </c>
    </row>
    <row r="39" spans="1:12" x14ac:dyDescent="0.3">
      <c r="A39" s="56">
        <v>12</v>
      </c>
      <c r="B39" s="56">
        <v>11198</v>
      </c>
      <c r="C39" s="59">
        <v>24</v>
      </c>
      <c r="D39" s="56">
        <v>11239</v>
      </c>
      <c r="E39" s="59">
        <v>24</v>
      </c>
      <c r="F39" s="56">
        <v>11246</v>
      </c>
      <c r="G39" s="62"/>
      <c r="H39" s="62"/>
      <c r="I39" s="40"/>
      <c r="J39" s="40"/>
      <c r="K39" s="41">
        <v>0</v>
      </c>
      <c r="L39">
        <v>122</v>
      </c>
    </row>
    <row r="40" spans="1:12" x14ac:dyDescent="0.3">
      <c r="A40" s="57">
        <v>12</v>
      </c>
      <c r="B40" s="57">
        <v>11486</v>
      </c>
      <c r="C40" s="60">
        <v>13</v>
      </c>
      <c r="D40" s="57">
        <v>11526</v>
      </c>
      <c r="E40" s="60">
        <v>24</v>
      </c>
      <c r="F40" s="57">
        <v>11606</v>
      </c>
      <c r="G40" s="63"/>
      <c r="H40" s="63"/>
      <c r="I40" s="39"/>
      <c r="J40" s="39"/>
      <c r="K40" s="49">
        <v>0</v>
      </c>
      <c r="L40">
        <v>112</v>
      </c>
    </row>
    <row r="41" spans="1:12" x14ac:dyDescent="0.3">
      <c r="A41" s="57">
        <v>12</v>
      </c>
      <c r="B41" s="57">
        <v>12452</v>
      </c>
      <c r="C41" s="60">
        <v>24</v>
      </c>
      <c r="D41" s="57">
        <v>12470</v>
      </c>
      <c r="E41" s="60">
        <v>24</v>
      </c>
      <c r="F41" s="57">
        <v>12492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3">
      <c r="A42" s="57">
        <v>12</v>
      </c>
      <c r="B42" s="57">
        <v>12821</v>
      </c>
      <c r="C42" s="60">
        <v>13</v>
      </c>
      <c r="D42" s="57">
        <v>12831</v>
      </c>
      <c r="E42" s="60">
        <v>13</v>
      </c>
      <c r="F42" s="57">
        <v>12875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12</v>
      </c>
      <c r="B43" s="57">
        <v>13412</v>
      </c>
      <c r="C43" s="60">
        <v>13</v>
      </c>
      <c r="D43" s="57">
        <v>13419</v>
      </c>
      <c r="E43" s="60">
        <v>13</v>
      </c>
      <c r="F43" s="57">
        <v>13430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12</v>
      </c>
      <c r="B44" s="57">
        <v>13574</v>
      </c>
      <c r="C44" s="60">
        <v>13</v>
      </c>
      <c r="D44" s="57">
        <v>18951</v>
      </c>
      <c r="E44" s="60">
        <v>13</v>
      </c>
      <c r="F44" s="57">
        <v>18960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12</v>
      </c>
      <c r="B45" s="57">
        <v>19127</v>
      </c>
      <c r="C45" s="60">
        <v>13</v>
      </c>
      <c r="D45" s="57">
        <v>19426</v>
      </c>
      <c r="E45" s="60">
        <v>13</v>
      </c>
      <c r="F45" s="57">
        <v>20435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17"/>
      <c r="B46" s="17"/>
      <c r="C46" s="17"/>
      <c r="D46" s="17"/>
      <c r="E46" s="17"/>
      <c r="F46" s="17"/>
      <c r="G46" s="17"/>
      <c r="H4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61</v>
      </c>
      <c r="V3" s="25" t="s">
        <v>120</v>
      </c>
      <c r="W3">
        <f>COUNTA(L7:L16)</f>
        <v>10</v>
      </c>
      <c r="AA3" s="25" t="s">
        <v>120</v>
      </c>
      <c r="AB3">
        <f>COUNTA(L17:L26)</f>
        <v>10</v>
      </c>
      <c r="AF3" s="25" t="s">
        <v>120</v>
      </c>
      <c r="AG3">
        <f>COUNTA(L27:L37)</f>
        <v>11</v>
      </c>
      <c r="AK3" s="25" t="s">
        <v>120</v>
      </c>
      <c r="AL3">
        <f>COUNTA(L38:L47)</f>
        <v>10</v>
      </c>
      <c r="AP3" s="25" t="s">
        <v>120</v>
      </c>
      <c r="AQ3">
        <f>COUNTA(L48:L57)</f>
        <v>10</v>
      </c>
      <c r="AU3" s="25" t="s">
        <v>120</v>
      </c>
      <c r="AV3">
        <f>COUNTA(L58:L67)</f>
        <v>10</v>
      </c>
    </row>
    <row r="4" spans="1:48" x14ac:dyDescent="0.3">
      <c r="P4" s="25" t="s">
        <v>88</v>
      </c>
      <c r="Q4" s="26">
        <f>SUM(O7:O14)</f>
        <v>61</v>
      </c>
      <c r="V4" s="25" t="s">
        <v>121</v>
      </c>
      <c r="W4">
        <f>SUM(U7:U14)</f>
        <v>10</v>
      </c>
      <c r="AA4" s="25" t="s">
        <v>121</v>
      </c>
      <c r="AB4">
        <f>SUM(Z7:Z14)</f>
        <v>10</v>
      </c>
      <c r="AF4" s="25" t="s">
        <v>121</v>
      </c>
      <c r="AG4">
        <f>SUM(AE7:AE14)</f>
        <v>11</v>
      </c>
      <c r="AK4" s="25" t="s">
        <v>121</v>
      </c>
      <c r="AL4">
        <f>SUM(AJ7:AJ14)</f>
        <v>10</v>
      </c>
      <c r="AP4" s="25" t="s">
        <v>121</v>
      </c>
      <c r="AQ4">
        <f>SUM(AO7:AO14)</f>
        <v>10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105</v>
      </c>
      <c r="C7" s="58">
        <v>22</v>
      </c>
      <c r="D7" s="55">
        <v>115</v>
      </c>
      <c r="E7" s="58">
        <v>24</v>
      </c>
      <c r="F7" s="55">
        <v>121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7</v>
      </c>
      <c r="P7" s="34">
        <f>O7/$Q$4</f>
        <v>0.11475409836065574</v>
      </c>
      <c r="Q7" s="34">
        <f>IF(P7=0,0,(P7*((LOG(P7))/LOG(2))))</f>
        <v>-0.35842093292683563</v>
      </c>
      <c r="T7" s="34">
        <f>N7</f>
        <v>111</v>
      </c>
      <c r="U7" s="34">
        <f>COUNTIF(L7:L16,T7)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COUNTIF(L17:L26,Y7)</f>
        <v>1</v>
      </c>
      <c r="AA7" s="34">
        <f>Z7/(AB4-Z11)</f>
        <v>0.1</v>
      </c>
      <c r="AB7" s="34">
        <f>IF(AA7=0,0,(AA7*((LOG(AA7))/LOG(2))))</f>
        <v>-0.33219280948873625</v>
      </c>
      <c r="AD7" s="34">
        <f>N7</f>
        <v>111</v>
      </c>
      <c r="AE7" s="34">
        <f>COUNTIF(L27:L37,AD7)</f>
        <v>1</v>
      </c>
      <c r="AF7" s="34">
        <f>AE7/(AG4-AE11)</f>
        <v>9.0909090909090912E-2</v>
      </c>
      <c r="AG7" s="34">
        <f>IF(AF7=0,0,(AF7*((LOG(AF7))/LOG(2))))</f>
        <v>-0.31449378351248153</v>
      </c>
      <c r="AI7" s="34">
        <f>N7</f>
        <v>111</v>
      </c>
      <c r="AJ7" s="34">
        <f>COUNTIF(L38:L47,AI7)</f>
        <v>1</v>
      </c>
      <c r="AK7" s="34">
        <f>AJ7/(AL4-AJ11)</f>
        <v>0.1111111111111111</v>
      </c>
      <c r="AL7" s="34">
        <f>IF(AK7=0,0,(AK7*((LOG(AK7))/LOG(2))))</f>
        <v>-0.3522138890491458</v>
      </c>
      <c r="AN7" s="34">
        <f>N7</f>
        <v>111</v>
      </c>
      <c r="AO7" s="34">
        <f>COUNTIF(L48:L57,AN7)</f>
        <v>3</v>
      </c>
      <c r="AP7" s="34">
        <f>AO7/(AQ4-AO11)</f>
        <v>0.3</v>
      </c>
      <c r="AQ7" s="34">
        <f>IF(AP7=0,0,(AP7*((LOG(AP7))/LOG(2))))</f>
        <v>-0.52108967824986185</v>
      </c>
      <c r="AS7" s="34">
        <f>N7</f>
        <v>111</v>
      </c>
      <c r="AT7" s="34">
        <f>COUNTIF(L58:L67,AS7)</f>
        <v>1</v>
      </c>
      <c r="AU7" s="34">
        <f>AT7/(AV4-AT11)</f>
        <v>0.1</v>
      </c>
      <c r="AV7" s="34">
        <f>IF(AU7=0,0,(AU7*((LOG(AU7))/LOG(2))))</f>
        <v>-0.33219280948873625</v>
      </c>
    </row>
    <row r="8" spans="1:48" x14ac:dyDescent="0.3">
      <c r="A8" s="56">
        <v>21</v>
      </c>
      <c r="B8" s="56">
        <v>251</v>
      </c>
      <c r="C8" s="59">
        <v>22</v>
      </c>
      <c r="D8" s="56">
        <v>261</v>
      </c>
      <c r="E8" s="59">
        <v>24</v>
      </c>
      <c r="F8" s="56">
        <v>272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11</v>
      </c>
      <c r="P8" s="34">
        <f>O8/$Q$4</f>
        <v>0.18032786885245902</v>
      </c>
      <c r="Q8" s="34">
        <f>IF(P8=0,0,(P8*((LOG(P8))/LOG(2))))</f>
        <v>-0.44564529357674554</v>
      </c>
      <c r="T8" s="34">
        <f>N8</f>
        <v>112</v>
      </c>
      <c r="U8" s="34">
        <f>COUNTIF(L7:L16,T8)</f>
        <v>2</v>
      </c>
      <c r="V8" s="34">
        <f>U8/(W4-U11)</f>
        <v>0.2</v>
      </c>
      <c r="W8" s="34">
        <f>IF(V8=0,0,(V8*((LOG(V8))/LOG(2))))</f>
        <v>-0.46438561897747244</v>
      </c>
      <c r="Y8" s="34">
        <f>N8</f>
        <v>112</v>
      </c>
      <c r="Z8" s="34">
        <f>COUNTIF(L17:L26,Y8)</f>
        <v>2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COUNTIF(L27:L37,AD8)</f>
        <v>2</v>
      </c>
      <c r="AF8" s="34">
        <f>AE8/(AG4-AE11)</f>
        <v>0.18181818181818182</v>
      </c>
      <c r="AG8" s="34">
        <f>IF(AF8=0,0,(AF8*((LOG(AF8))/LOG(2))))</f>
        <v>-0.44716938520678134</v>
      </c>
      <c r="AI8" s="34">
        <f>N8</f>
        <v>112</v>
      </c>
      <c r="AJ8" s="34">
        <f>COUNTIF(L38:L47,AI8)</f>
        <v>1</v>
      </c>
      <c r="AK8" s="34">
        <f>AJ8/(AL4-AJ11)</f>
        <v>0.1111111111111111</v>
      </c>
      <c r="AL8" s="34">
        <f>IF(AK8=0,0,(AK8*((LOG(AK8))/LOG(2))))</f>
        <v>-0.3522138890491458</v>
      </c>
      <c r="AN8" s="34">
        <f>N8</f>
        <v>112</v>
      </c>
      <c r="AO8" s="34">
        <f>COUNTIF(L48:L57,AN8)</f>
        <v>2</v>
      </c>
      <c r="AP8" s="34">
        <f>AO8/(AQ4-AO11)</f>
        <v>0.2</v>
      </c>
      <c r="AQ8" s="34">
        <f>IF(AP8=0,0,(AP8*((LOG(AP8))/LOG(2))))</f>
        <v>-0.46438561897747244</v>
      </c>
      <c r="AS8" s="34">
        <f>N8</f>
        <v>112</v>
      </c>
      <c r="AT8" s="34">
        <f>COUNTIF(L58:L67,AS8)</f>
        <v>2</v>
      </c>
      <c r="AU8" s="34">
        <f>AT8/(AV4-AT11)</f>
        <v>0.2</v>
      </c>
      <c r="AV8" s="34">
        <f>IF(AU8=0,0,(AU8*((LOG(AU8))/LOG(2))))</f>
        <v>-0.46438561897747244</v>
      </c>
    </row>
    <row r="9" spans="1:48" x14ac:dyDescent="0.3">
      <c r="A9" s="56">
        <v>21</v>
      </c>
      <c r="B9" s="56">
        <v>417</v>
      </c>
      <c r="C9" s="59">
        <v>22</v>
      </c>
      <c r="D9" s="56">
        <v>421</v>
      </c>
      <c r="E9" s="59">
        <v>24</v>
      </c>
      <c r="F9" s="56">
        <v>440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COUNTIF(L27:L37,AD9)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COUNTIF(L38:L47,AI9)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COUNTIF(L48:L57,AN9)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COUNTIF(L58:L67,AS9)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629</v>
      </c>
      <c r="C10" s="59">
        <v>22</v>
      </c>
      <c r="D10" s="56">
        <v>669</v>
      </c>
      <c r="E10" s="59">
        <v>24</v>
      </c>
      <c r="F10" s="56">
        <v>673</v>
      </c>
      <c r="G10" s="62"/>
      <c r="H10" s="62"/>
      <c r="I10" s="40"/>
      <c r="J10" s="40"/>
      <c r="K10" s="41">
        <v>0</v>
      </c>
      <c r="L10">
        <v>222</v>
      </c>
      <c r="N10" s="34">
        <v>122</v>
      </c>
      <c r="O10" s="34">
        <f>COUNTIF($L$7:$L$500,N10)</f>
        <v>15</v>
      </c>
      <c r="P10" s="34">
        <f>O10/$Q$4</f>
        <v>0.24590163934426229</v>
      </c>
      <c r="Q10" s="34">
        <f>IF(P10=0,0,(P10*((LOG(P10))/LOG(2))))</f>
        <v>-0.49766723162812315</v>
      </c>
      <c r="T10" s="34">
        <f>N10</f>
        <v>122</v>
      </c>
      <c r="U10" s="34">
        <f>COUNTIF(L7:L16,T10)</f>
        <v>1</v>
      </c>
      <c r="V10" s="34">
        <f>U10/(W4-U11)</f>
        <v>0.1</v>
      </c>
      <c r="W10" s="34">
        <f>IF(V10=0,0,(V10*((LOG(V10))/LOG(2))))</f>
        <v>-0.33219280948873625</v>
      </c>
      <c r="Y10" s="34">
        <f>N10</f>
        <v>122</v>
      </c>
      <c r="Z10" s="34">
        <f>COUNTIF(L17:L26,Y10)</f>
        <v>3</v>
      </c>
      <c r="AA10" s="34">
        <f>Z10/(AB4-Z11)</f>
        <v>0.3</v>
      </c>
      <c r="AB10" s="34">
        <f>IF(AA10=0,0,(AA10*((LOG(AA10))/LOG(2))))</f>
        <v>-0.52108967824986185</v>
      </c>
      <c r="AD10" s="34">
        <f>N10</f>
        <v>122</v>
      </c>
      <c r="AE10" s="34">
        <f>COUNTIF(L27:L37,AD10)</f>
        <v>1</v>
      </c>
      <c r="AF10" s="34">
        <f>AE10/(AG4-AE11)</f>
        <v>9.0909090909090912E-2</v>
      </c>
      <c r="AG10" s="34">
        <f>IF(AF10=0,0,(AF10*((LOG(AF10))/LOG(2))))</f>
        <v>-0.31449378351248153</v>
      </c>
      <c r="AI10" s="34">
        <f>N10</f>
        <v>122</v>
      </c>
      <c r="AJ10" s="34">
        <f>COUNTIF(L38:L47,AI10)</f>
        <v>4</v>
      </c>
      <c r="AK10" s="34">
        <f>AJ10/(AL4-AJ11)</f>
        <v>0.44444444444444442</v>
      </c>
      <c r="AL10" s="34">
        <f>IF(AK10=0,0,(AK10*((LOG(AK10))/LOG(2))))</f>
        <v>-0.51996666730769447</v>
      </c>
      <c r="AN10" s="34">
        <f>N10</f>
        <v>122</v>
      </c>
      <c r="AO10" s="34">
        <f>COUNTIF(L48:L57,AN10)</f>
        <v>2</v>
      </c>
      <c r="AP10" s="34">
        <f>AO10/(AQ4-AO11)</f>
        <v>0.2</v>
      </c>
      <c r="AQ10" s="34">
        <f>IF(AP10=0,0,(AP10*((LOG(AP10))/LOG(2))))</f>
        <v>-0.46438561897747244</v>
      </c>
      <c r="AS10" s="34">
        <f>N10</f>
        <v>122</v>
      </c>
      <c r="AT10" s="34">
        <f>COUNTIF(L58:L67,AS10)</f>
        <v>4</v>
      </c>
      <c r="AU10" s="34">
        <f>AT10/(AV4-AT11)</f>
        <v>0.4</v>
      </c>
      <c r="AV10" s="34">
        <f>IF(AU10=0,0,(AU10*((LOG(AU10))/LOG(2))))</f>
        <v>-0.52877123795494496</v>
      </c>
    </row>
    <row r="11" spans="1:48" x14ac:dyDescent="0.3">
      <c r="A11" s="56">
        <v>21</v>
      </c>
      <c r="B11" s="56">
        <v>856</v>
      </c>
      <c r="C11" s="59">
        <v>22</v>
      </c>
      <c r="D11" s="56">
        <v>861</v>
      </c>
      <c r="E11" s="59">
        <v>24</v>
      </c>
      <c r="F11" s="56">
        <v>866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1</v>
      </c>
      <c r="P11" s="34">
        <f>O11/$Q$4</f>
        <v>1.6393442622950821E-2</v>
      </c>
      <c r="Q11" s="34">
        <f>IF(P11=0,0,(P11*((LOG(P11))/LOG(2))))</f>
        <v>-9.7225202255129275E-2</v>
      </c>
      <c r="T11" s="34">
        <f>N11</f>
        <v>211</v>
      </c>
      <c r="U11" s="34">
        <f>COUNTIF(L7:L16,T11)</f>
        <v>0</v>
      </c>
      <c r="V11" s="53"/>
      <c r="W11" s="54"/>
      <c r="Y11" s="34">
        <f>N11</f>
        <v>211</v>
      </c>
      <c r="Z11" s="34">
        <f>COUNTIF(L17:L26,Y11)</f>
        <v>0</v>
      </c>
      <c r="AA11" s="53"/>
      <c r="AB11" s="54"/>
      <c r="AD11" s="34">
        <f>N11</f>
        <v>211</v>
      </c>
      <c r="AE11" s="34">
        <f>COUNTIF(L27:L37,AD11)</f>
        <v>0</v>
      </c>
      <c r="AF11" s="53"/>
      <c r="AG11" s="54"/>
      <c r="AI11" s="34">
        <f>N11</f>
        <v>211</v>
      </c>
      <c r="AJ11" s="34">
        <f>COUNTIF(L38:L47,AI11)</f>
        <v>1</v>
      </c>
      <c r="AK11" s="53"/>
      <c r="AL11" s="54"/>
      <c r="AN11" s="34">
        <f>N11</f>
        <v>211</v>
      </c>
      <c r="AO11" s="34">
        <f>COUNTIF(L48:L57,AN11)</f>
        <v>0</v>
      </c>
      <c r="AP11" s="53"/>
      <c r="AQ11" s="54"/>
      <c r="AS11" s="34">
        <f>N11</f>
        <v>211</v>
      </c>
      <c r="AT11" s="34">
        <f>COUNTIF(L58:L67,AS11)</f>
        <v>0</v>
      </c>
      <c r="AU11" s="53"/>
      <c r="AV11" s="54"/>
    </row>
    <row r="12" spans="1:48" x14ac:dyDescent="0.3">
      <c r="A12" s="56">
        <v>12</v>
      </c>
      <c r="B12" s="56">
        <v>1303</v>
      </c>
      <c r="C12" s="59">
        <v>24</v>
      </c>
      <c r="D12" s="56">
        <v>1342</v>
      </c>
      <c r="E12" s="59">
        <v>24</v>
      </c>
      <c r="F12" s="56">
        <v>1352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COUNTIF(L27:L37,AD12)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COUNTIF(L38:L47,AI12)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COUNTIF(L48:L57,AN12)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COUNTIF(L58:L67,AS12)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1465</v>
      </c>
      <c r="C13" s="59">
        <v>13</v>
      </c>
      <c r="D13" s="56">
        <v>1557</v>
      </c>
      <c r="E13" s="59">
        <v>24</v>
      </c>
      <c r="F13" s="56">
        <v>1604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COUNTIF(L27:L37,AD13)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COUNTIF(L38:L47,AI13)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COUNTIF(L48:L57,AN13)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COUNTIF(L58:L67,AS13)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1810</v>
      </c>
      <c r="C14" s="59">
        <v>22</v>
      </c>
      <c r="D14" s="56">
        <v>1818</v>
      </c>
      <c r="E14" s="59">
        <v>24</v>
      </c>
      <c r="F14" s="56">
        <v>1824</v>
      </c>
      <c r="G14" s="62"/>
      <c r="H14" s="62"/>
      <c r="I14" s="40"/>
      <c r="J14" s="40"/>
      <c r="K14" s="41">
        <v>0</v>
      </c>
      <c r="L14">
        <v>222</v>
      </c>
      <c r="N14" s="34">
        <v>222</v>
      </c>
      <c r="O14" s="34">
        <f>COUNTIF($L$7:$L$500,N14)</f>
        <v>27</v>
      </c>
      <c r="P14" s="34">
        <f>O14/$Q$4</f>
        <v>0.44262295081967212</v>
      </c>
      <c r="Q14" s="34">
        <f>IF(P14=0,0,(P14*((LOG(P14))/LOG(2))))</f>
        <v>-0.52045812386531609</v>
      </c>
      <c r="T14" s="34">
        <f>N14</f>
        <v>222</v>
      </c>
      <c r="U14" s="34">
        <f>COUNTIF(L7:L16,T14)</f>
        <v>7</v>
      </c>
      <c r="V14" s="34">
        <f>U14/(W4-U11)</f>
        <v>0.7</v>
      </c>
      <c r="W14" s="34">
        <f>IF(V14=0,0,(V14*((LOG(V14))/LOG(2))))</f>
        <v>-0.36020122098083079</v>
      </c>
      <c r="Y14" s="34">
        <f>N14</f>
        <v>222</v>
      </c>
      <c r="Z14" s="34">
        <f>COUNTIF(L17:L26,Y14)</f>
        <v>4</v>
      </c>
      <c r="AA14" s="34">
        <f>Z14/(AB4-Z11)</f>
        <v>0.4</v>
      </c>
      <c r="AB14" s="34">
        <f>IF(AA14=0,0,(AA14*((LOG(AA14))/LOG(2))))</f>
        <v>-0.52877123795494496</v>
      </c>
      <c r="AD14" s="34">
        <f>N14</f>
        <v>222</v>
      </c>
      <c r="AE14" s="34">
        <f>COUNTIF(L27:L37,AD14)</f>
        <v>7</v>
      </c>
      <c r="AF14" s="34">
        <f>AE14/(AG4-AE11)</f>
        <v>0.63636363636363635</v>
      </c>
      <c r="AG14" s="34">
        <f>IF(AF14=0,0,(AF14*((LOG(AF14))/LOG(2))))</f>
        <v>-0.41495789782344106</v>
      </c>
      <c r="AI14" s="34">
        <f>N14</f>
        <v>222</v>
      </c>
      <c r="AJ14" s="34">
        <f>COUNTIF(L38:L47,AI14)</f>
        <v>3</v>
      </c>
      <c r="AK14" s="34">
        <f>AJ14/(AL4-AJ11)</f>
        <v>0.33333333333333331</v>
      </c>
      <c r="AL14" s="34">
        <f>IF(AK14=0,0,(AK14*((LOG(AK14))/LOG(2))))</f>
        <v>-0.52832083357371862</v>
      </c>
      <c r="AN14" s="34">
        <f>N14</f>
        <v>222</v>
      </c>
      <c r="AO14" s="34">
        <f>COUNTIF(L48:L57,AN14)</f>
        <v>3</v>
      </c>
      <c r="AP14" s="34">
        <f>AO14/(AQ4-AO11)</f>
        <v>0.3</v>
      </c>
      <c r="AQ14" s="34">
        <f>IF(AP14=0,0,(AP14*((LOG(AP14))/LOG(2))))</f>
        <v>-0.52108967824986185</v>
      </c>
      <c r="AS14" s="34">
        <f>N14</f>
        <v>222</v>
      </c>
      <c r="AT14" s="34">
        <f>COUNTIF(L58:L67,AS14)</f>
        <v>3</v>
      </c>
      <c r="AU14" s="34">
        <f>AT14/(AV4-AT11)</f>
        <v>0.3</v>
      </c>
      <c r="AV14" s="34">
        <f>IF(AU14=0,0,(AU14*((LOG(AU14))/LOG(2))))</f>
        <v>-0.52108967824986185</v>
      </c>
    </row>
    <row r="15" spans="1:48" x14ac:dyDescent="0.3">
      <c r="A15" s="56">
        <v>21</v>
      </c>
      <c r="B15" s="56">
        <v>2406</v>
      </c>
      <c r="C15" s="59">
        <v>22</v>
      </c>
      <c r="D15" s="56">
        <v>2414</v>
      </c>
      <c r="E15" s="59">
        <v>24</v>
      </c>
      <c r="F15" s="56">
        <v>2420</v>
      </c>
      <c r="G15" s="62"/>
      <c r="H15" s="62"/>
      <c r="I15" s="40"/>
      <c r="J15" s="40"/>
      <c r="K15" s="41">
        <v>0</v>
      </c>
      <c r="L15">
        <v>222</v>
      </c>
      <c r="P15">
        <f>SUM(P7:P14)</f>
        <v>1</v>
      </c>
      <c r="Q15">
        <f>-SUM(Q7:Q14)</f>
        <v>1.9194167842521497</v>
      </c>
      <c r="V15">
        <f>SUM(V7:V14)</f>
        <v>1</v>
      </c>
      <c r="W15">
        <f>-SUM(W7:W14)</f>
        <v>1.1567796494470395</v>
      </c>
      <c r="AA15">
        <f>SUM(AA7:AA14)</f>
        <v>1</v>
      </c>
      <c r="AB15">
        <f>-SUM(AB7:AB14)</f>
        <v>1.8464393446710154</v>
      </c>
      <c r="AF15">
        <f>SUM(AF7:AF14)</f>
        <v>1</v>
      </c>
      <c r="AG15">
        <f>-SUM(AG7:AG14)</f>
        <v>1.4911148500551854</v>
      </c>
      <c r="AK15">
        <f>SUM(AK7:AK14)</f>
        <v>1</v>
      </c>
      <c r="AL15">
        <f>-SUM(AL7:AL14)</f>
        <v>1.7527152789797047</v>
      </c>
      <c r="AP15">
        <f>SUM(AP7:AP14)</f>
        <v>1</v>
      </c>
      <c r="AQ15">
        <f>-SUM(AQ7:AQ14)</f>
        <v>1.9709505944546688</v>
      </c>
      <c r="AU15">
        <f>SUM(AU7:AU14)</f>
        <v>1</v>
      </c>
      <c r="AV15">
        <f>-SUM(AV7:AV14)</f>
        <v>1.8464393446710154</v>
      </c>
    </row>
    <row r="16" spans="1:48" x14ac:dyDescent="0.3">
      <c r="A16" s="56">
        <v>12</v>
      </c>
      <c r="B16" s="56">
        <v>2611</v>
      </c>
      <c r="C16" s="59">
        <v>13</v>
      </c>
      <c r="D16" s="56">
        <v>2622</v>
      </c>
      <c r="E16" s="59">
        <v>24</v>
      </c>
      <c r="F16" s="56">
        <v>2650</v>
      </c>
      <c r="G16" s="62"/>
      <c r="H16" s="62"/>
      <c r="I16" s="40"/>
      <c r="J16" s="40"/>
      <c r="K16" s="41">
        <v>0</v>
      </c>
      <c r="L16">
        <v>112</v>
      </c>
      <c r="P16" s="27" t="s">
        <v>92</v>
      </c>
      <c r="Q16" s="27">
        <f>Q15/(LOG(Q4)/LOG(2))</f>
        <v>0.32363881166939257</v>
      </c>
      <c r="V16" s="27" t="s">
        <v>119</v>
      </c>
      <c r="W16" s="27">
        <f>W15/(LOG(W4)/LOG(2))</f>
        <v>0.34822537285722399</v>
      </c>
      <c r="AA16" s="27" t="s">
        <v>122</v>
      </c>
      <c r="AB16" s="27">
        <f>AB15/(LOG(AB4)/LOG(2))</f>
        <v>0.55583362792012003</v>
      </c>
      <c r="AF16" s="27" t="s">
        <v>123</v>
      </c>
      <c r="AG16" s="27">
        <f>AG15/(LOG(AG4)/LOG(2))</f>
        <v>0.43102885515122552</v>
      </c>
      <c r="AK16" s="27" t="s">
        <v>124</v>
      </c>
      <c r="AL16" s="27">
        <f>AL15/(LOG(AL4)/LOG(2))</f>
        <v>0.52761987283145417</v>
      </c>
      <c r="AP16" s="27" t="s">
        <v>125</v>
      </c>
      <c r="AQ16" s="27">
        <f>AQ15/(LOG(AQ4)/LOG(2))</f>
        <v>0.59331524890261012</v>
      </c>
      <c r="AU16" s="27" t="s">
        <v>126</v>
      </c>
      <c r="AV16" s="27">
        <f>AV15/(LOG(AV4)/LOG(2))</f>
        <v>0.55583362792012003</v>
      </c>
    </row>
    <row r="17" spans="1:22" x14ac:dyDescent="0.3">
      <c r="A17" s="57">
        <v>12</v>
      </c>
      <c r="B17" s="57">
        <v>2799</v>
      </c>
      <c r="C17" s="60">
        <v>24</v>
      </c>
      <c r="D17" s="57">
        <v>2818</v>
      </c>
      <c r="E17" s="60">
        <v>24</v>
      </c>
      <c r="F17" s="57">
        <v>2831</v>
      </c>
      <c r="G17" s="63"/>
      <c r="H17" s="63"/>
      <c r="I17" s="39"/>
      <c r="J17" s="39"/>
      <c r="K17" s="49">
        <v>0</v>
      </c>
      <c r="L17">
        <v>122</v>
      </c>
    </row>
    <row r="18" spans="1:22" x14ac:dyDescent="0.3">
      <c r="A18" s="57">
        <v>12</v>
      </c>
      <c r="B18" s="57">
        <v>2962</v>
      </c>
      <c r="C18" s="60">
        <v>13</v>
      </c>
      <c r="D18" s="57">
        <v>2971</v>
      </c>
      <c r="E18" s="60">
        <v>13</v>
      </c>
      <c r="F18" s="57">
        <v>2981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12</v>
      </c>
      <c r="B19" s="57">
        <v>3117</v>
      </c>
      <c r="C19" s="60">
        <v>24</v>
      </c>
      <c r="D19" s="57">
        <v>3137</v>
      </c>
      <c r="E19" s="60">
        <v>24</v>
      </c>
      <c r="F19" s="57">
        <v>3144</v>
      </c>
      <c r="G19" s="63"/>
      <c r="H19" s="63"/>
      <c r="I19" s="39"/>
      <c r="J19" s="39"/>
      <c r="K19" s="49">
        <v>0</v>
      </c>
      <c r="L19">
        <v>122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3311</v>
      </c>
      <c r="C20" s="60">
        <v>13</v>
      </c>
      <c r="D20" s="57">
        <v>3318</v>
      </c>
      <c r="E20" s="60">
        <v>24</v>
      </c>
      <c r="F20" s="57">
        <v>3332</v>
      </c>
      <c r="G20" s="63"/>
      <c r="H20" s="63"/>
      <c r="I20" s="39"/>
      <c r="J20" s="39"/>
      <c r="K20" s="49">
        <v>0</v>
      </c>
      <c r="L20">
        <v>112</v>
      </c>
      <c r="N20" s="38">
        <f>COUNTIF(L7:L67,G3)</f>
        <v>1</v>
      </c>
      <c r="O20" s="38"/>
      <c r="P20" s="45">
        <v>10</v>
      </c>
      <c r="Q20" s="45">
        <v>10</v>
      </c>
      <c r="R20" s="45">
        <v>11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12</v>
      </c>
      <c r="B21" s="57">
        <v>3527</v>
      </c>
      <c r="C21" s="60">
        <v>13</v>
      </c>
      <c r="D21" s="57">
        <v>3532</v>
      </c>
      <c r="E21" s="60">
        <v>24</v>
      </c>
      <c r="F21" s="57">
        <v>3555</v>
      </c>
      <c r="G21" s="63"/>
      <c r="H21" s="63"/>
      <c r="I21" s="39"/>
      <c r="J21" s="39"/>
      <c r="K21" s="49">
        <v>0</v>
      </c>
      <c r="L21">
        <v>112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3764</v>
      </c>
      <c r="C22" s="60">
        <v>22</v>
      </c>
      <c r="D22" s="57">
        <v>3773</v>
      </c>
      <c r="E22" s="60">
        <v>24</v>
      </c>
      <c r="F22" s="57">
        <v>3779</v>
      </c>
      <c r="G22" s="63"/>
      <c r="H22" s="63"/>
      <c r="I22" s="39"/>
      <c r="J22" s="39"/>
      <c r="K22" s="49">
        <v>0</v>
      </c>
      <c r="L22">
        <v>222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4101</v>
      </c>
      <c r="C23" s="60">
        <v>24</v>
      </c>
      <c r="D23" s="57">
        <v>4115</v>
      </c>
      <c r="E23" s="60">
        <v>24</v>
      </c>
      <c r="F23" s="57">
        <v>4121</v>
      </c>
      <c r="G23" s="63"/>
      <c r="H23" s="63"/>
      <c r="I23" s="39"/>
      <c r="J23" s="39"/>
      <c r="K23" s="49">
        <v>0</v>
      </c>
      <c r="L23">
        <v>122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4611</v>
      </c>
      <c r="C24" s="60">
        <v>22</v>
      </c>
      <c r="D24" s="57">
        <v>4620</v>
      </c>
      <c r="E24" s="60">
        <v>24</v>
      </c>
      <c r="F24" s="57">
        <v>4625</v>
      </c>
      <c r="G24" s="63"/>
      <c r="H24" s="63"/>
      <c r="I24" s="39"/>
      <c r="J24" s="39"/>
      <c r="K24" s="49">
        <v>0</v>
      </c>
      <c r="L24">
        <v>222</v>
      </c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1</v>
      </c>
      <c r="T24" s="45">
        <f>AO11</f>
        <v>0</v>
      </c>
      <c r="U24" s="45">
        <f>AT11</f>
        <v>0</v>
      </c>
      <c r="V24" s="43"/>
    </row>
    <row r="25" spans="1:22" x14ac:dyDescent="0.3">
      <c r="A25" s="57">
        <v>21</v>
      </c>
      <c r="B25" s="57">
        <v>5092</v>
      </c>
      <c r="C25" s="60">
        <v>22</v>
      </c>
      <c r="D25" s="57">
        <v>5097</v>
      </c>
      <c r="E25" s="60">
        <v>24</v>
      </c>
      <c r="F25" s="57">
        <v>5118</v>
      </c>
      <c r="G25" s="63"/>
      <c r="H25" s="63"/>
      <c r="I25" s="39"/>
      <c r="J25" s="39"/>
      <c r="K25" s="49">
        <v>0</v>
      </c>
      <c r="L25">
        <v>222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5690</v>
      </c>
      <c r="C26" s="60">
        <v>22</v>
      </c>
      <c r="D26" s="57">
        <v>5704</v>
      </c>
      <c r="E26" s="60">
        <v>24</v>
      </c>
      <c r="F26" s="57">
        <v>5713</v>
      </c>
      <c r="G26" s="63"/>
      <c r="H26" s="63"/>
      <c r="I26" s="39"/>
      <c r="J26" s="39"/>
      <c r="K26" s="49">
        <v>0</v>
      </c>
      <c r="L26">
        <v>222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8217</v>
      </c>
      <c r="C27" s="59">
        <v>22</v>
      </c>
      <c r="D27" s="56">
        <v>8238</v>
      </c>
      <c r="E27" s="59">
        <v>24</v>
      </c>
      <c r="F27" s="56">
        <v>8245</v>
      </c>
      <c r="G27" s="62"/>
      <c r="H27" s="62"/>
      <c r="I27" s="40"/>
      <c r="J27" s="40"/>
      <c r="K27" s="41">
        <v>0</v>
      </c>
      <c r="L27">
        <v>222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8593</v>
      </c>
      <c r="C28" s="59">
        <v>22</v>
      </c>
      <c r="D28" s="56">
        <v>8606</v>
      </c>
      <c r="E28" s="59">
        <v>24</v>
      </c>
      <c r="F28" s="56">
        <v>8627</v>
      </c>
      <c r="G28" s="62"/>
      <c r="H28" s="62"/>
      <c r="I28" s="40"/>
      <c r="J28" s="40"/>
      <c r="K28" s="41">
        <v>0</v>
      </c>
      <c r="L28">
        <v>222</v>
      </c>
      <c r="N28" s="39"/>
      <c r="O28" s="48" t="s">
        <v>112</v>
      </c>
      <c r="P28">
        <f>F16/P20</f>
        <v>265</v>
      </c>
      <c r="Q28">
        <f>(F26-F16)/Q20</f>
        <v>306.3</v>
      </c>
      <c r="R28">
        <f>(F37-F26)/R20</f>
        <v>1056.1818181818182</v>
      </c>
      <c r="S28">
        <f>(F47-F37)/S20</f>
        <v>248.6</v>
      </c>
      <c r="T28">
        <f>(F57-F47)/T20</f>
        <v>179.8</v>
      </c>
      <c r="U28">
        <f>(F67-F57)/U20</f>
        <v>223.9</v>
      </c>
    </row>
    <row r="29" spans="1:22" x14ac:dyDescent="0.3">
      <c r="A29" s="56">
        <v>21</v>
      </c>
      <c r="B29" s="56">
        <v>8857</v>
      </c>
      <c r="C29" s="59">
        <v>22</v>
      </c>
      <c r="D29" s="56">
        <v>8862</v>
      </c>
      <c r="E29" s="59">
        <v>24</v>
      </c>
      <c r="F29" s="56">
        <v>8879</v>
      </c>
      <c r="G29" s="62"/>
      <c r="H29" s="62"/>
      <c r="I29" s="40"/>
      <c r="J29" s="40"/>
      <c r="K29" s="41">
        <v>0</v>
      </c>
      <c r="L29">
        <v>222</v>
      </c>
    </row>
    <row r="30" spans="1:22" x14ac:dyDescent="0.3">
      <c r="A30" s="56">
        <v>12</v>
      </c>
      <c r="B30" s="56">
        <v>9015</v>
      </c>
      <c r="C30" s="59">
        <v>24</v>
      </c>
      <c r="D30" s="56">
        <v>9047</v>
      </c>
      <c r="E30" s="59">
        <v>24</v>
      </c>
      <c r="F30" s="56">
        <v>9064</v>
      </c>
      <c r="G30" s="62"/>
      <c r="H30" s="62"/>
      <c r="I30" s="40"/>
      <c r="J30" s="40"/>
      <c r="K30" s="41">
        <v>0</v>
      </c>
      <c r="L30">
        <v>122</v>
      </c>
    </row>
    <row r="31" spans="1:22" x14ac:dyDescent="0.3">
      <c r="A31" s="56">
        <v>21</v>
      </c>
      <c r="B31" s="56">
        <v>9307</v>
      </c>
      <c r="C31" s="59">
        <v>22</v>
      </c>
      <c r="D31" s="56">
        <v>9322</v>
      </c>
      <c r="E31" s="59">
        <v>24</v>
      </c>
      <c r="F31" s="56">
        <v>9328</v>
      </c>
      <c r="G31" s="62"/>
      <c r="H31" s="62"/>
      <c r="I31" s="40"/>
      <c r="J31" s="40"/>
      <c r="K31" s="41">
        <v>0</v>
      </c>
      <c r="L31">
        <v>222</v>
      </c>
    </row>
    <row r="32" spans="1:22" x14ac:dyDescent="0.3">
      <c r="A32" s="56">
        <v>21</v>
      </c>
      <c r="B32" s="56">
        <v>9848</v>
      </c>
      <c r="C32" s="59">
        <v>22</v>
      </c>
      <c r="D32" s="56">
        <v>9854</v>
      </c>
      <c r="E32" s="59">
        <v>24</v>
      </c>
      <c r="F32" s="56">
        <v>9864</v>
      </c>
      <c r="G32" s="62"/>
      <c r="H32" s="62"/>
      <c r="I32" s="40"/>
      <c r="J32" s="40"/>
      <c r="K32" s="41">
        <v>0</v>
      </c>
      <c r="L32">
        <v>222</v>
      </c>
    </row>
    <row r="33" spans="1:12" x14ac:dyDescent="0.3">
      <c r="A33" s="56">
        <v>12</v>
      </c>
      <c r="B33" s="56">
        <v>10182</v>
      </c>
      <c r="C33" s="59">
        <v>13</v>
      </c>
      <c r="D33" s="56">
        <v>10265</v>
      </c>
      <c r="E33" s="59">
        <v>13</v>
      </c>
      <c r="F33" s="56">
        <v>10401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12</v>
      </c>
      <c r="B34" s="56">
        <v>16307</v>
      </c>
      <c r="C34" s="59">
        <v>13</v>
      </c>
      <c r="D34" s="56">
        <v>16320</v>
      </c>
      <c r="E34" s="59">
        <v>24</v>
      </c>
      <c r="F34" s="56">
        <v>16339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3">
      <c r="A35" s="56">
        <v>21</v>
      </c>
      <c r="B35" s="56">
        <v>16485</v>
      </c>
      <c r="C35" s="59">
        <v>22</v>
      </c>
      <c r="D35" s="56">
        <v>16499</v>
      </c>
      <c r="E35" s="59">
        <v>24</v>
      </c>
      <c r="F35" s="56">
        <v>16518</v>
      </c>
      <c r="G35" s="62"/>
      <c r="H35" s="62"/>
      <c r="I35" s="40"/>
      <c r="J35" s="40"/>
      <c r="K35" s="41">
        <v>0</v>
      </c>
      <c r="L35">
        <v>222</v>
      </c>
    </row>
    <row r="36" spans="1:12" x14ac:dyDescent="0.3">
      <c r="A36" s="56">
        <v>21</v>
      </c>
      <c r="B36" s="56">
        <v>17076</v>
      </c>
      <c r="C36" s="59">
        <v>22</v>
      </c>
      <c r="D36" s="56">
        <v>17094</v>
      </c>
      <c r="E36" s="59">
        <v>24</v>
      </c>
      <c r="F36" s="56">
        <v>17110</v>
      </c>
      <c r="G36" s="62"/>
      <c r="H36" s="62"/>
      <c r="I36" s="40"/>
      <c r="J36" s="40"/>
      <c r="K36" s="41">
        <v>0</v>
      </c>
      <c r="L36">
        <v>222</v>
      </c>
    </row>
    <row r="37" spans="1:12" x14ac:dyDescent="0.3">
      <c r="A37" s="56">
        <v>12</v>
      </c>
      <c r="B37" s="56">
        <v>17295</v>
      </c>
      <c r="C37" s="59">
        <v>13</v>
      </c>
      <c r="D37" s="56">
        <v>17306</v>
      </c>
      <c r="E37" s="59">
        <v>24</v>
      </c>
      <c r="F37" s="56">
        <v>17331</v>
      </c>
      <c r="G37" s="62"/>
      <c r="H37" s="62"/>
      <c r="I37" s="40"/>
      <c r="J37" s="40"/>
      <c r="K37" s="41">
        <v>0</v>
      </c>
      <c r="L37">
        <v>112</v>
      </c>
    </row>
    <row r="38" spans="1:12" x14ac:dyDescent="0.3">
      <c r="A38" s="57">
        <v>12</v>
      </c>
      <c r="B38" s="57">
        <v>17620</v>
      </c>
      <c r="C38" s="60">
        <v>24</v>
      </c>
      <c r="D38" s="57">
        <v>17638</v>
      </c>
      <c r="E38" s="60">
        <v>24</v>
      </c>
      <c r="F38" s="57">
        <v>17650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3">
      <c r="A39" s="57">
        <v>21</v>
      </c>
      <c r="B39" s="57">
        <v>17806</v>
      </c>
      <c r="C39" s="60">
        <v>11</v>
      </c>
      <c r="D39" s="57">
        <v>18445</v>
      </c>
      <c r="E39" s="60">
        <v>11</v>
      </c>
      <c r="F39" s="57">
        <v>18495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12</v>
      </c>
      <c r="B40" s="57">
        <v>18612</v>
      </c>
      <c r="C40" s="60">
        <v>13</v>
      </c>
      <c r="D40" s="57">
        <v>18620</v>
      </c>
      <c r="E40" s="60">
        <v>13</v>
      </c>
      <c r="F40" s="57">
        <v>18630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12</v>
      </c>
      <c r="B41" s="57">
        <v>18758</v>
      </c>
      <c r="C41" s="60">
        <v>24</v>
      </c>
      <c r="D41" s="57">
        <v>18774</v>
      </c>
      <c r="E41" s="60">
        <v>24</v>
      </c>
      <c r="F41" s="57">
        <v>18793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3">
      <c r="A42" s="57">
        <v>21</v>
      </c>
      <c r="B42" s="57">
        <v>18899</v>
      </c>
      <c r="C42" s="60">
        <v>22</v>
      </c>
      <c r="D42" s="57">
        <v>18911</v>
      </c>
      <c r="E42" s="60">
        <v>24</v>
      </c>
      <c r="F42" s="57">
        <v>18919</v>
      </c>
      <c r="G42" s="63"/>
      <c r="H42" s="63"/>
      <c r="I42" s="39"/>
      <c r="J42" s="39"/>
      <c r="K42" s="49">
        <v>0</v>
      </c>
      <c r="L42">
        <v>222</v>
      </c>
    </row>
    <row r="43" spans="1:12" x14ac:dyDescent="0.3">
      <c r="A43" s="57">
        <v>21</v>
      </c>
      <c r="B43" s="57">
        <v>19072</v>
      </c>
      <c r="C43" s="60">
        <v>22</v>
      </c>
      <c r="D43" s="57">
        <v>19081</v>
      </c>
      <c r="E43" s="60">
        <v>24</v>
      </c>
      <c r="F43" s="57">
        <v>19108</v>
      </c>
      <c r="G43" s="63"/>
      <c r="H43" s="63"/>
      <c r="I43" s="39"/>
      <c r="J43" s="39"/>
      <c r="K43" s="49">
        <v>0</v>
      </c>
      <c r="L43">
        <v>222</v>
      </c>
    </row>
    <row r="44" spans="1:12" x14ac:dyDescent="0.3">
      <c r="A44" s="57">
        <v>21</v>
      </c>
      <c r="B44" s="57">
        <v>19294</v>
      </c>
      <c r="C44" s="60">
        <v>22</v>
      </c>
      <c r="D44" s="57">
        <v>19301</v>
      </c>
      <c r="E44" s="60">
        <v>24</v>
      </c>
      <c r="F44" s="57">
        <v>19307</v>
      </c>
      <c r="G44" s="63"/>
      <c r="H44" s="63"/>
      <c r="I44" s="39"/>
      <c r="J44" s="39"/>
      <c r="K44" s="49">
        <v>0</v>
      </c>
      <c r="L44">
        <v>222</v>
      </c>
    </row>
    <row r="45" spans="1:12" x14ac:dyDescent="0.3">
      <c r="A45" s="57">
        <v>12</v>
      </c>
      <c r="B45" s="57">
        <v>19424</v>
      </c>
      <c r="C45" s="60">
        <v>13</v>
      </c>
      <c r="D45" s="57">
        <v>19433</v>
      </c>
      <c r="E45" s="60">
        <v>24</v>
      </c>
      <c r="F45" s="57">
        <v>19461</v>
      </c>
      <c r="G45" s="63"/>
      <c r="H45" s="63"/>
      <c r="I45" s="39"/>
      <c r="J45" s="39"/>
      <c r="K45" s="49">
        <v>0</v>
      </c>
      <c r="L45">
        <v>112</v>
      </c>
    </row>
    <row r="46" spans="1:12" x14ac:dyDescent="0.3">
      <c r="A46" s="57">
        <v>12</v>
      </c>
      <c r="B46" s="57">
        <v>19570</v>
      </c>
      <c r="C46" s="60">
        <v>24</v>
      </c>
      <c r="D46" s="57">
        <v>19595</v>
      </c>
      <c r="E46" s="60">
        <v>24</v>
      </c>
      <c r="F46" s="57">
        <v>19612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3">
      <c r="A47" s="57">
        <v>12</v>
      </c>
      <c r="B47" s="57">
        <v>19739</v>
      </c>
      <c r="C47" s="60">
        <v>24</v>
      </c>
      <c r="D47" s="57">
        <v>19802</v>
      </c>
      <c r="E47" s="60">
        <v>24</v>
      </c>
      <c r="F47" s="57">
        <v>19817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3">
      <c r="A48" s="56">
        <v>21</v>
      </c>
      <c r="B48" s="56">
        <v>19919</v>
      </c>
      <c r="C48" s="59">
        <v>22</v>
      </c>
      <c r="D48" s="56">
        <v>19940</v>
      </c>
      <c r="E48" s="59">
        <v>24</v>
      </c>
      <c r="F48" s="56">
        <v>19962</v>
      </c>
      <c r="G48" s="62"/>
      <c r="H48" s="62"/>
      <c r="I48" s="40"/>
      <c r="J48" s="40"/>
      <c r="K48" s="41">
        <v>0</v>
      </c>
      <c r="L48">
        <v>222</v>
      </c>
    </row>
    <row r="49" spans="1:12" x14ac:dyDescent="0.3">
      <c r="A49" s="56">
        <v>21</v>
      </c>
      <c r="B49" s="56">
        <v>20087</v>
      </c>
      <c r="C49" s="59">
        <v>22</v>
      </c>
      <c r="D49" s="56">
        <v>20114</v>
      </c>
      <c r="E49" s="59">
        <v>24</v>
      </c>
      <c r="F49" s="56">
        <v>20137</v>
      </c>
      <c r="G49" s="62"/>
      <c r="H49" s="62"/>
      <c r="I49" s="40"/>
      <c r="J49" s="40"/>
      <c r="K49" s="41">
        <v>0</v>
      </c>
      <c r="L49">
        <v>222</v>
      </c>
    </row>
    <row r="50" spans="1:12" x14ac:dyDescent="0.3">
      <c r="A50" s="56">
        <v>12</v>
      </c>
      <c r="B50" s="56">
        <v>20263</v>
      </c>
      <c r="C50" s="59">
        <v>13</v>
      </c>
      <c r="D50" s="56">
        <v>20292</v>
      </c>
      <c r="E50" s="59">
        <v>13</v>
      </c>
      <c r="F50" s="56">
        <v>20301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12</v>
      </c>
      <c r="B51" s="56">
        <v>20440</v>
      </c>
      <c r="C51" s="59">
        <v>13</v>
      </c>
      <c r="D51" s="56">
        <v>20448</v>
      </c>
      <c r="E51" s="59">
        <v>13</v>
      </c>
      <c r="F51" s="56">
        <v>20454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3">
      <c r="A52" s="56">
        <v>12</v>
      </c>
      <c r="B52" s="56">
        <v>20612</v>
      </c>
      <c r="C52" s="59">
        <v>13</v>
      </c>
      <c r="D52" s="56">
        <v>20616</v>
      </c>
      <c r="E52" s="59">
        <v>24</v>
      </c>
      <c r="F52" s="56">
        <v>20646</v>
      </c>
      <c r="G52" s="62"/>
      <c r="H52" s="62"/>
      <c r="I52" s="40"/>
      <c r="J52" s="40"/>
      <c r="K52" s="41">
        <v>0</v>
      </c>
      <c r="L52">
        <v>112</v>
      </c>
    </row>
    <row r="53" spans="1:12" x14ac:dyDescent="0.3">
      <c r="A53" s="56">
        <v>12</v>
      </c>
      <c r="B53" s="56">
        <v>20753</v>
      </c>
      <c r="C53" s="59">
        <v>13</v>
      </c>
      <c r="D53" s="56">
        <v>20767</v>
      </c>
      <c r="E53" s="59">
        <v>13</v>
      </c>
      <c r="F53" s="56">
        <v>20840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20942</v>
      </c>
      <c r="C54" s="59">
        <v>13</v>
      </c>
      <c r="D54" s="56">
        <v>20963</v>
      </c>
      <c r="E54" s="59">
        <v>24</v>
      </c>
      <c r="F54" s="56">
        <v>21013</v>
      </c>
      <c r="G54" s="62"/>
      <c r="H54" s="62"/>
      <c r="I54" s="40"/>
      <c r="J54" s="40"/>
      <c r="K54" s="41">
        <v>0</v>
      </c>
      <c r="L54">
        <v>112</v>
      </c>
    </row>
    <row r="55" spans="1:12" x14ac:dyDescent="0.3">
      <c r="A55" s="56">
        <v>21</v>
      </c>
      <c r="B55" s="56">
        <v>21208</v>
      </c>
      <c r="C55" s="59">
        <v>22</v>
      </c>
      <c r="D55" s="56">
        <v>21215</v>
      </c>
      <c r="E55" s="59">
        <v>24</v>
      </c>
      <c r="F55" s="56">
        <v>21226</v>
      </c>
      <c r="G55" s="62"/>
      <c r="H55" s="62"/>
      <c r="I55" s="40"/>
      <c r="J55" s="40"/>
      <c r="K55" s="41">
        <v>0</v>
      </c>
      <c r="L55">
        <v>222</v>
      </c>
    </row>
    <row r="56" spans="1:12" x14ac:dyDescent="0.3">
      <c r="A56" s="56">
        <v>12</v>
      </c>
      <c r="B56" s="56">
        <v>21406</v>
      </c>
      <c r="C56" s="59">
        <v>24</v>
      </c>
      <c r="D56" s="56">
        <v>21419</v>
      </c>
      <c r="E56" s="59">
        <v>24</v>
      </c>
      <c r="F56" s="56">
        <v>21429</v>
      </c>
      <c r="G56" s="62"/>
      <c r="H56" s="62"/>
      <c r="I56" s="40"/>
      <c r="J56" s="40"/>
      <c r="K56" s="41">
        <v>0</v>
      </c>
      <c r="L56">
        <v>122</v>
      </c>
    </row>
    <row r="57" spans="1:12" x14ac:dyDescent="0.3">
      <c r="A57" s="56">
        <v>12</v>
      </c>
      <c r="B57" s="56">
        <v>21574</v>
      </c>
      <c r="C57" s="59">
        <v>24</v>
      </c>
      <c r="D57" s="56">
        <v>21588</v>
      </c>
      <c r="E57" s="59">
        <v>24</v>
      </c>
      <c r="F57" s="56">
        <v>21615</v>
      </c>
      <c r="G57" s="62"/>
      <c r="H57" s="62"/>
      <c r="I57" s="40"/>
      <c r="J57" s="40"/>
      <c r="K57" s="41">
        <v>0</v>
      </c>
      <c r="L57">
        <v>122</v>
      </c>
    </row>
    <row r="58" spans="1:12" x14ac:dyDescent="0.3">
      <c r="A58" s="57">
        <v>12</v>
      </c>
      <c r="B58" s="57">
        <v>21728</v>
      </c>
      <c r="C58" s="60">
        <v>13</v>
      </c>
      <c r="D58" s="57">
        <v>21740</v>
      </c>
      <c r="E58" s="60">
        <v>24</v>
      </c>
      <c r="F58" s="57">
        <v>21753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3">
      <c r="A59" s="57">
        <v>12</v>
      </c>
      <c r="B59" s="57">
        <v>21920</v>
      </c>
      <c r="C59" s="60">
        <v>24</v>
      </c>
      <c r="D59" s="57">
        <v>21963</v>
      </c>
      <c r="E59" s="60">
        <v>24</v>
      </c>
      <c r="F59" s="57">
        <v>21988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3">
      <c r="A60" s="57">
        <v>12</v>
      </c>
      <c r="B60" s="57">
        <v>22106</v>
      </c>
      <c r="C60" s="60">
        <v>13</v>
      </c>
      <c r="D60" s="57">
        <v>22161</v>
      </c>
      <c r="E60" s="60">
        <v>13</v>
      </c>
      <c r="F60" s="57">
        <v>22173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12</v>
      </c>
      <c r="B61" s="57">
        <v>22472</v>
      </c>
      <c r="C61" s="60">
        <v>24</v>
      </c>
      <c r="D61" s="57">
        <v>22485</v>
      </c>
      <c r="E61" s="60">
        <v>24</v>
      </c>
      <c r="F61" s="57">
        <v>22490</v>
      </c>
      <c r="G61" s="63"/>
      <c r="H61" s="63"/>
      <c r="I61" s="39"/>
      <c r="J61" s="39"/>
      <c r="K61" s="49">
        <v>0</v>
      </c>
      <c r="L61">
        <v>122</v>
      </c>
    </row>
    <row r="62" spans="1:12" x14ac:dyDescent="0.3">
      <c r="A62" s="57">
        <v>12</v>
      </c>
      <c r="B62" s="57">
        <v>22635</v>
      </c>
      <c r="C62" s="60">
        <v>24</v>
      </c>
      <c r="D62" s="57">
        <v>22670</v>
      </c>
      <c r="E62" s="60">
        <v>24</v>
      </c>
      <c r="F62" s="57">
        <v>22677</v>
      </c>
      <c r="G62" s="63"/>
      <c r="H62" s="63"/>
      <c r="I62" s="39"/>
      <c r="J62" s="39"/>
      <c r="K62" s="49">
        <v>0</v>
      </c>
      <c r="L62">
        <v>122</v>
      </c>
    </row>
    <row r="63" spans="1:12" x14ac:dyDescent="0.3">
      <c r="A63" s="57">
        <v>12</v>
      </c>
      <c r="B63" s="57">
        <v>22879</v>
      </c>
      <c r="C63" s="60">
        <v>24</v>
      </c>
      <c r="D63" s="57">
        <v>22902</v>
      </c>
      <c r="E63" s="60">
        <v>24</v>
      </c>
      <c r="F63" s="57">
        <v>22913</v>
      </c>
      <c r="G63" s="63"/>
      <c r="H63" s="63"/>
      <c r="I63" s="39"/>
      <c r="J63" s="39"/>
      <c r="K63" s="49">
        <v>0</v>
      </c>
      <c r="L63">
        <v>122</v>
      </c>
    </row>
    <row r="64" spans="1:12" x14ac:dyDescent="0.3">
      <c r="A64" s="57">
        <v>12</v>
      </c>
      <c r="B64" s="57">
        <v>23066</v>
      </c>
      <c r="C64" s="60">
        <v>13</v>
      </c>
      <c r="D64" s="57">
        <v>23075</v>
      </c>
      <c r="E64" s="60">
        <v>24</v>
      </c>
      <c r="F64" s="57">
        <v>23089</v>
      </c>
      <c r="G64" s="63"/>
      <c r="H64" s="63"/>
      <c r="I64" s="39"/>
      <c r="J64" s="39"/>
      <c r="K64" s="49">
        <v>0</v>
      </c>
      <c r="L64">
        <v>112</v>
      </c>
    </row>
    <row r="65" spans="1:12" x14ac:dyDescent="0.3">
      <c r="A65" s="57">
        <v>21</v>
      </c>
      <c r="B65" s="57">
        <v>23212</v>
      </c>
      <c r="C65" s="60">
        <v>22</v>
      </c>
      <c r="D65" s="57">
        <v>23233</v>
      </c>
      <c r="E65" s="60">
        <v>24</v>
      </c>
      <c r="F65" s="57">
        <v>23261</v>
      </c>
      <c r="G65" s="63"/>
      <c r="H65" s="63"/>
      <c r="I65" s="39"/>
      <c r="J65" s="39"/>
      <c r="K65" s="49">
        <v>0</v>
      </c>
      <c r="L65">
        <v>222</v>
      </c>
    </row>
    <row r="66" spans="1:12" x14ac:dyDescent="0.3">
      <c r="A66" s="57">
        <v>21</v>
      </c>
      <c r="B66" s="57">
        <v>23491</v>
      </c>
      <c r="C66" s="60">
        <v>22</v>
      </c>
      <c r="D66" s="57">
        <v>23497</v>
      </c>
      <c r="E66" s="60">
        <v>24</v>
      </c>
      <c r="F66" s="57">
        <v>23506</v>
      </c>
      <c r="G66" s="63"/>
      <c r="H66" s="63"/>
      <c r="I66" s="39"/>
      <c r="J66" s="39"/>
      <c r="K66" s="49">
        <v>0</v>
      </c>
      <c r="L66">
        <v>222</v>
      </c>
    </row>
    <row r="67" spans="1:12" x14ac:dyDescent="0.3">
      <c r="A67" s="57">
        <v>21</v>
      </c>
      <c r="B67" s="57">
        <v>23820</v>
      </c>
      <c r="C67" s="60">
        <v>22</v>
      </c>
      <c r="D67" s="57">
        <v>23839</v>
      </c>
      <c r="E67" s="60">
        <v>24</v>
      </c>
      <c r="F67" s="57">
        <v>23854</v>
      </c>
      <c r="G67" s="63"/>
      <c r="H67" s="63"/>
      <c r="I67" s="39"/>
      <c r="J67" s="39"/>
      <c r="K67" s="49">
        <v>0</v>
      </c>
      <c r="L67">
        <v>222</v>
      </c>
    </row>
    <row r="68" spans="1:12" x14ac:dyDescent="0.3">
      <c r="A68" s="17"/>
      <c r="B68" s="17"/>
      <c r="C68" s="17"/>
      <c r="D68" s="17"/>
      <c r="E68" s="17"/>
      <c r="F68" s="17"/>
      <c r="G68" s="17"/>
      <c r="H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104</v>
      </c>
      <c r="V3" s="25" t="s">
        <v>120</v>
      </c>
      <c r="W3">
        <f>COUNTA(L7:L23)</f>
        <v>17</v>
      </c>
      <c r="AA3" s="25" t="s">
        <v>120</v>
      </c>
      <c r="AB3">
        <f>COUNTA(L24:L41)</f>
        <v>18</v>
      </c>
      <c r="AF3" s="25" t="s">
        <v>120</v>
      </c>
      <c r="AG3">
        <f>COUNTA(L42:L58)</f>
        <v>17</v>
      </c>
      <c r="AK3" s="25" t="s">
        <v>120</v>
      </c>
      <c r="AL3">
        <f>COUNTA(L59:L75)</f>
        <v>17</v>
      </c>
      <c r="AP3" s="25" t="s">
        <v>120</v>
      </c>
      <c r="AQ3">
        <f>COUNTA(L76:L93)</f>
        <v>18</v>
      </c>
      <c r="AU3" s="25" t="s">
        <v>120</v>
      </c>
      <c r="AV3">
        <f>COUNTA(L94:L110)</f>
        <v>17</v>
      </c>
    </row>
    <row r="4" spans="1:48" x14ac:dyDescent="0.3">
      <c r="P4" s="25" t="s">
        <v>88</v>
      </c>
      <c r="Q4" s="26">
        <f>SUM(O7:O14)</f>
        <v>104</v>
      </c>
      <c r="V4" s="25" t="s">
        <v>121</v>
      </c>
      <c r="W4">
        <f>SUM(U7:U14)</f>
        <v>17</v>
      </c>
      <c r="AA4" s="25" t="s">
        <v>121</v>
      </c>
      <c r="AB4">
        <f>SUM(Z7:Z14)</f>
        <v>18</v>
      </c>
      <c r="AF4" s="25" t="s">
        <v>121</v>
      </c>
      <c r="AG4">
        <f>SUM(AE7:AE14)</f>
        <v>17</v>
      </c>
      <c r="AK4" s="25" t="s">
        <v>121</v>
      </c>
      <c r="AL4">
        <f>SUM(AJ7:AJ14)</f>
        <v>17</v>
      </c>
      <c r="AP4" s="25" t="s">
        <v>121</v>
      </c>
      <c r="AQ4">
        <f>SUM(AO7:AO14)</f>
        <v>18</v>
      </c>
      <c r="AU4" s="25" t="s">
        <v>121</v>
      </c>
      <c r="AV4">
        <f>SUM(AT7:AT14)</f>
        <v>17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35</v>
      </c>
      <c r="C7" s="58">
        <v>22</v>
      </c>
      <c r="D7" s="55">
        <v>47</v>
      </c>
      <c r="E7" s="58">
        <v>24</v>
      </c>
      <c r="F7" s="55">
        <v>54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34</v>
      </c>
      <c r="P7" s="34">
        <f>O7/$Q$4</f>
        <v>0.32692307692307693</v>
      </c>
      <c r="Q7" s="34">
        <f>IF(P7=0,0,(P7*((LOG(P7))/LOG(2))))</f>
        <v>-0.52731936359889986</v>
      </c>
      <c r="T7" s="34">
        <f>N7</f>
        <v>111</v>
      </c>
      <c r="U7" s="34">
        <f>COUNTIF(L7:L23,T7)</f>
        <v>2</v>
      </c>
      <c r="V7" s="34">
        <f>U7/(W4-U11)</f>
        <v>0.125</v>
      </c>
      <c r="W7" s="34">
        <f>IF(V7=0,0,(V7*((LOG(V7))/LOG(2))))</f>
        <v>-0.375</v>
      </c>
      <c r="Y7" s="34">
        <f>N7</f>
        <v>111</v>
      </c>
      <c r="Z7" s="34">
        <f>COUNTIF(L24:L41,Y7)</f>
        <v>4</v>
      </c>
      <c r="AA7" s="34">
        <f>Z7/(AB4-Z11)</f>
        <v>0.36363636363636365</v>
      </c>
      <c r="AB7" s="34">
        <f>IF(AA7=0,0,(AA7*((LOG(AA7))/LOG(2))))</f>
        <v>-0.53070240677719893</v>
      </c>
      <c r="AD7" s="34">
        <f>N7</f>
        <v>111</v>
      </c>
      <c r="AE7" s="34">
        <f>COUNTIF(L42:L58,AD7)</f>
        <v>10</v>
      </c>
      <c r="AF7" s="34">
        <f>AE7/(AG4-AE11)</f>
        <v>0.90909090909090906</v>
      </c>
      <c r="AG7" s="34">
        <f>IF(AF7=0,0,(AF7*((LOG(AF7))/LOG(2))))</f>
        <v>-0.12500320340903179</v>
      </c>
      <c r="AI7" s="34">
        <f>N7</f>
        <v>111</v>
      </c>
      <c r="AJ7" s="34">
        <f>COUNTIF(L59:L75,AI7)</f>
        <v>7</v>
      </c>
      <c r="AK7" s="34">
        <f>AJ7/(AL4-AJ11)</f>
        <v>0.875</v>
      </c>
      <c r="AL7" s="34">
        <f>IF(AK7=0,0,(AK7*((LOG(AK7))/LOG(2))))</f>
        <v>-0.1685644431995964</v>
      </c>
      <c r="AN7" s="34">
        <f>N7</f>
        <v>111</v>
      </c>
      <c r="AO7" s="34">
        <f>COUNTIF(L76:L93,AN7)</f>
        <v>6</v>
      </c>
      <c r="AP7" s="34">
        <f>AO7/(AQ4-AO11)</f>
        <v>0.6</v>
      </c>
      <c r="AQ7" s="34">
        <f>IF(AP7=0,0,(AP7*((LOG(AP7))/LOG(2))))</f>
        <v>-0.44217935649972373</v>
      </c>
      <c r="AS7" s="34">
        <f>N7</f>
        <v>111</v>
      </c>
      <c r="AT7" s="34">
        <f>COUNTIF(L94:L110,AS7)</f>
        <v>5</v>
      </c>
      <c r="AU7" s="34">
        <f>AT7/(AV4-AT11)</f>
        <v>0.625</v>
      </c>
      <c r="AV7" s="34">
        <f>IF(AU7=0,0,(AU7*((LOG(AU7))/LOG(2))))</f>
        <v>-0.42379494069539858</v>
      </c>
    </row>
    <row r="8" spans="1:48" x14ac:dyDescent="0.3">
      <c r="A8" s="56">
        <v>21</v>
      </c>
      <c r="B8" s="56">
        <v>165</v>
      </c>
      <c r="C8" s="59">
        <v>11</v>
      </c>
      <c r="D8" s="56">
        <v>177</v>
      </c>
      <c r="E8" s="59">
        <v>22</v>
      </c>
      <c r="F8" s="56">
        <v>189</v>
      </c>
      <c r="G8" s="62"/>
      <c r="H8" s="62"/>
      <c r="I8" s="40"/>
      <c r="J8" s="40"/>
      <c r="K8" s="41">
        <v>0</v>
      </c>
      <c r="L8">
        <v>212</v>
      </c>
      <c r="N8" s="34">
        <v>112</v>
      </c>
      <c r="O8" s="34">
        <f>COUNTIF($L$7:$L$500,N8)</f>
        <v>1</v>
      </c>
      <c r="P8" s="34">
        <f>O8/$Q$4</f>
        <v>9.6153846153846159E-3</v>
      </c>
      <c r="Q8" s="34">
        <f>IF(P8=0,0,(P8*((LOG(P8))/LOG(2))))</f>
        <v>-6.4427304982125885E-2</v>
      </c>
      <c r="T8" s="34">
        <f>N8</f>
        <v>112</v>
      </c>
      <c r="U8" s="34">
        <f>COUNTIF(L7:L23,T8)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COUNTIF(L24:L41,Y8)</f>
        <v>1</v>
      </c>
      <c r="AA8" s="34">
        <f>Z8/(AB4-Z11)</f>
        <v>9.0909090909090912E-2</v>
      </c>
      <c r="AB8" s="34">
        <f>IF(AA8=0,0,(AA8*((LOG(AA8))/LOG(2))))</f>
        <v>-0.31449378351248153</v>
      </c>
      <c r="AD8" s="34">
        <f>N8</f>
        <v>112</v>
      </c>
      <c r="AE8" s="34">
        <f>COUNTIF(L42:L58,AD8)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COUNTIF(L59:L75,AI8)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COUNTIF(L76:L93,AN8)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COUNTIF(L94:L110,AS8)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305</v>
      </c>
      <c r="C9" s="59">
        <v>11</v>
      </c>
      <c r="D9" s="56">
        <v>316</v>
      </c>
      <c r="E9" s="59">
        <v>22</v>
      </c>
      <c r="F9" s="56">
        <v>335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5</v>
      </c>
      <c r="P9" s="34">
        <f>O9/$Q$4</f>
        <v>4.807692307692308E-2</v>
      </c>
      <c r="Q9" s="34">
        <f>IF(P9=0,0,(P9*((LOG(P9))/LOG(2))))</f>
        <v>-0.2105053665025832</v>
      </c>
      <c r="T9" s="34">
        <f>N9</f>
        <v>121</v>
      </c>
      <c r="U9" s="34">
        <f>COUNTIF(L7:L23,T9)</f>
        <v>4</v>
      </c>
      <c r="V9" s="34">
        <f>U9/(W4-U11)</f>
        <v>0.25</v>
      </c>
      <c r="W9" s="34">
        <f>IF(V9=0,0,(V9*((LOG(V9))/LOG(2))))</f>
        <v>-0.5</v>
      </c>
      <c r="Y9" s="34">
        <f>N9</f>
        <v>121</v>
      </c>
      <c r="Z9" s="34">
        <f>COUNTIF(L24:L41,Y9)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COUNTIF(L42:L58,AD9)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COUNTIF(L59:L75,AI9)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COUNTIF(L76:L93,AN9)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COUNTIF(L94:L110,AS9)</f>
        <v>1</v>
      </c>
      <c r="AU9" s="34">
        <f>AT9/(AV4-AT11)</f>
        <v>0.125</v>
      </c>
      <c r="AV9" s="34">
        <f>IF(AU9=0,0,(AU9*((LOG(AU9))/LOG(2))))</f>
        <v>-0.375</v>
      </c>
    </row>
    <row r="10" spans="1:48" x14ac:dyDescent="0.3">
      <c r="A10" s="56">
        <v>21</v>
      </c>
      <c r="B10" s="56">
        <v>450</v>
      </c>
      <c r="C10" s="59">
        <v>22</v>
      </c>
      <c r="D10" s="56">
        <v>464</v>
      </c>
      <c r="E10" s="59">
        <v>13</v>
      </c>
      <c r="F10" s="56">
        <v>476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COUNTIF(L24:L41,Y10)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COUNTIF(L42:L58,AD10)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COUNTIF(L59:L75,AI10)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COUNTIF(L76:L93,AN10)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COUNTIF(L94:L110,AS10)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582</v>
      </c>
      <c r="C11" s="59">
        <v>13</v>
      </c>
      <c r="D11" s="56">
        <v>613</v>
      </c>
      <c r="E11" s="59">
        <v>13</v>
      </c>
      <c r="F11" s="56">
        <v>620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0.38461538461538464</v>
      </c>
      <c r="Q11" s="34">
        <f>IF(P11=0,0,(P11*((LOG(P11))/LOG(2))))</f>
        <v>-0.53019677817451139</v>
      </c>
      <c r="T11" s="34">
        <f>N11</f>
        <v>211</v>
      </c>
      <c r="U11" s="34">
        <f>COUNTIF(L7:L23,T11)</f>
        <v>1</v>
      </c>
      <c r="V11" s="53"/>
      <c r="W11" s="54"/>
      <c r="Y11" s="34">
        <f>N11</f>
        <v>211</v>
      </c>
      <c r="Z11" s="34">
        <f>COUNTIF(L24:L41,Y11)</f>
        <v>7</v>
      </c>
      <c r="AA11" s="53"/>
      <c r="AB11" s="54"/>
      <c r="AD11" s="34">
        <f>N11</f>
        <v>211</v>
      </c>
      <c r="AE11" s="34">
        <f>COUNTIF(L42:L58,AD11)</f>
        <v>6</v>
      </c>
      <c r="AF11" s="53"/>
      <c r="AG11" s="54"/>
      <c r="AI11" s="34">
        <f>N11</f>
        <v>211</v>
      </c>
      <c r="AJ11" s="34">
        <f>COUNTIF(L59:L75,AI11)</f>
        <v>9</v>
      </c>
      <c r="AK11" s="53"/>
      <c r="AL11" s="54"/>
      <c r="AN11" s="34">
        <f>N11</f>
        <v>211</v>
      </c>
      <c r="AO11" s="34">
        <f>COUNTIF(L76:L93,AN11)</f>
        <v>8</v>
      </c>
      <c r="AP11" s="53"/>
      <c r="AQ11" s="54"/>
      <c r="AS11" s="34">
        <f>N11</f>
        <v>211</v>
      </c>
      <c r="AT11" s="34">
        <f>COUNTIF(L94:L110,AS11)</f>
        <v>9</v>
      </c>
      <c r="AU11" s="53"/>
      <c r="AV11" s="54"/>
    </row>
    <row r="12" spans="1:48" x14ac:dyDescent="0.3">
      <c r="A12" s="56">
        <v>21</v>
      </c>
      <c r="B12" s="56">
        <v>741</v>
      </c>
      <c r="C12" s="59">
        <v>11</v>
      </c>
      <c r="D12" s="56">
        <v>754</v>
      </c>
      <c r="E12" s="59">
        <v>22</v>
      </c>
      <c r="F12" s="56">
        <v>769</v>
      </c>
      <c r="G12" s="62"/>
      <c r="H12" s="62"/>
      <c r="I12" s="40"/>
      <c r="J12" s="40"/>
      <c r="K12" s="41">
        <v>0</v>
      </c>
      <c r="L12">
        <v>212</v>
      </c>
      <c r="N12" s="34">
        <v>212</v>
      </c>
      <c r="O12" s="34">
        <f>COUNTIF($L$7:$L$500,N12)</f>
        <v>9</v>
      </c>
      <c r="P12" s="34">
        <f>O12/$Q$4</f>
        <v>8.6538461538461536E-2</v>
      </c>
      <c r="Q12" s="34">
        <f>IF(P12=0,0,(P12*((LOG(P12))/LOG(2))))</f>
        <v>-0.30552531202200978</v>
      </c>
      <c r="T12" s="34">
        <f>N12</f>
        <v>212</v>
      </c>
      <c r="U12" s="34">
        <f>COUNTIF(L7:L23,T12)</f>
        <v>6</v>
      </c>
      <c r="V12" s="34">
        <f>U12/(W4-U11)</f>
        <v>0.375</v>
      </c>
      <c r="W12" s="34">
        <f>IF(V12=0,0,(V12*((LOG(V12))/LOG(2))))</f>
        <v>-0.53063906222956647</v>
      </c>
      <c r="Y12" s="34">
        <f>N12</f>
        <v>212</v>
      </c>
      <c r="Z12" s="34">
        <f>COUNTIF(L24:L41,Y12)</f>
        <v>3</v>
      </c>
      <c r="AA12" s="34">
        <f>Z12/(AB4-Z11)</f>
        <v>0.27272727272727271</v>
      </c>
      <c r="AB12" s="34">
        <f>IF(AA12=0,0,(AA12*((LOG(AA12))/LOG(2))))</f>
        <v>-0.51121885034076575</v>
      </c>
      <c r="AD12" s="34">
        <f>N12</f>
        <v>212</v>
      </c>
      <c r="AE12" s="34">
        <f>COUNTIF(L42:L58,AD12)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COUNTIF(L59:L75,AI12)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COUNTIF(L76:L93,AN12)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COUNTIF(L94:L110,AS12)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891</v>
      </c>
      <c r="C13" s="59">
        <v>24</v>
      </c>
      <c r="D13" s="56">
        <v>912</v>
      </c>
      <c r="E13" s="59">
        <v>13</v>
      </c>
      <c r="F13" s="56">
        <v>922</v>
      </c>
      <c r="G13" s="62"/>
      <c r="H13" s="62"/>
      <c r="I13" s="40"/>
      <c r="J13" s="40"/>
      <c r="K13" s="41">
        <v>0</v>
      </c>
      <c r="L13">
        <v>121</v>
      </c>
      <c r="N13" s="34">
        <v>221</v>
      </c>
      <c r="O13" s="34">
        <f>COUNTIF($L$7:$L$500,N13)</f>
        <v>14</v>
      </c>
      <c r="P13" s="34">
        <f>O13/$Q$4</f>
        <v>0.13461538461538461</v>
      </c>
      <c r="Q13" s="34">
        <f>IF(P13=0,0,(P13*((LOG(P13))/LOG(2))))</f>
        <v>-0.38945372254970029</v>
      </c>
      <c r="T13" s="34">
        <f>N13</f>
        <v>221</v>
      </c>
      <c r="U13" s="34">
        <f>COUNTIF(L7:L23,T13)</f>
        <v>3</v>
      </c>
      <c r="V13" s="34">
        <f>U13/(W4-U11)</f>
        <v>0.1875</v>
      </c>
      <c r="W13" s="34">
        <f>IF(V13=0,0,(V13*((LOG(V13))/LOG(2))))</f>
        <v>-0.45281953111478312</v>
      </c>
      <c r="Y13" s="34">
        <f>N13</f>
        <v>221</v>
      </c>
      <c r="Z13" s="34">
        <f>COUNTIF(L24:L41,Y13)</f>
        <v>3</v>
      </c>
      <c r="AA13" s="34">
        <f>Z13/(AB4-Z11)</f>
        <v>0.27272727272727271</v>
      </c>
      <c r="AB13" s="34">
        <f>IF(AA13=0,0,(AA13*((LOG(AA13))/LOG(2))))</f>
        <v>-0.51121885034076575</v>
      </c>
      <c r="AD13" s="34">
        <f>N13</f>
        <v>221</v>
      </c>
      <c r="AE13" s="34">
        <f>COUNTIF(L42:L58,AD13)</f>
        <v>1</v>
      </c>
      <c r="AF13" s="34">
        <f>AE13/(AG4-AE11)</f>
        <v>9.0909090909090912E-2</v>
      </c>
      <c r="AG13" s="34">
        <f>IF(AF13=0,0,(AF13*((LOG(AF13))/LOG(2))))</f>
        <v>-0.31449378351248153</v>
      </c>
      <c r="AI13" s="34">
        <f>N13</f>
        <v>221</v>
      </c>
      <c r="AJ13" s="34">
        <f>COUNTIF(L59:L75,AI13)</f>
        <v>1</v>
      </c>
      <c r="AK13" s="34">
        <f>AJ13/(AL4-AJ11)</f>
        <v>0.125</v>
      </c>
      <c r="AL13" s="34">
        <f>IF(AK13=0,0,(AK13*((LOG(AK13))/LOG(2))))</f>
        <v>-0.375</v>
      </c>
      <c r="AN13" s="34">
        <f>N13</f>
        <v>221</v>
      </c>
      <c r="AO13" s="34">
        <f>COUNTIF(L76:L93,AN13)</f>
        <v>4</v>
      </c>
      <c r="AP13" s="34">
        <f>AO13/(AQ4-AO11)</f>
        <v>0.4</v>
      </c>
      <c r="AQ13" s="34">
        <f>IF(AP13=0,0,(AP13*((LOG(AP13))/LOG(2))))</f>
        <v>-0.52877123795494496</v>
      </c>
      <c r="AS13" s="34">
        <f>N13</f>
        <v>221</v>
      </c>
      <c r="AT13" s="34">
        <f>COUNTIF(L94:L110,AS13)</f>
        <v>2</v>
      </c>
      <c r="AU13" s="34">
        <f>AT13/(AV4-AT11)</f>
        <v>0.25</v>
      </c>
      <c r="AV13" s="34">
        <f>IF(AU13=0,0,(AU13*((LOG(AU13))/LOG(2))))</f>
        <v>-0.5</v>
      </c>
    </row>
    <row r="14" spans="1:48" x14ac:dyDescent="0.3">
      <c r="A14" s="56">
        <v>21</v>
      </c>
      <c r="B14" s="56">
        <v>1032</v>
      </c>
      <c r="C14" s="59">
        <v>11</v>
      </c>
      <c r="D14" s="56">
        <v>1044</v>
      </c>
      <c r="E14" s="59">
        <v>22</v>
      </c>
      <c r="F14" s="56">
        <v>1055</v>
      </c>
      <c r="G14" s="62"/>
      <c r="H14" s="62"/>
      <c r="I14" s="40"/>
      <c r="J14" s="40"/>
      <c r="K14" s="41">
        <v>0</v>
      </c>
      <c r="L14">
        <v>212</v>
      </c>
      <c r="N14" s="34">
        <v>222</v>
      </c>
      <c r="O14" s="34">
        <f>COUNTIF($L$7:$L$500,N14)</f>
        <v>1</v>
      </c>
      <c r="P14" s="34">
        <f>O14/$Q$4</f>
        <v>9.6153846153846159E-3</v>
      </c>
      <c r="Q14" s="34">
        <f>IF(P14=0,0,(P14*((LOG(P14))/LOG(2))))</f>
        <v>-6.4427304982125885E-2</v>
      </c>
      <c r="T14" s="34">
        <f>N14</f>
        <v>222</v>
      </c>
      <c r="U14" s="34">
        <f>COUNTIF(L7:L23,T14)</f>
        <v>1</v>
      </c>
      <c r="V14" s="34">
        <f>U14/(W4-U11)</f>
        <v>6.25E-2</v>
      </c>
      <c r="W14" s="34">
        <f>IF(V14=0,0,(V14*((LOG(V14))/LOG(2))))</f>
        <v>-0.25</v>
      </c>
      <c r="Y14" s="34">
        <f>N14</f>
        <v>222</v>
      </c>
      <c r="Z14" s="34">
        <f>COUNTIF(L24:L41,Y14)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COUNTIF(L42:L58,AD14)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COUNTIF(L59:L75,AI14)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COUNTIF(L76:L93,AN14)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COUNTIF(L94:L110,AS14)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1165</v>
      </c>
      <c r="C15" s="59">
        <v>11</v>
      </c>
      <c r="D15" s="56">
        <v>1183</v>
      </c>
      <c r="E15" s="59">
        <v>22</v>
      </c>
      <c r="F15" s="56">
        <v>1195</v>
      </c>
      <c r="G15" s="62"/>
      <c r="H15" s="62"/>
      <c r="I15" s="40"/>
      <c r="J15" s="40"/>
      <c r="K15" s="41">
        <v>0</v>
      </c>
      <c r="L15">
        <v>212</v>
      </c>
      <c r="P15">
        <f>SUM(P7:P14)</f>
        <v>1</v>
      </c>
      <c r="Q15">
        <f>-SUM(Q7:Q14)</f>
        <v>2.0918551528119562</v>
      </c>
      <c r="V15">
        <f>SUM(V7:V14)</f>
        <v>1</v>
      </c>
      <c r="W15">
        <f>-SUM(W7:W14)</f>
        <v>2.1084585933443494</v>
      </c>
      <c r="AA15">
        <f>SUM(AA7:AA14)</f>
        <v>1</v>
      </c>
      <c r="AB15">
        <f>-SUM(AB7:AB14)</f>
        <v>1.867633890971212</v>
      </c>
      <c r="AF15">
        <f>SUM(AF7:AF14)</f>
        <v>1</v>
      </c>
      <c r="AG15">
        <f>-SUM(AG7:AG14)</f>
        <v>0.43949698692151329</v>
      </c>
      <c r="AK15">
        <f>SUM(AK7:AK14)</f>
        <v>1</v>
      </c>
      <c r="AL15">
        <f>-SUM(AL7:AL14)</f>
        <v>0.5435644431995964</v>
      </c>
      <c r="AP15">
        <f>SUM(AP7:AP14)</f>
        <v>1</v>
      </c>
      <c r="AQ15">
        <f>-SUM(AQ7:AQ14)</f>
        <v>0.97095059445466869</v>
      </c>
      <c r="AU15">
        <f>SUM(AU7:AU14)</f>
        <v>1</v>
      </c>
      <c r="AV15">
        <f>-SUM(AV7:AV14)</f>
        <v>1.2987949406953985</v>
      </c>
    </row>
    <row r="16" spans="1:48" x14ac:dyDescent="0.3">
      <c r="A16" s="56">
        <v>12</v>
      </c>
      <c r="B16" s="56">
        <v>1347</v>
      </c>
      <c r="C16" s="59">
        <v>24</v>
      </c>
      <c r="D16" s="56">
        <v>1360</v>
      </c>
      <c r="E16" s="59">
        <v>13</v>
      </c>
      <c r="F16" s="56">
        <v>1372</v>
      </c>
      <c r="G16" s="62"/>
      <c r="H16" s="62"/>
      <c r="I16" s="40"/>
      <c r="J16" s="40"/>
      <c r="K16" s="41">
        <v>0</v>
      </c>
      <c r="L16">
        <v>121</v>
      </c>
      <c r="P16" s="27" t="s">
        <v>92</v>
      </c>
      <c r="Q16" s="27">
        <f>Q15/(LOG(Q4)/LOG(2))</f>
        <v>0.31219669765080749</v>
      </c>
      <c r="V16" s="27" t="s">
        <v>119</v>
      </c>
      <c r="W16" s="27">
        <f>W15/(LOG(W4)/LOG(2))</f>
        <v>0.51583553789552739</v>
      </c>
      <c r="AA16" s="27" t="s">
        <v>122</v>
      </c>
      <c r="AB16" s="27">
        <f>AB15/(LOG(AB4)/LOG(2))</f>
        <v>0.44788189004004303</v>
      </c>
      <c r="AF16" s="27" t="s">
        <v>123</v>
      </c>
      <c r="AG16" s="27">
        <f>AG15/(LOG(AG4)/LOG(2))</f>
        <v>0.10752317610967513</v>
      </c>
      <c r="AK16" s="27" t="s">
        <v>124</v>
      </c>
      <c r="AL16" s="27">
        <f>AL15/(LOG(AL4)/LOG(2))</f>
        <v>0.13298333570497295</v>
      </c>
      <c r="AP16" s="27" t="s">
        <v>125</v>
      </c>
      <c r="AQ16" s="27">
        <f>AQ15/(LOG(AQ4)/LOG(2))</f>
        <v>0.23284605697196761</v>
      </c>
      <c r="AU16" s="27" t="s">
        <v>126</v>
      </c>
      <c r="AV16" s="27">
        <f>AV15/(LOG(AV4)/LOG(2))</f>
        <v>0.31775088634153847</v>
      </c>
    </row>
    <row r="17" spans="1:22" x14ac:dyDescent="0.3">
      <c r="A17" s="56">
        <v>12</v>
      </c>
      <c r="B17" s="56">
        <v>1497</v>
      </c>
      <c r="C17" s="59">
        <v>24</v>
      </c>
      <c r="D17" s="56">
        <v>1506</v>
      </c>
      <c r="E17" s="59">
        <v>13</v>
      </c>
      <c r="F17" s="56">
        <v>1518</v>
      </c>
      <c r="G17" s="62"/>
      <c r="H17" s="62"/>
      <c r="I17" s="40"/>
      <c r="J17" s="40"/>
      <c r="K17" s="41">
        <v>0</v>
      </c>
      <c r="L17">
        <v>121</v>
      </c>
    </row>
    <row r="18" spans="1:22" x14ac:dyDescent="0.3">
      <c r="A18" s="56">
        <v>12</v>
      </c>
      <c r="B18" s="56">
        <v>1637</v>
      </c>
      <c r="C18" s="59">
        <v>24</v>
      </c>
      <c r="D18" s="56">
        <v>1649</v>
      </c>
      <c r="E18" s="59">
        <v>13</v>
      </c>
      <c r="F18" s="56">
        <v>1662</v>
      </c>
      <c r="G18" s="62"/>
      <c r="H18" s="62"/>
      <c r="I18" s="40"/>
      <c r="J18" s="40"/>
      <c r="K18" s="41">
        <v>0</v>
      </c>
      <c r="L18">
        <v>121</v>
      </c>
    </row>
    <row r="19" spans="1:22" x14ac:dyDescent="0.3">
      <c r="A19" s="56">
        <v>21</v>
      </c>
      <c r="B19" s="56">
        <v>1765</v>
      </c>
      <c r="C19" s="59">
        <v>11</v>
      </c>
      <c r="D19" s="56">
        <v>1777</v>
      </c>
      <c r="E19" s="59">
        <v>11</v>
      </c>
      <c r="F19" s="56">
        <v>1798</v>
      </c>
      <c r="G19" s="62"/>
      <c r="H19" s="62"/>
      <c r="I19" s="40"/>
      <c r="J19" s="40"/>
      <c r="K19" s="41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1935</v>
      </c>
      <c r="C20" s="59">
        <v>13</v>
      </c>
      <c r="D20" s="56">
        <v>1953</v>
      </c>
      <c r="E20" s="59">
        <v>13</v>
      </c>
      <c r="F20" s="56">
        <v>1979</v>
      </c>
      <c r="G20" s="62"/>
      <c r="H20" s="62"/>
      <c r="I20" s="40"/>
      <c r="J20" s="40"/>
      <c r="K20" s="41">
        <v>0</v>
      </c>
      <c r="L20">
        <v>111</v>
      </c>
      <c r="N20" s="38">
        <f>COUNTIF(L7:L110,G3)</f>
        <v>40</v>
      </c>
      <c r="O20" s="38"/>
      <c r="P20" s="45">
        <v>17</v>
      </c>
      <c r="Q20" s="45">
        <v>18</v>
      </c>
      <c r="R20" s="45">
        <v>17</v>
      </c>
      <c r="S20" s="45">
        <v>17</v>
      </c>
      <c r="T20" s="45">
        <v>18</v>
      </c>
      <c r="U20" s="45">
        <v>17</v>
      </c>
      <c r="V20" s="44"/>
    </row>
    <row r="21" spans="1:22" x14ac:dyDescent="0.3">
      <c r="A21" s="56">
        <v>21</v>
      </c>
      <c r="B21" s="56">
        <v>2081</v>
      </c>
      <c r="C21" s="59">
        <v>22</v>
      </c>
      <c r="D21" s="56">
        <v>2086</v>
      </c>
      <c r="E21" s="59">
        <v>13</v>
      </c>
      <c r="F21" s="56">
        <v>2104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2206</v>
      </c>
      <c r="C22" s="59">
        <v>22</v>
      </c>
      <c r="D22" s="56">
        <v>2211</v>
      </c>
      <c r="E22" s="59">
        <v>13</v>
      </c>
      <c r="F22" s="56">
        <v>2222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21</v>
      </c>
      <c r="B23" s="56">
        <v>2354</v>
      </c>
      <c r="C23" s="59">
        <v>11</v>
      </c>
      <c r="D23" s="56">
        <v>2363</v>
      </c>
      <c r="E23" s="59">
        <v>22</v>
      </c>
      <c r="F23" s="56">
        <v>2375</v>
      </c>
      <c r="G23" s="62"/>
      <c r="H23" s="62"/>
      <c r="I23" s="40"/>
      <c r="J23" s="40"/>
      <c r="K23" s="41">
        <v>0</v>
      </c>
      <c r="L23">
        <v>212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2479</v>
      </c>
      <c r="C24" s="60">
        <v>11</v>
      </c>
      <c r="D24" s="57">
        <v>2491</v>
      </c>
      <c r="E24" s="60">
        <v>11</v>
      </c>
      <c r="F24" s="57">
        <v>2519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1</v>
      </c>
      <c r="Q24" s="45">
        <f>Z11</f>
        <v>7</v>
      </c>
      <c r="R24" s="45">
        <f>AE11</f>
        <v>6</v>
      </c>
      <c r="S24" s="45">
        <f>AJ11</f>
        <v>9</v>
      </c>
      <c r="T24" s="45">
        <f>AO11</f>
        <v>8</v>
      </c>
      <c r="U24" s="45">
        <f>AT11</f>
        <v>9</v>
      </c>
      <c r="V24" s="43"/>
    </row>
    <row r="25" spans="1:22" x14ac:dyDescent="0.3">
      <c r="A25" s="57">
        <v>21</v>
      </c>
      <c r="B25" s="57">
        <v>2609</v>
      </c>
      <c r="C25" s="60">
        <v>11</v>
      </c>
      <c r="D25" s="57">
        <v>2650</v>
      </c>
      <c r="E25" s="60">
        <v>22</v>
      </c>
      <c r="F25" s="57">
        <v>2660</v>
      </c>
      <c r="G25" s="63"/>
      <c r="H25" s="63"/>
      <c r="I25" s="39"/>
      <c r="J25" s="39"/>
      <c r="K25" s="49">
        <v>0</v>
      </c>
      <c r="L25">
        <v>212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2766</v>
      </c>
      <c r="C26" s="60">
        <v>11</v>
      </c>
      <c r="D26" s="57">
        <v>2778</v>
      </c>
      <c r="E26" s="60">
        <v>11</v>
      </c>
      <c r="F26" s="57">
        <v>2785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2898</v>
      </c>
      <c r="C27" s="60">
        <v>13</v>
      </c>
      <c r="D27" s="57">
        <v>2926</v>
      </c>
      <c r="E27" s="60">
        <v>24</v>
      </c>
      <c r="F27" s="57">
        <v>2940</v>
      </c>
      <c r="G27" s="63"/>
      <c r="H27" s="63"/>
      <c r="I27" s="39"/>
      <c r="J27" s="39"/>
      <c r="K27" s="49">
        <v>0</v>
      </c>
      <c r="L27">
        <v>112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3040</v>
      </c>
      <c r="C28" s="60">
        <v>22</v>
      </c>
      <c r="D28" s="57">
        <v>3056</v>
      </c>
      <c r="E28" s="60">
        <v>13</v>
      </c>
      <c r="F28" s="57">
        <v>3067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112</v>
      </c>
      <c r="P28">
        <f>F23/P20</f>
        <v>139.70588235294119</v>
      </c>
      <c r="Q28">
        <f>(F41-F23)/Q20</f>
        <v>134.88888888888889</v>
      </c>
      <c r="R28">
        <f>(F58-F41)/R20</f>
        <v>135.94117647058823</v>
      </c>
      <c r="S28">
        <f>(F75-F58)/S20</f>
        <v>137</v>
      </c>
      <c r="T28">
        <f>(F93-F75)/T20</f>
        <v>141.44444444444446</v>
      </c>
      <c r="U28">
        <f>(F110-F93)/U20</f>
        <v>138.41176470588235</v>
      </c>
    </row>
    <row r="29" spans="1:22" x14ac:dyDescent="0.3">
      <c r="A29" s="57">
        <v>21</v>
      </c>
      <c r="B29" s="57">
        <v>3172</v>
      </c>
      <c r="C29" s="60">
        <v>22</v>
      </c>
      <c r="D29" s="57">
        <v>3178</v>
      </c>
      <c r="E29" s="60">
        <v>13</v>
      </c>
      <c r="F29" s="57">
        <v>3191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3">
      <c r="A30" s="57">
        <v>21</v>
      </c>
      <c r="B30" s="57">
        <v>3320</v>
      </c>
      <c r="C30" s="60">
        <v>11</v>
      </c>
      <c r="D30" s="57">
        <v>3333</v>
      </c>
      <c r="E30" s="60">
        <v>11</v>
      </c>
      <c r="F30" s="57">
        <v>3341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3437</v>
      </c>
      <c r="C31" s="60">
        <v>11</v>
      </c>
      <c r="D31" s="57">
        <v>3460</v>
      </c>
      <c r="E31" s="60">
        <v>22</v>
      </c>
      <c r="F31" s="57">
        <v>3474</v>
      </c>
      <c r="G31" s="63"/>
      <c r="H31" s="63"/>
      <c r="I31" s="39"/>
      <c r="J31" s="39"/>
      <c r="K31" s="49">
        <v>0</v>
      </c>
      <c r="L31">
        <v>212</v>
      </c>
    </row>
    <row r="32" spans="1:22" x14ac:dyDescent="0.3">
      <c r="A32" s="57">
        <v>21</v>
      </c>
      <c r="B32" s="57">
        <v>3582</v>
      </c>
      <c r="C32" s="60">
        <v>11</v>
      </c>
      <c r="D32" s="57">
        <v>3598</v>
      </c>
      <c r="E32" s="60">
        <v>11</v>
      </c>
      <c r="F32" s="57">
        <v>3616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3707</v>
      </c>
      <c r="C33" s="60">
        <v>11</v>
      </c>
      <c r="D33" s="57">
        <v>3723</v>
      </c>
      <c r="E33" s="60">
        <v>11</v>
      </c>
      <c r="F33" s="57">
        <v>3745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3847</v>
      </c>
      <c r="C34" s="60">
        <v>11</v>
      </c>
      <c r="D34" s="57">
        <v>3858</v>
      </c>
      <c r="E34" s="60">
        <v>11</v>
      </c>
      <c r="F34" s="57">
        <v>3881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3982</v>
      </c>
      <c r="C35" s="60">
        <v>22</v>
      </c>
      <c r="D35" s="57">
        <v>3996</v>
      </c>
      <c r="E35" s="60">
        <v>13</v>
      </c>
      <c r="F35" s="57">
        <v>4008</v>
      </c>
      <c r="G35" s="63"/>
      <c r="H35" s="63"/>
      <c r="I35" s="39"/>
      <c r="J35" s="39"/>
      <c r="K35" s="49">
        <v>0</v>
      </c>
      <c r="L35">
        <v>221</v>
      </c>
    </row>
    <row r="36" spans="1:12" x14ac:dyDescent="0.3">
      <c r="A36" s="57">
        <v>21</v>
      </c>
      <c r="B36" s="57">
        <v>4110</v>
      </c>
      <c r="C36" s="60">
        <v>11</v>
      </c>
      <c r="D36" s="57">
        <v>4121</v>
      </c>
      <c r="E36" s="60">
        <v>22</v>
      </c>
      <c r="F36" s="57">
        <v>4132</v>
      </c>
      <c r="G36" s="63"/>
      <c r="H36" s="63"/>
      <c r="I36" s="39"/>
      <c r="J36" s="39"/>
      <c r="K36" s="49">
        <v>0</v>
      </c>
      <c r="L36">
        <v>212</v>
      </c>
    </row>
    <row r="37" spans="1:12" x14ac:dyDescent="0.3">
      <c r="A37" s="57">
        <v>12</v>
      </c>
      <c r="B37" s="57">
        <v>4250</v>
      </c>
      <c r="C37" s="60">
        <v>13</v>
      </c>
      <c r="D37" s="57">
        <v>4272</v>
      </c>
      <c r="E37" s="60">
        <v>13</v>
      </c>
      <c r="F37" s="57">
        <v>4281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3">
      <c r="A38" s="57">
        <v>21</v>
      </c>
      <c r="B38" s="57">
        <v>4394</v>
      </c>
      <c r="C38" s="60">
        <v>11</v>
      </c>
      <c r="D38" s="57">
        <v>4404</v>
      </c>
      <c r="E38" s="60">
        <v>11</v>
      </c>
      <c r="F38" s="57">
        <v>4412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12</v>
      </c>
      <c r="B39" s="57">
        <v>4530</v>
      </c>
      <c r="C39" s="60">
        <v>13</v>
      </c>
      <c r="D39" s="57">
        <v>4535</v>
      </c>
      <c r="E39" s="60">
        <v>13</v>
      </c>
      <c r="F39" s="57">
        <v>4544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12</v>
      </c>
      <c r="B40" s="57">
        <v>4665</v>
      </c>
      <c r="C40" s="60">
        <v>13</v>
      </c>
      <c r="D40" s="57">
        <v>4670</v>
      </c>
      <c r="E40" s="60">
        <v>13</v>
      </c>
      <c r="F40" s="57">
        <v>4678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12</v>
      </c>
      <c r="B41" s="57">
        <v>4790</v>
      </c>
      <c r="C41" s="60">
        <v>13</v>
      </c>
      <c r="D41" s="57">
        <v>4795</v>
      </c>
      <c r="E41" s="60">
        <v>13</v>
      </c>
      <c r="F41" s="57">
        <v>4803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6">
        <v>12</v>
      </c>
      <c r="B42" s="56">
        <v>4906</v>
      </c>
      <c r="C42" s="59">
        <v>13</v>
      </c>
      <c r="D42" s="56">
        <v>4915</v>
      </c>
      <c r="E42" s="59">
        <v>13</v>
      </c>
      <c r="F42" s="56">
        <v>4922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3">
      <c r="A43" s="56">
        <v>12</v>
      </c>
      <c r="B43" s="56">
        <v>5034</v>
      </c>
      <c r="C43" s="59">
        <v>13</v>
      </c>
      <c r="D43" s="56">
        <v>5043</v>
      </c>
      <c r="E43" s="59">
        <v>13</v>
      </c>
      <c r="F43" s="56">
        <v>5052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12</v>
      </c>
      <c r="B44" s="56">
        <v>5183</v>
      </c>
      <c r="C44" s="59">
        <v>13</v>
      </c>
      <c r="D44" s="56">
        <v>5189</v>
      </c>
      <c r="E44" s="59">
        <v>13</v>
      </c>
      <c r="F44" s="56">
        <v>5198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3">
      <c r="A45" s="56">
        <v>21</v>
      </c>
      <c r="B45" s="56">
        <v>5301</v>
      </c>
      <c r="C45" s="59">
        <v>11</v>
      </c>
      <c r="D45" s="56">
        <v>5327</v>
      </c>
      <c r="E45" s="59">
        <v>11</v>
      </c>
      <c r="F45" s="56">
        <v>5336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5441</v>
      </c>
      <c r="C46" s="59">
        <v>11</v>
      </c>
      <c r="D46" s="56">
        <v>5452</v>
      </c>
      <c r="E46" s="59">
        <v>11</v>
      </c>
      <c r="F46" s="56">
        <v>5460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5553</v>
      </c>
      <c r="C47" s="59">
        <v>11</v>
      </c>
      <c r="D47" s="56">
        <v>5586</v>
      </c>
      <c r="E47" s="59">
        <v>11</v>
      </c>
      <c r="F47" s="56">
        <v>5599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12</v>
      </c>
      <c r="B48" s="56">
        <v>5723</v>
      </c>
      <c r="C48" s="59">
        <v>13</v>
      </c>
      <c r="D48" s="56">
        <v>5729</v>
      </c>
      <c r="E48" s="59">
        <v>13</v>
      </c>
      <c r="F48" s="56">
        <v>5738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3">
      <c r="A49" s="56">
        <v>21</v>
      </c>
      <c r="B49" s="56">
        <v>5842</v>
      </c>
      <c r="C49" s="59">
        <v>22</v>
      </c>
      <c r="D49" s="56">
        <v>5856</v>
      </c>
      <c r="E49" s="59">
        <v>13</v>
      </c>
      <c r="F49" s="56">
        <v>5868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6">
        <v>21</v>
      </c>
      <c r="B50" s="56">
        <v>5992</v>
      </c>
      <c r="C50" s="59">
        <v>11</v>
      </c>
      <c r="D50" s="56">
        <v>6007</v>
      </c>
      <c r="E50" s="59">
        <v>11</v>
      </c>
      <c r="F50" s="56">
        <v>6014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12</v>
      </c>
      <c r="B51" s="56">
        <v>6142</v>
      </c>
      <c r="C51" s="59">
        <v>13</v>
      </c>
      <c r="D51" s="56">
        <v>6151</v>
      </c>
      <c r="E51" s="59">
        <v>13</v>
      </c>
      <c r="F51" s="56">
        <v>6161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3">
      <c r="A52" s="56">
        <v>21</v>
      </c>
      <c r="B52" s="56">
        <v>6286</v>
      </c>
      <c r="C52" s="59">
        <v>11</v>
      </c>
      <c r="D52" s="56">
        <v>6299</v>
      </c>
      <c r="E52" s="59">
        <v>11</v>
      </c>
      <c r="F52" s="56">
        <v>6307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12</v>
      </c>
      <c r="B53" s="56">
        <v>6412</v>
      </c>
      <c r="C53" s="59">
        <v>13</v>
      </c>
      <c r="D53" s="56">
        <v>6425</v>
      </c>
      <c r="E53" s="59">
        <v>13</v>
      </c>
      <c r="F53" s="56">
        <v>6436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6561</v>
      </c>
      <c r="C54" s="59">
        <v>13</v>
      </c>
      <c r="D54" s="56">
        <v>6568</v>
      </c>
      <c r="E54" s="59">
        <v>13</v>
      </c>
      <c r="F54" s="56">
        <v>6577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12</v>
      </c>
      <c r="B55" s="56">
        <v>6706</v>
      </c>
      <c r="C55" s="59">
        <v>13</v>
      </c>
      <c r="D55" s="56">
        <v>6715</v>
      </c>
      <c r="E55" s="59">
        <v>13</v>
      </c>
      <c r="F55" s="56">
        <v>6722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12</v>
      </c>
      <c r="B56" s="56">
        <v>6832</v>
      </c>
      <c r="C56" s="59">
        <v>13</v>
      </c>
      <c r="D56" s="56">
        <v>6839</v>
      </c>
      <c r="E56" s="59">
        <v>13</v>
      </c>
      <c r="F56" s="56">
        <v>6848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6955</v>
      </c>
      <c r="C57" s="59">
        <v>11</v>
      </c>
      <c r="D57" s="56">
        <v>6967</v>
      </c>
      <c r="E57" s="59">
        <v>11</v>
      </c>
      <c r="F57" s="56">
        <v>6992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12</v>
      </c>
      <c r="B58" s="56">
        <v>7101</v>
      </c>
      <c r="C58" s="59">
        <v>13</v>
      </c>
      <c r="D58" s="56">
        <v>7109</v>
      </c>
      <c r="E58" s="59">
        <v>13</v>
      </c>
      <c r="F58" s="56">
        <v>7114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7">
        <v>12</v>
      </c>
      <c r="B59" s="57">
        <v>7245</v>
      </c>
      <c r="C59" s="60">
        <v>13</v>
      </c>
      <c r="D59" s="57">
        <v>7253</v>
      </c>
      <c r="E59" s="60">
        <v>13</v>
      </c>
      <c r="F59" s="57">
        <v>7261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12</v>
      </c>
      <c r="B60" s="57">
        <v>7383</v>
      </c>
      <c r="C60" s="60">
        <v>13</v>
      </c>
      <c r="D60" s="57">
        <v>7400</v>
      </c>
      <c r="E60" s="60">
        <v>13</v>
      </c>
      <c r="F60" s="57">
        <v>7412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7517</v>
      </c>
      <c r="C61" s="60">
        <v>11</v>
      </c>
      <c r="D61" s="57">
        <v>7530</v>
      </c>
      <c r="E61" s="60">
        <v>11</v>
      </c>
      <c r="F61" s="57">
        <v>7536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12</v>
      </c>
      <c r="B62" s="57">
        <v>7646</v>
      </c>
      <c r="C62" s="60">
        <v>13</v>
      </c>
      <c r="D62" s="57">
        <v>7666</v>
      </c>
      <c r="E62" s="60">
        <v>13</v>
      </c>
      <c r="F62" s="57">
        <v>7674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3">
      <c r="A63" s="57">
        <v>21</v>
      </c>
      <c r="B63" s="57">
        <v>7780</v>
      </c>
      <c r="C63" s="60">
        <v>11</v>
      </c>
      <c r="D63" s="57">
        <v>7807</v>
      </c>
      <c r="E63" s="60">
        <v>11</v>
      </c>
      <c r="F63" s="57">
        <v>7817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12</v>
      </c>
      <c r="B64" s="57">
        <v>7928</v>
      </c>
      <c r="C64" s="60">
        <v>13</v>
      </c>
      <c r="D64" s="57">
        <v>7945</v>
      </c>
      <c r="E64" s="60">
        <v>13</v>
      </c>
      <c r="F64" s="57">
        <v>7951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12</v>
      </c>
      <c r="B65" s="57">
        <v>8071</v>
      </c>
      <c r="C65" s="60">
        <v>13</v>
      </c>
      <c r="D65" s="57">
        <v>8076</v>
      </c>
      <c r="E65" s="60">
        <v>13</v>
      </c>
      <c r="F65" s="57">
        <v>8085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21</v>
      </c>
      <c r="B66" s="57">
        <v>8193</v>
      </c>
      <c r="C66" s="60">
        <v>11</v>
      </c>
      <c r="D66" s="57">
        <v>8205</v>
      </c>
      <c r="E66" s="60">
        <v>11</v>
      </c>
      <c r="F66" s="57">
        <v>8211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12</v>
      </c>
      <c r="B67" s="57">
        <v>8323</v>
      </c>
      <c r="C67" s="60">
        <v>13</v>
      </c>
      <c r="D67" s="57">
        <v>8332</v>
      </c>
      <c r="E67" s="60">
        <v>13</v>
      </c>
      <c r="F67" s="57">
        <v>8344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21</v>
      </c>
      <c r="B68" s="57">
        <v>8450</v>
      </c>
      <c r="C68" s="60">
        <v>11</v>
      </c>
      <c r="D68" s="57">
        <v>8470</v>
      </c>
      <c r="E68" s="60">
        <v>11</v>
      </c>
      <c r="F68" s="57">
        <v>8478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12</v>
      </c>
      <c r="B69" s="57">
        <v>8592</v>
      </c>
      <c r="C69" s="60">
        <v>13</v>
      </c>
      <c r="D69" s="57">
        <v>8597</v>
      </c>
      <c r="E69" s="60">
        <v>13</v>
      </c>
      <c r="F69" s="57">
        <v>8611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21</v>
      </c>
      <c r="B70" s="57">
        <v>8719</v>
      </c>
      <c r="C70" s="60">
        <v>11</v>
      </c>
      <c r="D70" s="57">
        <v>8748</v>
      </c>
      <c r="E70" s="60">
        <v>11</v>
      </c>
      <c r="F70" s="57">
        <v>8755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8859</v>
      </c>
      <c r="C71" s="60">
        <v>22</v>
      </c>
      <c r="D71" s="57">
        <v>8870</v>
      </c>
      <c r="E71" s="60">
        <v>13</v>
      </c>
      <c r="F71" s="57">
        <v>8888</v>
      </c>
      <c r="G71" s="63"/>
      <c r="H71" s="63"/>
      <c r="I71" s="39"/>
      <c r="J71" s="39"/>
      <c r="K71" s="49">
        <v>0</v>
      </c>
      <c r="L71">
        <v>221</v>
      </c>
    </row>
    <row r="72" spans="1:12" x14ac:dyDescent="0.3">
      <c r="A72" s="57">
        <v>21</v>
      </c>
      <c r="B72" s="57">
        <v>9028</v>
      </c>
      <c r="C72" s="60">
        <v>11</v>
      </c>
      <c r="D72" s="57">
        <v>9038</v>
      </c>
      <c r="E72" s="60">
        <v>11</v>
      </c>
      <c r="F72" s="57">
        <v>9044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21</v>
      </c>
      <c r="B73" s="57">
        <v>9155</v>
      </c>
      <c r="C73" s="60">
        <v>11</v>
      </c>
      <c r="D73" s="57">
        <v>9170</v>
      </c>
      <c r="E73" s="60">
        <v>11</v>
      </c>
      <c r="F73" s="57">
        <v>9177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3">
      <c r="A74" s="57">
        <v>21</v>
      </c>
      <c r="B74" s="57">
        <v>9294</v>
      </c>
      <c r="C74" s="60">
        <v>11</v>
      </c>
      <c r="D74" s="57">
        <v>9302</v>
      </c>
      <c r="E74" s="60">
        <v>11</v>
      </c>
      <c r="F74" s="57">
        <v>9310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21</v>
      </c>
      <c r="B75" s="57">
        <v>9413</v>
      </c>
      <c r="C75" s="60">
        <v>11</v>
      </c>
      <c r="D75" s="57">
        <v>9435</v>
      </c>
      <c r="E75" s="60">
        <v>11</v>
      </c>
      <c r="F75" s="57">
        <v>9443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6">
        <v>21</v>
      </c>
      <c r="B76" s="56">
        <v>9538</v>
      </c>
      <c r="C76" s="59">
        <v>11</v>
      </c>
      <c r="D76" s="56">
        <v>9559</v>
      </c>
      <c r="E76" s="59">
        <v>11</v>
      </c>
      <c r="F76" s="56">
        <v>9577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3">
      <c r="A77" s="56">
        <v>12</v>
      </c>
      <c r="B77" s="56">
        <v>9704</v>
      </c>
      <c r="C77" s="59">
        <v>13</v>
      </c>
      <c r="D77" s="56">
        <v>9713</v>
      </c>
      <c r="E77" s="59">
        <v>13</v>
      </c>
      <c r="F77" s="56">
        <v>9720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3">
      <c r="A78" s="56">
        <v>12</v>
      </c>
      <c r="B78" s="56">
        <v>9862</v>
      </c>
      <c r="C78" s="59">
        <v>13</v>
      </c>
      <c r="D78" s="56">
        <v>9869</v>
      </c>
      <c r="E78" s="59">
        <v>13</v>
      </c>
      <c r="F78" s="56">
        <v>9876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3">
      <c r="A79" s="56">
        <v>21</v>
      </c>
      <c r="B79" s="56">
        <v>10006</v>
      </c>
      <c r="C79" s="59">
        <v>11</v>
      </c>
      <c r="D79" s="56">
        <v>10026</v>
      </c>
      <c r="E79" s="59">
        <v>11</v>
      </c>
      <c r="F79" s="56">
        <v>10032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3">
      <c r="A80" s="56">
        <v>12</v>
      </c>
      <c r="B80" s="56">
        <v>10169</v>
      </c>
      <c r="C80" s="59">
        <v>13</v>
      </c>
      <c r="D80" s="56">
        <v>10177</v>
      </c>
      <c r="E80" s="59">
        <v>13</v>
      </c>
      <c r="F80" s="56">
        <v>10195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3">
      <c r="A81" s="56">
        <v>21</v>
      </c>
      <c r="B81" s="56">
        <v>10298</v>
      </c>
      <c r="C81" s="59">
        <v>11</v>
      </c>
      <c r="D81" s="56">
        <v>10335</v>
      </c>
      <c r="E81" s="59">
        <v>11</v>
      </c>
      <c r="F81" s="56">
        <v>10349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3">
      <c r="A82" s="56">
        <v>21</v>
      </c>
      <c r="B82" s="56">
        <v>10468</v>
      </c>
      <c r="C82" s="59">
        <v>11</v>
      </c>
      <c r="D82" s="56">
        <v>10480</v>
      </c>
      <c r="E82" s="59">
        <v>11</v>
      </c>
      <c r="F82" s="56">
        <v>10485</v>
      </c>
      <c r="G82" s="62"/>
      <c r="H82" s="62"/>
      <c r="I82" s="40"/>
      <c r="J82" s="40"/>
      <c r="K82" s="41">
        <v>0</v>
      </c>
      <c r="L82">
        <v>211</v>
      </c>
    </row>
    <row r="83" spans="1:12" x14ac:dyDescent="0.3">
      <c r="A83" s="56">
        <v>21</v>
      </c>
      <c r="B83" s="56">
        <v>10587</v>
      </c>
      <c r="C83" s="59">
        <v>22</v>
      </c>
      <c r="D83" s="56">
        <v>10595</v>
      </c>
      <c r="E83" s="59">
        <v>13</v>
      </c>
      <c r="F83" s="56">
        <v>10613</v>
      </c>
      <c r="G83" s="62"/>
      <c r="H83" s="62"/>
      <c r="I83" s="40"/>
      <c r="J83" s="40"/>
      <c r="K83" s="41">
        <v>0</v>
      </c>
      <c r="L83">
        <v>221</v>
      </c>
    </row>
    <row r="84" spans="1:12" x14ac:dyDescent="0.3">
      <c r="A84" s="56">
        <v>21</v>
      </c>
      <c r="B84" s="56">
        <v>10714</v>
      </c>
      <c r="C84" s="59">
        <v>22</v>
      </c>
      <c r="D84" s="56">
        <v>10727</v>
      </c>
      <c r="E84" s="59">
        <v>13</v>
      </c>
      <c r="F84" s="56">
        <v>10740</v>
      </c>
      <c r="G84" s="62"/>
      <c r="H84" s="62"/>
      <c r="I84" s="40"/>
      <c r="J84" s="40"/>
      <c r="K84" s="41">
        <v>0</v>
      </c>
      <c r="L84">
        <v>221</v>
      </c>
    </row>
    <row r="85" spans="1:12" x14ac:dyDescent="0.3">
      <c r="A85" s="56">
        <v>21</v>
      </c>
      <c r="B85" s="56">
        <v>10848</v>
      </c>
      <c r="C85" s="59">
        <v>11</v>
      </c>
      <c r="D85" s="56">
        <v>10871</v>
      </c>
      <c r="E85" s="59">
        <v>11</v>
      </c>
      <c r="F85" s="56">
        <v>10876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3">
      <c r="A86" s="56">
        <v>21</v>
      </c>
      <c r="B86" s="56">
        <v>10980</v>
      </c>
      <c r="C86" s="59">
        <v>22</v>
      </c>
      <c r="D86" s="56">
        <v>10992</v>
      </c>
      <c r="E86" s="59">
        <v>13</v>
      </c>
      <c r="F86" s="56">
        <v>11003</v>
      </c>
      <c r="G86" s="62"/>
      <c r="H86" s="62"/>
      <c r="I86" s="40"/>
      <c r="J86" s="40"/>
      <c r="K86" s="41">
        <v>0</v>
      </c>
      <c r="L86">
        <v>221</v>
      </c>
    </row>
    <row r="87" spans="1:12" x14ac:dyDescent="0.3">
      <c r="A87" s="56">
        <v>12</v>
      </c>
      <c r="B87" s="56">
        <v>11128</v>
      </c>
      <c r="C87" s="59">
        <v>13</v>
      </c>
      <c r="D87" s="56">
        <v>11135</v>
      </c>
      <c r="E87" s="59">
        <v>13</v>
      </c>
      <c r="F87" s="56">
        <v>11142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3">
      <c r="A88" s="56">
        <v>12</v>
      </c>
      <c r="B88" s="56">
        <v>11284</v>
      </c>
      <c r="C88" s="59">
        <v>13</v>
      </c>
      <c r="D88" s="56">
        <v>11294</v>
      </c>
      <c r="E88" s="59">
        <v>13</v>
      </c>
      <c r="F88" s="56">
        <v>11305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3">
      <c r="A89" s="56">
        <v>21</v>
      </c>
      <c r="B89" s="56">
        <v>11411</v>
      </c>
      <c r="C89" s="59">
        <v>11</v>
      </c>
      <c r="D89" s="56">
        <v>11428</v>
      </c>
      <c r="E89" s="59">
        <v>11</v>
      </c>
      <c r="F89" s="56">
        <v>11443</v>
      </c>
      <c r="G89" s="62"/>
      <c r="H89" s="62"/>
      <c r="I89" s="40"/>
      <c r="J89" s="40"/>
      <c r="K89" s="41">
        <v>0</v>
      </c>
      <c r="L89">
        <v>211</v>
      </c>
    </row>
    <row r="90" spans="1:12" x14ac:dyDescent="0.3">
      <c r="A90" s="56">
        <v>21</v>
      </c>
      <c r="B90" s="56">
        <v>11536</v>
      </c>
      <c r="C90" s="59">
        <v>22</v>
      </c>
      <c r="D90" s="56">
        <v>11548</v>
      </c>
      <c r="E90" s="59">
        <v>13</v>
      </c>
      <c r="F90" s="56">
        <v>11568</v>
      </c>
      <c r="G90" s="62"/>
      <c r="H90" s="62"/>
      <c r="I90" s="40"/>
      <c r="J90" s="40"/>
      <c r="K90" s="41">
        <v>0</v>
      </c>
      <c r="L90">
        <v>221</v>
      </c>
    </row>
    <row r="91" spans="1:12" x14ac:dyDescent="0.3">
      <c r="A91" s="56">
        <v>12</v>
      </c>
      <c r="B91" s="56">
        <v>11716</v>
      </c>
      <c r="C91" s="59">
        <v>13</v>
      </c>
      <c r="D91" s="56">
        <v>11724</v>
      </c>
      <c r="E91" s="59">
        <v>13</v>
      </c>
      <c r="F91" s="56">
        <v>11735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3">
      <c r="A92" s="56">
        <v>21</v>
      </c>
      <c r="B92" s="56">
        <v>11846</v>
      </c>
      <c r="C92" s="59">
        <v>11</v>
      </c>
      <c r="D92" s="56">
        <v>11859</v>
      </c>
      <c r="E92" s="59">
        <v>11</v>
      </c>
      <c r="F92" s="56">
        <v>11867</v>
      </c>
      <c r="G92" s="62"/>
      <c r="H92" s="62"/>
      <c r="I92" s="40"/>
      <c r="J92" s="40"/>
      <c r="K92" s="41">
        <v>0</v>
      </c>
      <c r="L92">
        <v>211</v>
      </c>
    </row>
    <row r="93" spans="1:12" x14ac:dyDescent="0.3">
      <c r="A93" s="56">
        <v>21</v>
      </c>
      <c r="B93" s="56">
        <v>11967</v>
      </c>
      <c r="C93" s="59">
        <v>11</v>
      </c>
      <c r="D93" s="56">
        <v>11980</v>
      </c>
      <c r="E93" s="59">
        <v>11</v>
      </c>
      <c r="F93" s="56">
        <v>11989</v>
      </c>
      <c r="G93" s="62"/>
      <c r="H93" s="62"/>
      <c r="I93" s="40"/>
      <c r="J93" s="40"/>
      <c r="K93" s="41">
        <v>0</v>
      </c>
      <c r="L93">
        <v>211</v>
      </c>
    </row>
    <row r="94" spans="1:12" x14ac:dyDescent="0.3">
      <c r="A94" s="57">
        <v>12</v>
      </c>
      <c r="B94" s="57">
        <v>12103</v>
      </c>
      <c r="C94" s="60">
        <v>13</v>
      </c>
      <c r="D94" s="57">
        <v>12117</v>
      </c>
      <c r="E94" s="60">
        <v>13</v>
      </c>
      <c r="F94" s="57">
        <v>12125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3">
      <c r="A95" s="57">
        <v>21</v>
      </c>
      <c r="B95" s="57">
        <v>12228</v>
      </c>
      <c r="C95" s="60">
        <v>11</v>
      </c>
      <c r="D95" s="57">
        <v>12251</v>
      </c>
      <c r="E95" s="60">
        <v>11</v>
      </c>
      <c r="F95" s="57">
        <v>12259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3">
      <c r="A96" s="57">
        <v>21</v>
      </c>
      <c r="B96" s="57">
        <v>12357</v>
      </c>
      <c r="C96" s="60">
        <v>11</v>
      </c>
      <c r="D96" s="57">
        <v>12390</v>
      </c>
      <c r="E96" s="60">
        <v>11</v>
      </c>
      <c r="F96" s="57">
        <v>12398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3">
      <c r="A97" s="57">
        <v>12</v>
      </c>
      <c r="B97" s="57">
        <v>12536</v>
      </c>
      <c r="C97" s="60">
        <v>13</v>
      </c>
      <c r="D97" s="57">
        <v>12544</v>
      </c>
      <c r="E97" s="60">
        <v>13</v>
      </c>
      <c r="F97" s="57">
        <v>12562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3">
      <c r="A98" s="57">
        <v>21</v>
      </c>
      <c r="B98" s="57">
        <v>12668</v>
      </c>
      <c r="C98" s="60">
        <v>22</v>
      </c>
      <c r="D98" s="57">
        <v>12679</v>
      </c>
      <c r="E98" s="60">
        <v>13</v>
      </c>
      <c r="F98" s="57">
        <v>12690</v>
      </c>
      <c r="G98" s="63"/>
      <c r="H98" s="63"/>
      <c r="I98" s="39"/>
      <c r="J98" s="39"/>
      <c r="K98" s="49">
        <v>0</v>
      </c>
      <c r="L98">
        <v>221</v>
      </c>
    </row>
    <row r="99" spans="1:12" x14ac:dyDescent="0.3">
      <c r="A99" s="57">
        <v>12</v>
      </c>
      <c r="B99" s="57">
        <v>12795</v>
      </c>
      <c r="C99" s="60">
        <v>24</v>
      </c>
      <c r="D99" s="57">
        <v>12804</v>
      </c>
      <c r="E99" s="60">
        <v>13</v>
      </c>
      <c r="F99" s="57">
        <v>12814</v>
      </c>
      <c r="G99" s="63"/>
      <c r="H99" s="63"/>
      <c r="I99" s="39"/>
      <c r="J99" s="39"/>
      <c r="K99" s="49">
        <v>0</v>
      </c>
      <c r="L99">
        <v>121</v>
      </c>
    </row>
    <row r="100" spans="1:12" x14ac:dyDescent="0.3">
      <c r="A100" s="57">
        <v>21</v>
      </c>
      <c r="B100" s="57">
        <v>12919</v>
      </c>
      <c r="C100" s="60">
        <v>22</v>
      </c>
      <c r="D100" s="57">
        <v>12928</v>
      </c>
      <c r="E100" s="60">
        <v>13</v>
      </c>
      <c r="F100" s="57">
        <v>12940</v>
      </c>
      <c r="G100" s="63"/>
      <c r="H100" s="63"/>
      <c r="I100" s="39"/>
      <c r="J100" s="39"/>
      <c r="K100" s="49">
        <v>0</v>
      </c>
      <c r="L100">
        <v>221</v>
      </c>
    </row>
    <row r="101" spans="1:12" x14ac:dyDescent="0.3">
      <c r="A101" s="57">
        <v>21</v>
      </c>
      <c r="B101" s="57">
        <v>13048</v>
      </c>
      <c r="C101" s="60">
        <v>11</v>
      </c>
      <c r="D101" s="57">
        <v>13059</v>
      </c>
      <c r="E101" s="60">
        <v>11</v>
      </c>
      <c r="F101" s="57">
        <v>13067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3">
      <c r="A102" s="57">
        <v>21</v>
      </c>
      <c r="B102" s="57">
        <v>13158</v>
      </c>
      <c r="C102" s="60">
        <v>11</v>
      </c>
      <c r="D102" s="57">
        <v>13189</v>
      </c>
      <c r="E102" s="60">
        <v>11</v>
      </c>
      <c r="F102" s="57">
        <v>13197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3">
      <c r="A103" s="57">
        <v>12</v>
      </c>
      <c r="B103" s="57">
        <v>13334</v>
      </c>
      <c r="C103" s="60">
        <v>13</v>
      </c>
      <c r="D103" s="57">
        <v>13342</v>
      </c>
      <c r="E103" s="60">
        <v>13</v>
      </c>
      <c r="F103" s="57">
        <v>13351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3">
      <c r="A104" s="57">
        <v>12</v>
      </c>
      <c r="B104" s="57">
        <v>13464</v>
      </c>
      <c r="C104" s="60">
        <v>13</v>
      </c>
      <c r="D104" s="57">
        <v>13472</v>
      </c>
      <c r="E104" s="60">
        <v>13</v>
      </c>
      <c r="F104" s="57">
        <v>13481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3">
      <c r="A105" s="57">
        <v>21</v>
      </c>
      <c r="B105" s="57">
        <v>13599</v>
      </c>
      <c r="C105" s="60">
        <v>11</v>
      </c>
      <c r="D105" s="57">
        <v>13629</v>
      </c>
      <c r="E105" s="60">
        <v>11</v>
      </c>
      <c r="F105" s="57">
        <v>13637</v>
      </c>
      <c r="G105" s="63"/>
      <c r="H105" s="63"/>
      <c r="I105" s="39"/>
      <c r="J105" s="39"/>
      <c r="K105" s="49">
        <v>0</v>
      </c>
      <c r="L105">
        <v>211</v>
      </c>
    </row>
    <row r="106" spans="1:12" x14ac:dyDescent="0.3">
      <c r="A106" s="57">
        <v>21</v>
      </c>
      <c r="B106" s="57">
        <v>13739</v>
      </c>
      <c r="C106" s="60">
        <v>11</v>
      </c>
      <c r="D106" s="57">
        <v>13772</v>
      </c>
      <c r="E106" s="60">
        <v>11</v>
      </c>
      <c r="F106" s="57">
        <v>13780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3">
      <c r="A107" s="57">
        <v>21</v>
      </c>
      <c r="B107" s="57">
        <v>13901</v>
      </c>
      <c r="C107" s="60">
        <v>11</v>
      </c>
      <c r="D107" s="57">
        <v>13912</v>
      </c>
      <c r="E107" s="60">
        <v>11</v>
      </c>
      <c r="F107" s="57">
        <v>13920</v>
      </c>
      <c r="G107" s="63"/>
      <c r="H107" s="63"/>
      <c r="I107" s="39"/>
      <c r="J107" s="39"/>
      <c r="K107" s="49">
        <v>0</v>
      </c>
      <c r="L107">
        <v>211</v>
      </c>
    </row>
    <row r="108" spans="1:12" x14ac:dyDescent="0.3">
      <c r="A108" s="57">
        <v>21</v>
      </c>
      <c r="B108" s="57">
        <v>14024</v>
      </c>
      <c r="C108" s="60">
        <v>11</v>
      </c>
      <c r="D108" s="57">
        <v>14048</v>
      </c>
      <c r="E108" s="60">
        <v>11</v>
      </c>
      <c r="F108" s="57">
        <v>14056</v>
      </c>
      <c r="G108" s="63"/>
      <c r="H108" s="63"/>
      <c r="I108" s="39"/>
      <c r="J108" s="39"/>
      <c r="K108" s="49">
        <v>0</v>
      </c>
      <c r="L108">
        <v>211</v>
      </c>
    </row>
    <row r="109" spans="1:12" x14ac:dyDescent="0.3">
      <c r="A109" s="57">
        <v>12</v>
      </c>
      <c r="B109" s="57">
        <v>14189</v>
      </c>
      <c r="C109" s="60">
        <v>13</v>
      </c>
      <c r="D109" s="57">
        <v>14197</v>
      </c>
      <c r="E109" s="60">
        <v>13</v>
      </c>
      <c r="F109" s="57">
        <v>14205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3">
      <c r="A110" s="57">
        <v>21</v>
      </c>
      <c r="B110" s="57">
        <v>14323</v>
      </c>
      <c r="C110" s="60">
        <v>11</v>
      </c>
      <c r="D110" s="57">
        <v>14336</v>
      </c>
      <c r="E110" s="60">
        <v>11</v>
      </c>
      <c r="F110" s="57">
        <v>14342</v>
      </c>
      <c r="G110" s="63"/>
      <c r="H110" s="63"/>
      <c r="I110" s="39"/>
      <c r="J110" s="39"/>
      <c r="K110" s="49">
        <v>1</v>
      </c>
      <c r="L110">
        <v>211</v>
      </c>
    </row>
    <row r="111" spans="1:12" x14ac:dyDescent="0.3">
      <c r="A111" s="17"/>
      <c r="B111" s="17"/>
      <c r="C111" s="17"/>
      <c r="D111" s="17"/>
      <c r="E111" s="17"/>
      <c r="F111" s="17"/>
      <c r="G111" s="17"/>
      <c r="H11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85</v>
      </c>
      <c r="V3" s="25" t="s">
        <v>120</v>
      </c>
      <c r="W3">
        <f>COUNTA(L7:L20)</f>
        <v>14</v>
      </c>
      <c r="AA3" s="25" t="s">
        <v>120</v>
      </c>
      <c r="AB3">
        <f>COUNTA(L21:L34)</f>
        <v>14</v>
      </c>
      <c r="AF3" s="25" t="s">
        <v>120</v>
      </c>
      <c r="AG3">
        <f>COUNTA(L35:L49)</f>
        <v>15</v>
      </c>
      <c r="AK3" s="25" t="s">
        <v>120</v>
      </c>
      <c r="AL3">
        <f>COUNTA(L50:L63)</f>
        <v>14</v>
      </c>
      <c r="AP3" s="25" t="s">
        <v>120</v>
      </c>
      <c r="AQ3">
        <f>COUNTA(L64:L77)</f>
        <v>14</v>
      </c>
      <c r="AU3" s="25" t="s">
        <v>120</v>
      </c>
      <c r="AV3">
        <f>COUNTA(L78:L91)</f>
        <v>14</v>
      </c>
    </row>
    <row r="4" spans="1:48" x14ac:dyDescent="0.3">
      <c r="P4" s="25" t="s">
        <v>88</v>
      </c>
      <c r="Q4" s="26">
        <f>SUM(O7:O14)</f>
        <v>85</v>
      </c>
      <c r="V4" s="25" t="s">
        <v>121</v>
      </c>
      <c r="W4">
        <f>SUM(U7:U14)</f>
        <v>14</v>
      </c>
      <c r="AA4" s="25" t="s">
        <v>121</v>
      </c>
      <c r="AB4">
        <f>SUM(Z7:Z14)</f>
        <v>14</v>
      </c>
      <c r="AF4" s="25" t="s">
        <v>121</v>
      </c>
      <c r="AG4">
        <f>SUM(AE7:AE14)</f>
        <v>15</v>
      </c>
      <c r="AK4" s="25" t="s">
        <v>121</v>
      </c>
      <c r="AL4">
        <f>SUM(AJ7:AJ14)</f>
        <v>14</v>
      </c>
      <c r="AP4" s="25" t="s">
        <v>121</v>
      </c>
      <c r="AQ4">
        <f>SUM(AO7:AO14)</f>
        <v>14</v>
      </c>
      <c r="AU4" s="25" t="s">
        <v>121</v>
      </c>
      <c r="AV4">
        <f>SUM(AT7:AT14)</f>
        <v>14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31</v>
      </c>
      <c r="C7" s="58">
        <v>24</v>
      </c>
      <c r="D7" s="55">
        <v>42</v>
      </c>
      <c r="E7" s="58">
        <v>24</v>
      </c>
      <c r="F7" s="55">
        <v>44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33</v>
      </c>
      <c r="P7" s="34">
        <f>O7/$Q$4</f>
        <v>0.38823529411764707</v>
      </c>
      <c r="Q7" s="34">
        <f>IF(P7=0,0,(P7*((LOG(P7))/LOG(2))))</f>
        <v>-0.52993994063194338</v>
      </c>
      <c r="T7" s="34">
        <f>N7</f>
        <v>111</v>
      </c>
      <c r="U7" s="34">
        <f>COUNTIF(L7:L20,T7)</f>
        <v>9</v>
      </c>
      <c r="V7" s="34">
        <f>U7/(W4-U11)</f>
        <v>0.81818181818181823</v>
      </c>
      <c r="W7" s="34">
        <f>IF(V7=0,0,(V7*((LOG(V7))/LOG(2))))</f>
        <v>-0.23686905043226034</v>
      </c>
      <c r="Y7" s="34">
        <f>N7</f>
        <v>111</v>
      </c>
      <c r="Z7" s="34">
        <f>COUNTIF(L21:L34,Y7)</f>
        <v>8</v>
      </c>
      <c r="AA7" s="34">
        <f>Z7/(AB4-Z11)</f>
        <v>0.88888888888888884</v>
      </c>
      <c r="AB7" s="34">
        <f>IF(AA7=0,0,(AA7*((LOG(AA7))/LOG(2))))</f>
        <v>-0.15104444572649992</v>
      </c>
      <c r="AD7" s="34">
        <f>N7</f>
        <v>111</v>
      </c>
      <c r="AE7" s="34">
        <f>COUNTIF(L35:L49,AD7)</f>
        <v>6</v>
      </c>
      <c r="AF7" s="34">
        <f>AE7/(AG4-AE11)</f>
        <v>0.8571428571428571</v>
      </c>
      <c r="AG7" s="34">
        <f>IF(AF7=0,0,(AF7*((LOG(AF7))/LOG(2))))</f>
        <v>-0.19062207543124113</v>
      </c>
      <c r="AI7" s="34">
        <f>N7</f>
        <v>111</v>
      </c>
      <c r="AJ7" s="34">
        <f>COUNTIF(L50:L63,AI7)</f>
        <v>5</v>
      </c>
      <c r="AK7" s="34">
        <f>AJ7/(AL4-AJ11)</f>
        <v>0.7142857142857143</v>
      </c>
      <c r="AL7" s="34">
        <f>IF(AK7=0,0,(AK7*((LOG(AK7))/LOG(2))))</f>
        <v>-0.34673344797874411</v>
      </c>
      <c r="AN7" s="34">
        <f>N7</f>
        <v>111</v>
      </c>
      <c r="AO7" s="34">
        <f>COUNTIF(L64:L77,AN7)</f>
        <v>3</v>
      </c>
      <c r="AP7" s="34">
        <f>AO7/(AQ4-AO11)</f>
        <v>0.6</v>
      </c>
      <c r="AQ7" s="34">
        <f>IF(AP7=0,0,(AP7*((LOG(AP7))/LOG(2))))</f>
        <v>-0.44217935649972373</v>
      </c>
      <c r="AS7" s="34">
        <f>N7</f>
        <v>111</v>
      </c>
      <c r="AT7" s="34">
        <f>COUNTIF(L78:L91,AS7)</f>
        <v>2</v>
      </c>
      <c r="AU7" s="34">
        <f>AT7/(AV4-AT11)</f>
        <v>0.33333333333333331</v>
      </c>
      <c r="AV7" s="34">
        <f>IF(AU7=0,0,(AU7*((LOG(AU7))/LOG(2))))</f>
        <v>-0.52832083357371862</v>
      </c>
    </row>
    <row r="8" spans="1:48" x14ac:dyDescent="0.3">
      <c r="A8" s="56">
        <v>12</v>
      </c>
      <c r="B8" s="56">
        <v>146</v>
      </c>
      <c r="C8" s="59">
        <v>13</v>
      </c>
      <c r="D8" s="56">
        <v>170</v>
      </c>
      <c r="E8" s="59">
        <v>13</v>
      </c>
      <c r="F8" s="56">
        <v>175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COUNTIF(L21:L34,Y8)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COUNTIF(L35:L49,AD8)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COUNTIF(L50:L63,AI8)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COUNTIF(L64:L77,AN8)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COUNTIF(L78:L91,AS8)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280</v>
      </c>
      <c r="C9" s="59">
        <v>13</v>
      </c>
      <c r="D9" s="56">
        <v>285</v>
      </c>
      <c r="E9" s="59">
        <v>13</v>
      </c>
      <c r="F9" s="56">
        <v>310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2.3529411764705882E-2</v>
      </c>
      <c r="Q9" s="34">
        <f>IF(P9=0,0,(P9*((LOG(P9))/LOG(2))))</f>
        <v>-0.12727978673265181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COUNTIF(L21:L34,Y9)</f>
        <v>1</v>
      </c>
      <c r="AA9" s="34">
        <f>Z9/(AB4-Z11)</f>
        <v>0.1111111111111111</v>
      </c>
      <c r="AB9" s="34">
        <f>IF(AA9=0,0,(AA9*((LOG(AA9))/LOG(2))))</f>
        <v>-0.3522138890491458</v>
      </c>
      <c r="AD9" s="34">
        <f>N9</f>
        <v>121</v>
      </c>
      <c r="AE9" s="34">
        <f>COUNTIF(L35:L49,AD9)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COUNTIF(L50:L63,AI9)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COUNTIF(L64:L77,AN9)</f>
        <v>1</v>
      </c>
      <c r="AP9" s="34">
        <f>AO9/(AQ4-AO11)</f>
        <v>0.2</v>
      </c>
      <c r="AQ9" s="34">
        <f>IF(AP9=0,0,(AP9*((LOG(AP9))/LOG(2))))</f>
        <v>-0.46438561897747244</v>
      </c>
      <c r="AS9" s="34">
        <f>N9</f>
        <v>121</v>
      </c>
      <c r="AT9" s="34">
        <f>COUNTIF(L78:L91,AS9)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423</v>
      </c>
      <c r="C10" s="59">
        <v>13</v>
      </c>
      <c r="D10" s="56">
        <v>432</v>
      </c>
      <c r="E10" s="59">
        <v>13</v>
      </c>
      <c r="F10" s="56">
        <v>446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</v>
      </c>
      <c r="P10" s="34">
        <f>O10/$Q$4</f>
        <v>1.1764705882352941E-2</v>
      </c>
      <c r="Q10" s="34">
        <f>IF(P10=0,0,(P10*((LOG(P10))/LOG(2))))</f>
        <v>-7.5404599248678844E-2</v>
      </c>
      <c r="T10" s="34">
        <f>N10</f>
        <v>122</v>
      </c>
      <c r="U10" s="34">
        <f>COUNTIF(L7:L20,T10)</f>
        <v>1</v>
      </c>
      <c r="V10" s="34">
        <f>U10/(W4-U11)</f>
        <v>9.0909090909090912E-2</v>
      </c>
      <c r="W10" s="34">
        <f>IF(V10=0,0,(V10*((LOG(V10))/LOG(2))))</f>
        <v>-0.31449378351248153</v>
      </c>
      <c r="Y10" s="34">
        <f>N10</f>
        <v>122</v>
      </c>
      <c r="Z10" s="34">
        <f>COUNTIF(L21:L34,Y10)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COUNTIF(L35:L49,AD10)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COUNTIF(L50:L63,AI10)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COUNTIF(L64:L77,AN10)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COUNTIF(L78:L91,AS10)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557</v>
      </c>
      <c r="C11" s="59">
        <v>13</v>
      </c>
      <c r="D11" s="56">
        <v>562</v>
      </c>
      <c r="E11" s="59">
        <v>13</v>
      </c>
      <c r="F11" s="56">
        <v>570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0.47058823529411764</v>
      </c>
      <c r="Q11" s="34">
        <f>IF(P11=0,0,(P11*((LOG(P11))/LOG(2))))</f>
        <v>-0.51174721941192436</v>
      </c>
      <c r="T11" s="34">
        <f>N11</f>
        <v>211</v>
      </c>
      <c r="U11" s="34">
        <f>COUNTIF(L7:L20,T11)</f>
        <v>3</v>
      </c>
      <c r="V11" s="53"/>
      <c r="W11" s="54"/>
      <c r="Y11" s="34">
        <f>N11</f>
        <v>211</v>
      </c>
      <c r="Z11" s="34">
        <f>COUNTIF(L21:L34,Y11)</f>
        <v>5</v>
      </c>
      <c r="AA11" s="53"/>
      <c r="AB11" s="54"/>
      <c r="AD11" s="34">
        <f>N11</f>
        <v>211</v>
      </c>
      <c r="AE11" s="34">
        <f>COUNTIF(L35:L49,AD11)</f>
        <v>8</v>
      </c>
      <c r="AF11" s="53"/>
      <c r="AG11" s="54"/>
      <c r="AI11" s="34">
        <f>N11</f>
        <v>211</v>
      </c>
      <c r="AJ11" s="34">
        <f>COUNTIF(L50:L63,AI11)</f>
        <v>7</v>
      </c>
      <c r="AK11" s="53"/>
      <c r="AL11" s="54"/>
      <c r="AN11" s="34">
        <f>N11</f>
        <v>211</v>
      </c>
      <c r="AO11" s="34">
        <f>COUNTIF(L64:L77,AN11)</f>
        <v>9</v>
      </c>
      <c r="AP11" s="53"/>
      <c r="AQ11" s="54"/>
      <c r="AS11" s="34">
        <f>N11</f>
        <v>211</v>
      </c>
      <c r="AT11" s="34">
        <f>COUNTIF(L78:L91,AS11)</f>
        <v>8</v>
      </c>
      <c r="AU11" s="53"/>
      <c r="AV11" s="54"/>
    </row>
    <row r="12" spans="1:48" x14ac:dyDescent="0.3">
      <c r="A12" s="56">
        <v>12</v>
      </c>
      <c r="B12" s="56">
        <v>700</v>
      </c>
      <c r="C12" s="59">
        <v>13</v>
      </c>
      <c r="D12" s="56">
        <v>709</v>
      </c>
      <c r="E12" s="59">
        <v>13</v>
      </c>
      <c r="F12" s="56">
        <v>717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1.1764705882352941E-2</v>
      </c>
      <c r="Q12" s="34">
        <f>IF(P12=0,0,(P12*((LOG(P12))/LOG(2))))</f>
        <v>-7.5404599248678844E-2</v>
      </c>
      <c r="T12" s="34">
        <f>N12</f>
        <v>212</v>
      </c>
      <c r="U12" s="34">
        <f>COUNTIF(L7:L20,T12)</f>
        <v>1</v>
      </c>
      <c r="V12" s="34">
        <f>U12/(W4-U11)</f>
        <v>9.0909090909090912E-2</v>
      </c>
      <c r="W12" s="34">
        <f>IF(V12=0,0,(V12*((LOG(V12))/LOG(2))))</f>
        <v>-0.31449378351248153</v>
      </c>
      <c r="Y12" s="34">
        <f>N12</f>
        <v>212</v>
      </c>
      <c r="Z12" s="34">
        <f>COUNTIF(L21:L34,Y12)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COUNTIF(L35:L49,AD12)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COUNTIF(L50:L63,AI12)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COUNTIF(L64:L77,AN12)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COUNTIF(L78:L91,AS12)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830</v>
      </c>
      <c r="C13" s="59">
        <v>13</v>
      </c>
      <c r="D13" s="56">
        <v>834</v>
      </c>
      <c r="E13" s="59">
        <v>13</v>
      </c>
      <c r="F13" s="56">
        <v>872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8</v>
      </c>
      <c r="P13" s="34">
        <f>O13/$Q$4</f>
        <v>9.4117647058823528E-2</v>
      </c>
      <c r="Q13" s="34">
        <f>IF(P13=0,0,(P13*((LOG(P13))/LOG(2))))</f>
        <v>-0.32088385281296017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COUNTIF(L35:L49,AD13)</f>
        <v>1</v>
      </c>
      <c r="AF13" s="34">
        <f>AE13/(AG4-AE11)</f>
        <v>0.14285714285714285</v>
      </c>
      <c r="AG13" s="34">
        <f>IF(AF13=0,0,(AF13*((LOG(AF13))/LOG(2))))</f>
        <v>-0.40105070315108626</v>
      </c>
      <c r="AI13" s="34">
        <f>N13</f>
        <v>221</v>
      </c>
      <c r="AJ13" s="34">
        <f>COUNTIF(L50:L63,AI13)</f>
        <v>2</v>
      </c>
      <c r="AK13" s="34">
        <f>AJ13/(AL4-AJ11)</f>
        <v>0.2857142857142857</v>
      </c>
      <c r="AL13" s="34">
        <f>IF(AK13=0,0,(AK13*((LOG(AK13))/LOG(2))))</f>
        <v>-0.51638712058788683</v>
      </c>
      <c r="AN13" s="34">
        <f>N13</f>
        <v>221</v>
      </c>
      <c r="AO13" s="34">
        <f>COUNTIF(L64:L77,AN13)</f>
        <v>1</v>
      </c>
      <c r="AP13" s="34">
        <f>AO13/(AQ4-AO11)</f>
        <v>0.2</v>
      </c>
      <c r="AQ13" s="34">
        <f>IF(AP13=0,0,(AP13*((LOG(AP13))/LOG(2))))</f>
        <v>-0.46438561897747244</v>
      </c>
      <c r="AS13" s="34">
        <f>N13</f>
        <v>221</v>
      </c>
      <c r="AT13" s="34">
        <f>COUNTIF(L78:L91,AS13)</f>
        <v>4</v>
      </c>
      <c r="AU13" s="34">
        <f>AT13/(AV4-AT11)</f>
        <v>0.66666666666666663</v>
      </c>
      <c r="AV13" s="34">
        <f>IF(AU13=0,0,(AU13*((LOG(AU13))/LOG(2))))</f>
        <v>-0.38997500048077083</v>
      </c>
    </row>
    <row r="14" spans="1:48" x14ac:dyDescent="0.3">
      <c r="A14" s="56">
        <v>21</v>
      </c>
      <c r="B14" s="56">
        <v>987</v>
      </c>
      <c r="C14" s="59">
        <v>11</v>
      </c>
      <c r="D14" s="56">
        <v>1000</v>
      </c>
      <c r="E14" s="59">
        <v>11</v>
      </c>
      <c r="F14" s="56">
        <v>1009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COUNTIF(L35:L49,AD14)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COUNTIF(L50:L63,AI14)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COUNTIF(L64:L77,AN14)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COUNTIF(L78:L91,AS14)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1120</v>
      </c>
      <c r="C15" s="59">
        <v>11</v>
      </c>
      <c r="D15" s="56">
        <v>1133</v>
      </c>
      <c r="E15" s="59">
        <v>11</v>
      </c>
      <c r="F15" s="56">
        <v>1141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1.6406599980868375</v>
      </c>
      <c r="V15">
        <f>SUM(V7:V14)</f>
        <v>1</v>
      </c>
      <c r="W15">
        <f>-SUM(W7:W14)</f>
        <v>0.86585661745722331</v>
      </c>
      <c r="AA15">
        <f>SUM(AA7:AA14)</f>
        <v>1</v>
      </c>
      <c r="AB15">
        <f>-SUM(AB7:AB14)</f>
        <v>0.50325833477564574</v>
      </c>
      <c r="AF15">
        <f>SUM(AF7:AF14)</f>
        <v>1</v>
      </c>
      <c r="AG15">
        <f>-SUM(AG7:AG14)</f>
        <v>0.59167277858232736</v>
      </c>
      <c r="AK15">
        <f>SUM(AK7:AK14)</f>
        <v>1</v>
      </c>
      <c r="AL15">
        <f>-SUM(AL7:AL14)</f>
        <v>0.863120568566631</v>
      </c>
      <c r="AP15">
        <f>SUM(AP7:AP14)</f>
        <v>1</v>
      </c>
      <c r="AQ15">
        <f>-SUM(AQ7:AQ14)</f>
        <v>1.3709505944546687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12</v>
      </c>
      <c r="B16" s="56">
        <v>1268</v>
      </c>
      <c r="C16" s="59">
        <v>13</v>
      </c>
      <c r="D16" s="56">
        <v>1275</v>
      </c>
      <c r="E16" s="59">
        <v>13</v>
      </c>
      <c r="F16" s="56">
        <v>1293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0.25597752024087006</v>
      </c>
      <c r="V16" s="27" t="s">
        <v>119</v>
      </c>
      <c r="W16" s="27">
        <f>W15/(LOG(W4)/LOG(2))</f>
        <v>0.22741683798401688</v>
      </c>
      <c r="AA16" s="27" t="s">
        <v>122</v>
      </c>
      <c r="AB16" s="27">
        <f>AB15/(LOG(AB4)/LOG(2))</f>
        <v>0.13218056763241565</v>
      </c>
      <c r="AF16" s="27" t="s">
        <v>123</v>
      </c>
      <c r="AG16" s="27">
        <f>AG15/(LOG(AG4)/LOG(2))</f>
        <v>0.15144339573966781</v>
      </c>
      <c r="AK16" s="27" t="s">
        <v>124</v>
      </c>
      <c r="AL16" s="27">
        <f>AL15/(LOG(AL4)/LOG(2))</f>
        <v>0.22669821601506379</v>
      </c>
      <c r="AP16" s="27" t="s">
        <v>125</v>
      </c>
      <c r="AQ16" s="27">
        <f>AQ15/(LOG(AQ4)/LOG(2))</f>
        <v>0.3600795361924829</v>
      </c>
      <c r="AU16" s="27" t="s">
        <v>126</v>
      </c>
      <c r="AV16" s="27">
        <f>AV15/(LOG(AV4)/LOG(2))</f>
        <v>0.24118997384100352</v>
      </c>
    </row>
    <row r="17" spans="1:22" x14ac:dyDescent="0.3">
      <c r="A17" s="56">
        <v>21</v>
      </c>
      <c r="B17" s="56">
        <v>1398</v>
      </c>
      <c r="C17" s="59">
        <v>11</v>
      </c>
      <c r="D17" s="56">
        <v>1410</v>
      </c>
      <c r="E17" s="59">
        <v>11</v>
      </c>
      <c r="F17" s="56">
        <v>1418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12</v>
      </c>
      <c r="B18" s="56">
        <v>1542</v>
      </c>
      <c r="C18" s="59">
        <v>13</v>
      </c>
      <c r="D18" s="56">
        <v>1551</v>
      </c>
      <c r="E18" s="59">
        <v>13</v>
      </c>
      <c r="F18" s="56">
        <v>1563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21</v>
      </c>
      <c r="B19" s="56">
        <v>1666</v>
      </c>
      <c r="C19" s="59">
        <v>11</v>
      </c>
      <c r="D19" s="56">
        <v>1678</v>
      </c>
      <c r="E19" s="59">
        <v>22</v>
      </c>
      <c r="F19" s="56">
        <v>1692</v>
      </c>
      <c r="G19" s="62"/>
      <c r="H19" s="62"/>
      <c r="I19" s="40"/>
      <c r="J19" s="40"/>
      <c r="K19" s="41">
        <v>0</v>
      </c>
      <c r="L19">
        <v>212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1816</v>
      </c>
      <c r="C20" s="59">
        <v>13</v>
      </c>
      <c r="D20" s="56">
        <v>1824</v>
      </c>
      <c r="E20" s="59">
        <v>13</v>
      </c>
      <c r="F20" s="56">
        <v>1832</v>
      </c>
      <c r="G20" s="62"/>
      <c r="H20" s="62"/>
      <c r="I20" s="40"/>
      <c r="J20" s="40"/>
      <c r="K20" s="41">
        <v>0</v>
      </c>
      <c r="L20">
        <v>111</v>
      </c>
      <c r="N20" s="38">
        <f>COUNTIF(L7:L91,G3)</f>
        <v>40</v>
      </c>
      <c r="O20" s="38"/>
      <c r="P20" s="45">
        <v>14</v>
      </c>
      <c r="Q20" s="45">
        <v>14</v>
      </c>
      <c r="R20" s="45">
        <v>15</v>
      </c>
      <c r="S20" s="45">
        <v>14</v>
      </c>
      <c r="T20" s="45">
        <v>14</v>
      </c>
      <c r="U20" s="45">
        <v>14</v>
      </c>
      <c r="V20" s="44"/>
    </row>
    <row r="21" spans="1:22" x14ac:dyDescent="0.3">
      <c r="A21" s="57">
        <v>21</v>
      </c>
      <c r="B21" s="57">
        <v>1948</v>
      </c>
      <c r="C21" s="60">
        <v>11</v>
      </c>
      <c r="D21" s="57">
        <v>1963</v>
      </c>
      <c r="E21" s="60">
        <v>11</v>
      </c>
      <c r="F21" s="57">
        <v>1971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2105</v>
      </c>
      <c r="C22" s="60">
        <v>13</v>
      </c>
      <c r="D22" s="57">
        <v>2121</v>
      </c>
      <c r="E22" s="60">
        <v>13</v>
      </c>
      <c r="F22" s="57">
        <v>2130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2244</v>
      </c>
      <c r="C23" s="60">
        <v>11</v>
      </c>
      <c r="D23" s="57">
        <v>2267</v>
      </c>
      <c r="E23" s="60">
        <v>11</v>
      </c>
      <c r="F23" s="57">
        <v>2275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2395</v>
      </c>
      <c r="C24" s="60">
        <v>13</v>
      </c>
      <c r="D24" s="57">
        <v>2412</v>
      </c>
      <c r="E24" s="60">
        <v>13</v>
      </c>
      <c r="F24" s="57">
        <v>2420</v>
      </c>
      <c r="G24" s="63"/>
      <c r="H24" s="63"/>
      <c r="I24" s="39"/>
      <c r="J24" s="39"/>
      <c r="K24" s="49">
        <v>0</v>
      </c>
      <c r="L24">
        <v>111</v>
      </c>
      <c r="O24" s="43" t="s">
        <v>108</v>
      </c>
      <c r="P24" s="45">
        <f>U11</f>
        <v>3</v>
      </c>
      <c r="Q24" s="45">
        <f>Z11</f>
        <v>5</v>
      </c>
      <c r="R24" s="45">
        <f>AE11</f>
        <v>8</v>
      </c>
      <c r="S24" s="45">
        <f>AJ11</f>
        <v>7</v>
      </c>
      <c r="T24" s="45">
        <f>AO11</f>
        <v>9</v>
      </c>
      <c r="U24" s="45">
        <f>AT11</f>
        <v>8</v>
      </c>
      <c r="V24" s="43"/>
    </row>
    <row r="25" spans="1:22" x14ac:dyDescent="0.3">
      <c r="A25" s="57">
        <v>12</v>
      </c>
      <c r="B25" s="57">
        <v>2521</v>
      </c>
      <c r="C25" s="60">
        <v>13</v>
      </c>
      <c r="D25" s="57">
        <v>2544</v>
      </c>
      <c r="E25" s="60">
        <v>13</v>
      </c>
      <c r="F25" s="57">
        <v>2554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2702</v>
      </c>
      <c r="C26" s="60">
        <v>13</v>
      </c>
      <c r="D26" s="57">
        <v>2710</v>
      </c>
      <c r="E26" s="60">
        <v>13</v>
      </c>
      <c r="F26" s="57">
        <v>2719</v>
      </c>
      <c r="G26" s="63"/>
      <c r="H26" s="63"/>
      <c r="I26" s="39"/>
      <c r="J26" s="39"/>
      <c r="K26" s="49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2822</v>
      </c>
      <c r="C27" s="60">
        <v>11</v>
      </c>
      <c r="D27" s="57">
        <v>2846</v>
      </c>
      <c r="E27" s="60">
        <v>11</v>
      </c>
      <c r="F27" s="57">
        <v>2855</v>
      </c>
      <c r="G27" s="63"/>
      <c r="H27" s="63"/>
      <c r="I27" s="39"/>
      <c r="J27" s="39"/>
      <c r="K27" s="49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2986</v>
      </c>
      <c r="C28" s="60">
        <v>13</v>
      </c>
      <c r="D28" s="57">
        <v>2995</v>
      </c>
      <c r="E28" s="60">
        <v>13</v>
      </c>
      <c r="F28" s="57">
        <v>3003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112</v>
      </c>
      <c r="P28">
        <f>F20/P20</f>
        <v>130.85714285714286</v>
      </c>
      <c r="Q28">
        <f>(F34-F20)/Q20</f>
        <v>141.92857142857142</v>
      </c>
      <c r="R28">
        <f>(F49-F34)/R20</f>
        <v>136.46666666666667</v>
      </c>
      <c r="S28">
        <f>(F63-F49)/S20</f>
        <v>129.92857142857142</v>
      </c>
      <c r="T28">
        <f>(F77-F63)/T20</f>
        <v>125.71428571428571</v>
      </c>
      <c r="U28">
        <f>(F91-F77)/U20</f>
        <v>128.85714285714286</v>
      </c>
    </row>
    <row r="29" spans="1:22" x14ac:dyDescent="0.3">
      <c r="A29" s="57">
        <v>21</v>
      </c>
      <c r="B29" s="57">
        <v>3107</v>
      </c>
      <c r="C29" s="60">
        <v>11</v>
      </c>
      <c r="D29" s="57">
        <v>3120</v>
      </c>
      <c r="E29" s="60">
        <v>11</v>
      </c>
      <c r="F29" s="57">
        <v>3126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12</v>
      </c>
      <c r="B30" s="57">
        <v>3307</v>
      </c>
      <c r="C30" s="60">
        <v>13</v>
      </c>
      <c r="D30" s="57">
        <v>3315</v>
      </c>
      <c r="E30" s="60">
        <v>13</v>
      </c>
      <c r="F30" s="57">
        <v>3323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21</v>
      </c>
      <c r="B31" s="57">
        <v>3439</v>
      </c>
      <c r="C31" s="60">
        <v>11</v>
      </c>
      <c r="D31" s="57">
        <v>3456</v>
      </c>
      <c r="E31" s="60">
        <v>11</v>
      </c>
      <c r="F31" s="57">
        <v>3464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12</v>
      </c>
      <c r="B32" s="57">
        <v>3554</v>
      </c>
      <c r="C32" s="60">
        <v>24</v>
      </c>
      <c r="D32" s="57">
        <v>3564</v>
      </c>
      <c r="E32" s="60">
        <v>13</v>
      </c>
      <c r="F32" s="57">
        <v>3582</v>
      </c>
      <c r="G32" s="63"/>
      <c r="H32" s="63"/>
      <c r="I32" s="39"/>
      <c r="J32" s="39"/>
      <c r="K32" s="49">
        <v>0</v>
      </c>
      <c r="L32">
        <v>121</v>
      </c>
    </row>
    <row r="33" spans="1:12" x14ac:dyDescent="0.3">
      <c r="A33" s="57">
        <v>12</v>
      </c>
      <c r="B33" s="57">
        <v>3684</v>
      </c>
      <c r="C33" s="60">
        <v>13</v>
      </c>
      <c r="D33" s="57">
        <v>3690</v>
      </c>
      <c r="E33" s="60">
        <v>13</v>
      </c>
      <c r="F33" s="57">
        <v>3696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3807</v>
      </c>
      <c r="C34" s="60">
        <v>13</v>
      </c>
      <c r="D34" s="57">
        <v>3812</v>
      </c>
      <c r="E34" s="60">
        <v>13</v>
      </c>
      <c r="F34" s="57">
        <v>3819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6">
        <v>12</v>
      </c>
      <c r="B35" s="56">
        <v>3939</v>
      </c>
      <c r="C35" s="59">
        <v>13</v>
      </c>
      <c r="D35" s="56">
        <v>3945</v>
      </c>
      <c r="E35" s="59">
        <v>13</v>
      </c>
      <c r="F35" s="56">
        <v>3953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4061</v>
      </c>
      <c r="C36" s="59">
        <v>11</v>
      </c>
      <c r="D36" s="56">
        <v>4073</v>
      </c>
      <c r="E36" s="59">
        <v>11</v>
      </c>
      <c r="F36" s="56">
        <v>4079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12</v>
      </c>
      <c r="B37" s="56">
        <v>4202</v>
      </c>
      <c r="C37" s="59">
        <v>13</v>
      </c>
      <c r="D37" s="56">
        <v>4207</v>
      </c>
      <c r="E37" s="59">
        <v>13</v>
      </c>
      <c r="F37" s="56">
        <v>4215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3">
      <c r="A38" s="56">
        <v>12</v>
      </c>
      <c r="B38" s="56">
        <v>4346</v>
      </c>
      <c r="C38" s="59">
        <v>13</v>
      </c>
      <c r="D38" s="56">
        <v>4360</v>
      </c>
      <c r="E38" s="59">
        <v>13</v>
      </c>
      <c r="F38" s="56">
        <v>4369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12</v>
      </c>
      <c r="B39" s="56">
        <v>4477</v>
      </c>
      <c r="C39" s="59">
        <v>13</v>
      </c>
      <c r="D39" s="56">
        <v>4500</v>
      </c>
      <c r="E39" s="59">
        <v>13</v>
      </c>
      <c r="F39" s="56">
        <v>4514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3">
      <c r="A40" s="56">
        <v>21</v>
      </c>
      <c r="B40" s="56">
        <v>4623</v>
      </c>
      <c r="C40" s="59">
        <v>11</v>
      </c>
      <c r="D40" s="56">
        <v>4635</v>
      </c>
      <c r="E40" s="59">
        <v>11</v>
      </c>
      <c r="F40" s="56">
        <v>4643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4749</v>
      </c>
      <c r="C41" s="59">
        <v>11</v>
      </c>
      <c r="D41" s="56">
        <v>4770</v>
      </c>
      <c r="E41" s="59">
        <v>11</v>
      </c>
      <c r="F41" s="56">
        <v>4780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4873</v>
      </c>
      <c r="C42" s="59">
        <v>11</v>
      </c>
      <c r="D42" s="56">
        <v>4902</v>
      </c>
      <c r="E42" s="59">
        <v>11</v>
      </c>
      <c r="F42" s="56">
        <v>4912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5014</v>
      </c>
      <c r="C43" s="59">
        <v>11</v>
      </c>
      <c r="D43" s="56">
        <v>5025</v>
      </c>
      <c r="E43" s="59">
        <v>11</v>
      </c>
      <c r="F43" s="56">
        <v>5031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5126</v>
      </c>
      <c r="C44" s="59">
        <v>11</v>
      </c>
      <c r="D44" s="56">
        <v>5143</v>
      </c>
      <c r="E44" s="59">
        <v>11</v>
      </c>
      <c r="F44" s="56">
        <v>5156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12</v>
      </c>
      <c r="B45" s="56">
        <v>5291</v>
      </c>
      <c r="C45" s="59">
        <v>13</v>
      </c>
      <c r="D45" s="56">
        <v>5299</v>
      </c>
      <c r="E45" s="59">
        <v>13</v>
      </c>
      <c r="F45" s="56">
        <v>5311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21</v>
      </c>
      <c r="B46" s="56">
        <v>5425</v>
      </c>
      <c r="C46" s="59">
        <v>11</v>
      </c>
      <c r="D46" s="56">
        <v>5449</v>
      </c>
      <c r="E46" s="59">
        <v>11</v>
      </c>
      <c r="F46" s="56">
        <v>5454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5553</v>
      </c>
      <c r="C47" s="59">
        <v>11</v>
      </c>
      <c r="D47" s="56">
        <v>5571</v>
      </c>
      <c r="E47" s="59">
        <v>11</v>
      </c>
      <c r="F47" s="56">
        <v>5581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12</v>
      </c>
      <c r="B48" s="56">
        <v>5712</v>
      </c>
      <c r="C48" s="59">
        <v>13</v>
      </c>
      <c r="D48" s="56">
        <v>5722</v>
      </c>
      <c r="E48" s="59">
        <v>13</v>
      </c>
      <c r="F48" s="56">
        <v>5731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3">
      <c r="A49" s="56">
        <v>21</v>
      </c>
      <c r="B49" s="56">
        <v>5834</v>
      </c>
      <c r="C49" s="59">
        <v>22</v>
      </c>
      <c r="D49" s="56">
        <v>5849</v>
      </c>
      <c r="E49" s="59">
        <v>13</v>
      </c>
      <c r="F49" s="56">
        <v>5866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7">
        <v>21</v>
      </c>
      <c r="B50" s="57">
        <v>5971</v>
      </c>
      <c r="C50" s="60">
        <v>11</v>
      </c>
      <c r="D50" s="57">
        <v>6017</v>
      </c>
      <c r="E50" s="60">
        <v>11</v>
      </c>
      <c r="F50" s="57">
        <v>6022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6121</v>
      </c>
      <c r="C51" s="60">
        <v>11</v>
      </c>
      <c r="D51" s="57">
        <v>6139</v>
      </c>
      <c r="E51" s="60">
        <v>11</v>
      </c>
      <c r="F51" s="57">
        <v>6148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6244</v>
      </c>
      <c r="C52" s="60">
        <v>22</v>
      </c>
      <c r="D52" s="57">
        <v>6252</v>
      </c>
      <c r="E52" s="60">
        <v>13</v>
      </c>
      <c r="F52" s="57">
        <v>6264</v>
      </c>
      <c r="G52" s="63"/>
      <c r="H52" s="63"/>
      <c r="I52" s="39"/>
      <c r="J52" s="39"/>
      <c r="K52" s="49">
        <v>0</v>
      </c>
      <c r="L52">
        <v>221</v>
      </c>
    </row>
    <row r="53" spans="1:12" x14ac:dyDescent="0.3">
      <c r="A53" s="57">
        <v>21</v>
      </c>
      <c r="B53" s="57">
        <v>6366</v>
      </c>
      <c r="C53" s="60">
        <v>11</v>
      </c>
      <c r="D53" s="57">
        <v>6389</v>
      </c>
      <c r="E53" s="60">
        <v>11</v>
      </c>
      <c r="F53" s="57">
        <v>6397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6508</v>
      </c>
      <c r="C54" s="60">
        <v>11</v>
      </c>
      <c r="D54" s="57">
        <v>6521</v>
      </c>
      <c r="E54" s="60">
        <v>11</v>
      </c>
      <c r="F54" s="57">
        <v>6535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6639</v>
      </c>
      <c r="C55" s="60">
        <v>22</v>
      </c>
      <c r="D55" s="57">
        <v>6648</v>
      </c>
      <c r="E55" s="60">
        <v>13</v>
      </c>
      <c r="F55" s="57">
        <v>6660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3">
      <c r="A56" s="57">
        <v>12</v>
      </c>
      <c r="B56" s="57">
        <v>6760</v>
      </c>
      <c r="C56" s="60">
        <v>13</v>
      </c>
      <c r="D56" s="57">
        <v>6768</v>
      </c>
      <c r="E56" s="60">
        <v>13</v>
      </c>
      <c r="F56" s="57">
        <v>6777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12</v>
      </c>
      <c r="B57" s="57">
        <v>6882</v>
      </c>
      <c r="C57" s="60">
        <v>13</v>
      </c>
      <c r="D57" s="57">
        <v>6897</v>
      </c>
      <c r="E57" s="60">
        <v>13</v>
      </c>
      <c r="F57" s="57">
        <v>6905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7">
        <v>12</v>
      </c>
      <c r="B58" s="57">
        <v>7004</v>
      </c>
      <c r="C58" s="60">
        <v>13</v>
      </c>
      <c r="D58" s="57">
        <v>7030</v>
      </c>
      <c r="E58" s="60">
        <v>13</v>
      </c>
      <c r="F58" s="57">
        <v>7042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3">
      <c r="A59" s="57">
        <v>12</v>
      </c>
      <c r="B59" s="57">
        <v>7145</v>
      </c>
      <c r="C59" s="60">
        <v>13</v>
      </c>
      <c r="D59" s="57">
        <v>7165</v>
      </c>
      <c r="E59" s="60">
        <v>13</v>
      </c>
      <c r="F59" s="57">
        <v>7174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12</v>
      </c>
      <c r="B60" s="57">
        <v>7280</v>
      </c>
      <c r="C60" s="60">
        <v>13</v>
      </c>
      <c r="D60" s="57">
        <v>7289</v>
      </c>
      <c r="E60" s="60">
        <v>13</v>
      </c>
      <c r="F60" s="57">
        <v>7297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7405</v>
      </c>
      <c r="C61" s="60">
        <v>11</v>
      </c>
      <c r="D61" s="57">
        <v>7414</v>
      </c>
      <c r="E61" s="60">
        <v>11</v>
      </c>
      <c r="F61" s="57">
        <v>7422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7518</v>
      </c>
      <c r="C62" s="60">
        <v>11</v>
      </c>
      <c r="D62" s="57">
        <v>7529</v>
      </c>
      <c r="E62" s="60">
        <v>11</v>
      </c>
      <c r="F62" s="57">
        <v>7543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7664</v>
      </c>
      <c r="C63" s="60">
        <v>11</v>
      </c>
      <c r="D63" s="57">
        <v>7676</v>
      </c>
      <c r="E63" s="60">
        <v>11</v>
      </c>
      <c r="F63" s="57">
        <v>7685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6">
        <v>21</v>
      </c>
      <c r="B64" s="56">
        <v>7779</v>
      </c>
      <c r="C64" s="59">
        <v>22</v>
      </c>
      <c r="D64" s="56">
        <v>7789</v>
      </c>
      <c r="E64" s="59">
        <v>13</v>
      </c>
      <c r="F64" s="56">
        <v>7807</v>
      </c>
      <c r="G64" s="62"/>
      <c r="H64" s="62"/>
      <c r="I64" s="40"/>
      <c r="J64" s="40"/>
      <c r="K64" s="41">
        <v>0</v>
      </c>
      <c r="L64">
        <v>221</v>
      </c>
    </row>
    <row r="65" spans="1:12" x14ac:dyDescent="0.3">
      <c r="A65" s="56">
        <v>21</v>
      </c>
      <c r="B65" s="56">
        <v>7909</v>
      </c>
      <c r="C65" s="59">
        <v>11</v>
      </c>
      <c r="D65" s="56">
        <v>7926</v>
      </c>
      <c r="E65" s="59">
        <v>11</v>
      </c>
      <c r="F65" s="56">
        <v>7936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3">
      <c r="A66" s="56">
        <v>21</v>
      </c>
      <c r="B66" s="56">
        <v>8043</v>
      </c>
      <c r="C66" s="59">
        <v>11</v>
      </c>
      <c r="D66" s="56">
        <v>8075</v>
      </c>
      <c r="E66" s="59">
        <v>11</v>
      </c>
      <c r="F66" s="56">
        <v>8083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3">
      <c r="A67" s="56">
        <v>21</v>
      </c>
      <c r="B67" s="56">
        <v>8182</v>
      </c>
      <c r="C67" s="59">
        <v>11</v>
      </c>
      <c r="D67" s="56">
        <v>8201</v>
      </c>
      <c r="E67" s="59">
        <v>11</v>
      </c>
      <c r="F67" s="56">
        <v>8209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3">
      <c r="A68" s="56">
        <v>21</v>
      </c>
      <c r="B68" s="56">
        <v>8302</v>
      </c>
      <c r="C68" s="59">
        <v>11</v>
      </c>
      <c r="D68" s="56">
        <v>8344</v>
      </c>
      <c r="E68" s="59">
        <v>11</v>
      </c>
      <c r="F68" s="56">
        <v>8356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12</v>
      </c>
      <c r="B69" s="56">
        <v>8464</v>
      </c>
      <c r="C69" s="59">
        <v>13</v>
      </c>
      <c r="D69" s="56">
        <v>8481</v>
      </c>
      <c r="E69" s="59">
        <v>13</v>
      </c>
      <c r="F69" s="56">
        <v>8489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3">
      <c r="A70" s="56">
        <v>12</v>
      </c>
      <c r="B70" s="56">
        <v>8586</v>
      </c>
      <c r="C70" s="59">
        <v>24</v>
      </c>
      <c r="D70" s="56">
        <v>8596</v>
      </c>
      <c r="E70" s="59">
        <v>13</v>
      </c>
      <c r="F70" s="56">
        <v>8612</v>
      </c>
      <c r="G70" s="62"/>
      <c r="H70" s="62"/>
      <c r="I70" s="40"/>
      <c r="J70" s="40"/>
      <c r="K70" s="41">
        <v>0</v>
      </c>
      <c r="L70">
        <v>121</v>
      </c>
    </row>
    <row r="71" spans="1:12" x14ac:dyDescent="0.3">
      <c r="A71" s="56">
        <v>12</v>
      </c>
      <c r="B71" s="56">
        <v>8724</v>
      </c>
      <c r="C71" s="59">
        <v>13</v>
      </c>
      <c r="D71" s="56">
        <v>8734</v>
      </c>
      <c r="E71" s="59">
        <v>13</v>
      </c>
      <c r="F71" s="56">
        <v>8745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3">
      <c r="A72" s="56">
        <v>21</v>
      </c>
      <c r="B72" s="56">
        <v>8848</v>
      </c>
      <c r="C72" s="59">
        <v>11</v>
      </c>
      <c r="D72" s="56">
        <v>8859</v>
      </c>
      <c r="E72" s="59">
        <v>11</v>
      </c>
      <c r="F72" s="56">
        <v>8864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3">
      <c r="A73" s="56">
        <v>21</v>
      </c>
      <c r="B73" s="56">
        <v>8961</v>
      </c>
      <c r="C73" s="59">
        <v>11</v>
      </c>
      <c r="D73" s="56">
        <v>8973</v>
      </c>
      <c r="E73" s="59">
        <v>11</v>
      </c>
      <c r="F73" s="56">
        <v>8983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3">
      <c r="A74" s="56">
        <v>21</v>
      </c>
      <c r="B74" s="56">
        <v>9073</v>
      </c>
      <c r="C74" s="59">
        <v>11</v>
      </c>
      <c r="D74" s="56">
        <v>9085</v>
      </c>
      <c r="E74" s="59">
        <v>11</v>
      </c>
      <c r="F74" s="56">
        <v>9094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3">
      <c r="A75" s="56">
        <v>21</v>
      </c>
      <c r="B75" s="56">
        <v>9188</v>
      </c>
      <c r="C75" s="59">
        <v>11</v>
      </c>
      <c r="D75" s="56">
        <v>9201</v>
      </c>
      <c r="E75" s="59">
        <v>11</v>
      </c>
      <c r="F75" s="56">
        <v>9210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3">
      <c r="A76" s="56">
        <v>12</v>
      </c>
      <c r="B76" s="56">
        <v>9304</v>
      </c>
      <c r="C76" s="59">
        <v>13</v>
      </c>
      <c r="D76" s="56">
        <v>9309</v>
      </c>
      <c r="E76" s="59">
        <v>13</v>
      </c>
      <c r="F76" s="56">
        <v>9318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3">
      <c r="A77" s="56">
        <v>21</v>
      </c>
      <c r="B77" s="56">
        <v>9426</v>
      </c>
      <c r="C77" s="59">
        <v>11</v>
      </c>
      <c r="D77" s="56">
        <v>9437</v>
      </c>
      <c r="E77" s="59">
        <v>11</v>
      </c>
      <c r="F77" s="56">
        <v>9445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3">
      <c r="A78" s="57">
        <v>12</v>
      </c>
      <c r="B78" s="57">
        <v>9554</v>
      </c>
      <c r="C78" s="60">
        <v>13</v>
      </c>
      <c r="D78" s="57">
        <v>9567</v>
      </c>
      <c r="E78" s="60">
        <v>13</v>
      </c>
      <c r="F78" s="57">
        <v>9574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7">
        <v>12</v>
      </c>
      <c r="B79" s="57">
        <v>9696</v>
      </c>
      <c r="C79" s="60">
        <v>13</v>
      </c>
      <c r="D79" s="57">
        <v>9709</v>
      </c>
      <c r="E79" s="60">
        <v>13</v>
      </c>
      <c r="F79" s="57">
        <v>9718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3">
      <c r="A80" s="57">
        <v>21</v>
      </c>
      <c r="B80" s="57">
        <v>9816</v>
      </c>
      <c r="C80" s="60">
        <v>11</v>
      </c>
      <c r="D80" s="57">
        <v>9831</v>
      </c>
      <c r="E80" s="60">
        <v>11</v>
      </c>
      <c r="F80" s="57">
        <v>9844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3">
      <c r="A81" s="57">
        <v>21</v>
      </c>
      <c r="B81" s="57">
        <v>9950</v>
      </c>
      <c r="C81" s="60">
        <v>11</v>
      </c>
      <c r="D81" s="57">
        <v>9962</v>
      </c>
      <c r="E81" s="60">
        <v>11</v>
      </c>
      <c r="F81" s="57">
        <v>9974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3">
      <c r="A82" s="57">
        <v>21</v>
      </c>
      <c r="B82" s="57">
        <v>10068</v>
      </c>
      <c r="C82" s="60">
        <v>22</v>
      </c>
      <c r="D82" s="57">
        <v>10097</v>
      </c>
      <c r="E82" s="60">
        <v>13</v>
      </c>
      <c r="F82" s="57">
        <v>10108</v>
      </c>
      <c r="G82" s="63"/>
      <c r="H82" s="63"/>
      <c r="I82" s="39"/>
      <c r="J82" s="39"/>
      <c r="K82" s="49">
        <v>0</v>
      </c>
      <c r="L82">
        <v>221</v>
      </c>
    </row>
    <row r="83" spans="1:12" x14ac:dyDescent="0.3">
      <c r="A83" s="57">
        <v>21</v>
      </c>
      <c r="B83" s="57">
        <v>10206</v>
      </c>
      <c r="C83" s="60">
        <v>22</v>
      </c>
      <c r="D83" s="57">
        <v>10217</v>
      </c>
      <c r="E83" s="60">
        <v>13</v>
      </c>
      <c r="F83" s="57">
        <v>10226</v>
      </c>
      <c r="G83" s="63"/>
      <c r="H83" s="63"/>
      <c r="I83" s="39"/>
      <c r="J83" s="39"/>
      <c r="K83" s="49">
        <v>0</v>
      </c>
      <c r="L83">
        <v>221</v>
      </c>
    </row>
    <row r="84" spans="1:12" x14ac:dyDescent="0.3">
      <c r="A84" s="57">
        <v>21</v>
      </c>
      <c r="B84" s="57">
        <v>10324</v>
      </c>
      <c r="C84" s="60">
        <v>22</v>
      </c>
      <c r="D84" s="57">
        <v>10328</v>
      </c>
      <c r="E84" s="60">
        <v>13</v>
      </c>
      <c r="F84" s="57">
        <v>10350</v>
      </c>
      <c r="G84" s="63"/>
      <c r="H84" s="63"/>
      <c r="I84" s="39"/>
      <c r="J84" s="39"/>
      <c r="K84" s="49">
        <v>0</v>
      </c>
      <c r="L84">
        <v>221</v>
      </c>
    </row>
    <row r="85" spans="1:12" x14ac:dyDescent="0.3">
      <c r="A85" s="57">
        <v>21</v>
      </c>
      <c r="B85" s="57">
        <v>10449</v>
      </c>
      <c r="C85" s="60">
        <v>11</v>
      </c>
      <c r="D85" s="57">
        <v>10468</v>
      </c>
      <c r="E85" s="60">
        <v>11</v>
      </c>
      <c r="F85" s="57">
        <v>10477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3">
      <c r="A86" s="57">
        <v>21</v>
      </c>
      <c r="B86" s="57">
        <v>10569</v>
      </c>
      <c r="C86" s="60">
        <v>22</v>
      </c>
      <c r="D86" s="57">
        <v>10584</v>
      </c>
      <c r="E86" s="60">
        <v>13</v>
      </c>
      <c r="F86" s="57">
        <v>10603</v>
      </c>
      <c r="G86" s="63"/>
      <c r="H86" s="63"/>
      <c r="I86" s="39"/>
      <c r="J86" s="39"/>
      <c r="K86" s="49">
        <v>0</v>
      </c>
      <c r="L86">
        <v>221</v>
      </c>
    </row>
    <row r="87" spans="1:12" x14ac:dyDescent="0.3">
      <c r="A87" s="57">
        <v>21</v>
      </c>
      <c r="B87" s="57">
        <v>10706</v>
      </c>
      <c r="C87" s="60">
        <v>11</v>
      </c>
      <c r="D87" s="57">
        <v>10715</v>
      </c>
      <c r="E87" s="60">
        <v>11</v>
      </c>
      <c r="F87" s="57">
        <v>10729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3">
      <c r="A88" s="57">
        <v>21</v>
      </c>
      <c r="B88" s="57">
        <v>10845</v>
      </c>
      <c r="C88" s="60">
        <v>11</v>
      </c>
      <c r="D88" s="57">
        <v>10855</v>
      </c>
      <c r="E88" s="60">
        <v>11</v>
      </c>
      <c r="F88" s="57">
        <v>10865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3">
      <c r="A89" s="57">
        <v>21</v>
      </c>
      <c r="B89" s="57">
        <v>10960</v>
      </c>
      <c r="C89" s="60">
        <v>11</v>
      </c>
      <c r="D89" s="57">
        <v>10974</v>
      </c>
      <c r="E89" s="60">
        <v>11</v>
      </c>
      <c r="F89" s="57">
        <v>10985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3">
      <c r="A90" s="57">
        <v>21</v>
      </c>
      <c r="B90" s="57">
        <v>11104</v>
      </c>
      <c r="C90" s="60">
        <v>11</v>
      </c>
      <c r="D90" s="57">
        <v>11114</v>
      </c>
      <c r="E90" s="60">
        <v>11</v>
      </c>
      <c r="F90" s="57">
        <v>11123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3">
      <c r="A91" s="57">
        <v>21</v>
      </c>
      <c r="B91" s="57">
        <v>11216</v>
      </c>
      <c r="C91" s="60">
        <v>11</v>
      </c>
      <c r="D91" s="57">
        <v>11241</v>
      </c>
      <c r="E91" s="60">
        <v>11</v>
      </c>
      <c r="F91" s="57">
        <v>11249</v>
      </c>
      <c r="G91" s="63"/>
      <c r="H91" s="63"/>
      <c r="I91" s="39"/>
      <c r="J91" s="39"/>
      <c r="K91" s="49">
        <v>1</v>
      </c>
      <c r="L91">
        <v>211</v>
      </c>
    </row>
    <row r="92" spans="1:12" x14ac:dyDescent="0.3">
      <c r="A92" s="17"/>
      <c r="B92" s="17"/>
      <c r="C92" s="17"/>
      <c r="D92" s="17"/>
      <c r="E92" s="17"/>
      <c r="F92" s="17"/>
      <c r="G92" s="17"/>
      <c r="H9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86</v>
      </c>
      <c r="V3" s="25" t="s">
        <v>120</v>
      </c>
      <c r="W3">
        <f>COUNTA(L7:L20)</f>
        <v>14</v>
      </c>
      <c r="AA3" s="25" t="s">
        <v>120</v>
      </c>
      <c r="AB3">
        <f>COUNTA(L21:L35)</f>
        <v>15</v>
      </c>
      <c r="AF3" s="25" t="s">
        <v>120</v>
      </c>
      <c r="AG3">
        <f>COUNTA(L36:L49)</f>
        <v>14</v>
      </c>
      <c r="AK3" s="25" t="s">
        <v>120</v>
      </c>
      <c r="AL3">
        <f>COUNTA(L50:L63)</f>
        <v>14</v>
      </c>
      <c r="AP3" s="25" t="s">
        <v>120</v>
      </c>
      <c r="AQ3">
        <f>COUNTA(L64:L78)</f>
        <v>15</v>
      </c>
      <c r="AU3" s="25" t="s">
        <v>120</v>
      </c>
      <c r="AV3">
        <f>COUNTA(L79:L92)</f>
        <v>14</v>
      </c>
    </row>
    <row r="4" spans="1:48" x14ac:dyDescent="0.3">
      <c r="P4" s="25" t="s">
        <v>88</v>
      </c>
      <c r="Q4" s="26">
        <f>SUM(O7:O14)</f>
        <v>86</v>
      </c>
      <c r="V4" s="25" t="s">
        <v>121</v>
      </c>
      <c r="W4">
        <f>SUM(U7:U14)</f>
        <v>14</v>
      </c>
      <c r="AA4" s="25" t="s">
        <v>121</v>
      </c>
      <c r="AB4">
        <f>SUM(Z7:Z14)</f>
        <v>15</v>
      </c>
      <c r="AF4" s="25" t="s">
        <v>121</v>
      </c>
      <c r="AG4">
        <f>SUM(AE7:AE14)</f>
        <v>14</v>
      </c>
      <c r="AK4" s="25" t="s">
        <v>121</v>
      </c>
      <c r="AL4">
        <f>SUM(AJ7:AJ14)</f>
        <v>14</v>
      </c>
      <c r="AP4" s="25" t="s">
        <v>121</v>
      </c>
      <c r="AQ4">
        <f>SUM(AO7:AO14)</f>
        <v>15</v>
      </c>
      <c r="AU4" s="25" t="s">
        <v>121</v>
      </c>
      <c r="AV4">
        <f>SUM(AT7:AT14)</f>
        <v>14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9</v>
      </c>
      <c r="C7" s="58">
        <v>24</v>
      </c>
      <c r="D7" s="55">
        <v>29</v>
      </c>
      <c r="E7" s="58">
        <v>13</v>
      </c>
      <c r="F7" s="55">
        <v>39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27</v>
      </c>
      <c r="P7" s="34">
        <f>O7/$Q$4</f>
        <v>0.31395348837209303</v>
      </c>
      <c r="Q7" s="34">
        <f>IF(P7=0,0,(P7*((LOG(P7))/LOG(2))))</f>
        <v>-0.52473471882026734</v>
      </c>
      <c r="T7" s="34">
        <f>N7</f>
        <v>111</v>
      </c>
      <c r="U7" s="34">
        <f>COUNTIF(L7:L20,T7)</f>
        <v>2</v>
      </c>
      <c r="V7" s="34">
        <f>U7/(W4-U11)</f>
        <v>0.2857142857142857</v>
      </c>
      <c r="W7" s="34">
        <f>IF(V7=0,0,(V7*((LOG(V7))/LOG(2))))</f>
        <v>-0.51638712058788683</v>
      </c>
      <c r="Y7" s="34">
        <f>N7</f>
        <v>111</v>
      </c>
      <c r="Z7" s="34">
        <f>COUNTIF(L21:L35,Y7)</f>
        <v>9</v>
      </c>
      <c r="AA7" s="34">
        <f>Z7/(AB4-Z11)</f>
        <v>0.9</v>
      </c>
      <c r="AB7" s="34">
        <f>IF(AA7=0,0,(AA7*((LOG(AA7))/LOG(2))))</f>
        <v>-0.13680278410054494</v>
      </c>
      <c r="AD7" s="34">
        <f>N7</f>
        <v>111</v>
      </c>
      <c r="AE7" s="34">
        <f>COUNTIF(L36:L49,AD7)</f>
        <v>5</v>
      </c>
      <c r="AF7" s="34">
        <f>AE7/(AG4-AE11)</f>
        <v>0.83333333333333337</v>
      </c>
      <c r="AG7" s="34">
        <f>IF(AF7=0,0,(AF7*((LOG(AF7))/LOG(2))))</f>
        <v>-0.21919533819482812</v>
      </c>
      <c r="AI7" s="34">
        <f>N7</f>
        <v>111</v>
      </c>
      <c r="AJ7" s="34">
        <f>COUNTIF(L50:L63,AI7)</f>
        <v>5</v>
      </c>
      <c r="AK7" s="34">
        <f>AJ7/(AL4-AJ11)</f>
        <v>0.7142857142857143</v>
      </c>
      <c r="AL7" s="34">
        <f>IF(AK7=0,0,(AK7*((LOG(AK7))/LOG(2))))</f>
        <v>-0.34673344797874411</v>
      </c>
      <c r="AN7" s="34">
        <f>N7</f>
        <v>111</v>
      </c>
      <c r="AO7" s="34">
        <f>COUNTIF(L64:L78,AN7)</f>
        <v>4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COUNTIF(L79:L92,AS7)</f>
        <v>2</v>
      </c>
      <c r="AU7" s="34">
        <f>AT7/(AV4-AT11)</f>
        <v>0.25</v>
      </c>
      <c r="AV7" s="34">
        <f>IF(AU7=0,0,(AU7*((LOG(AU7))/LOG(2))))</f>
        <v>-0.5</v>
      </c>
    </row>
    <row r="8" spans="1:48" x14ac:dyDescent="0.3">
      <c r="A8" s="56">
        <v>12</v>
      </c>
      <c r="B8" s="56">
        <v>190</v>
      </c>
      <c r="C8" s="59">
        <v>13</v>
      </c>
      <c r="D8" s="56">
        <v>200</v>
      </c>
      <c r="E8" s="59">
        <v>13</v>
      </c>
      <c r="F8" s="56">
        <v>211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COUNTIF(L21:L35,Y8)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COUNTIF(L36:L49,AD8)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COUNTIF(L50:L63,AI8)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COUNTIF(L64:L78,AN8)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COUNTIF(L79:L92,AS8)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322</v>
      </c>
      <c r="C9" s="59">
        <v>24</v>
      </c>
      <c r="D9" s="56">
        <v>353</v>
      </c>
      <c r="E9" s="59">
        <v>13</v>
      </c>
      <c r="F9" s="56">
        <v>364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7</v>
      </c>
      <c r="P9" s="34">
        <f>O9/$Q$4</f>
        <v>8.1395348837209308E-2</v>
      </c>
      <c r="Q9" s="34">
        <f>IF(P9=0,0,(P9*((LOG(P9))/LOG(2))))</f>
        <v>-0.29456242823850531</v>
      </c>
      <c r="T9" s="34">
        <f>N9</f>
        <v>121</v>
      </c>
      <c r="U9" s="34">
        <f>COUNTIF(L7:L20,T9)</f>
        <v>5</v>
      </c>
      <c r="V9" s="34">
        <f>U9/(W4-U11)</f>
        <v>0.7142857142857143</v>
      </c>
      <c r="W9" s="34">
        <f>IF(V9=0,0,(V9*((LOG(V9))/LOG(2))))</f>
        <v>-0.34673344797874411</v>
      </c>
      <c r="Y9" s="34">
        <f>N9</f>
        <v>121</v>
      </c>
      <c r="Z9" s="34">
        <f>COUNTIF(L21:L35,Y9)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COUNTIF(L36:L49,AD9)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COUNTIF(L50:L63,AI9)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COUNTIF(L64:L78,AN9)</f>
        <v>2</v>
      </c>
      <c r="AP9" s="34">
        <f>AO9/(AQ4-AO11)</f>
        <v>0.25</v>
      </c>
      <c r="AQ9" s="34">
        <f>IF(AP9=0,0,(AP9*((LOG(AP9))/LOG(2))))</f>
        <v>-0.5</v>
      </c>
      <c r="AS9" s="34">
        <f>N9</f>
        <v>121</v>
      </c>
      <c r="AT9" s="34">
        <f>COUNTIF(L79:L92,AS9)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477</v>
      </c>
      <c r="C10" s="59">
        <v>11</v>
      </c>
      <c r="D10" s="56">
        <v>490</v>
      </c>
      <c r="E10" s="59">
        <v>11</v>
      </c>
      <c r="F10" s="56">
        <v>498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COUNTIF(L21:L35,Y10)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COUNTIF(L36:L49,AD10)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COUNTIF(L50:L63,AI10)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COUNTIF(L64:L78,AN10)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COUNTIF(L79:L92,AS10)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608</v>
      </c>
      <c r="C11" s="59">
        <v>11</v>
      </c>
      <c r="D11" s="56">
        <v>620</v>
      </c>
      <c r="E11" s="59">
        <v>11</v>
      </c>
      <c r="F11" s="56">
        <v>650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0.46511627906976744</v>
      </c>
      <c r="Q11" s="34">
        <f>IF(P11=0,0,(P11*((LOG(P11))/LOG(2))))</f>
        <v>-0.5136449580533653</v>
      </c>
      <c r="T11" s="34">
        <f>N11</f>
        <v>211</v>
      </c>
      <c r="U11" s="34">
        <f>COUNTIF(L7:L20,T11)</f>
        <v>7</v>
      </c>
      <c r="V11" s="53"/>
      <c r="W11" s="54"/>
      <c r="Y11" s="34">
        <f>N11</f>
        <v>211</v>
      </c>
      <c r="Z11" s="34">
        <f>COUNTIF(L21:L35,Y11)</f>
        <v>5</v>
      </c>
      <c r="AA11" s="53"/>
      <c r="AB11" s="54"/>
      <c r="AD11" s="34">
        <f>N11</f>
        <v>211</v>
      </c>
      <c r="AE11" s="34">
        <f>COUNTIF(L36:L49,AD11)</f>
        <v>8</v>
      </c>
      <c r="AF11" s="53"/>
      <c r="AG11" s="54"/>
      <c r="AI11" s="34">
        <f>N11</f>
        <v>211</v>
      </c>
      <c r="AJ11" s="34">
        <f>COUNTIF(L50:L63,AI11)</f>
        <v>7</v>
      </c>
      <c r="AK11" s="53"/>
      <c r="AL11" s="54"/>
      <c r="AN11" s="34">
        <f>N11</f>
        <v>211</v>
      </c>
      <c r="AO11" s="34">
        <f>COUNTIF(L64:L78,AN11)</f>
        <v>7</v>
      </c>
      <c r="AP11" s="53"/>
      <c r="AQ11" s="54"/>
      <c r="AS11" s="34">
        <f>N11</f>
        <v>211</v>
      </c>
      <c r="AT11" s="34">
        <f>COUNTIF(L79:L92,AS11)</f>
        <v>6</v>
      </c>
      <c r="AU11" s="53"/>
      <c r="AV11" s="54"/>
    </row>
    <row r="12" spans="1:48" x14ac:dyDescent="0.3">
      <c r="A12" s="56">
        <v>12</v>
      </c>
      <c r="B12" s="56">
        <v>752</v>
      </c>
      <c r="C12" s="59">
        <v>24</v>
      </c>
      <c r="D12" s="56">
        <v>762</v>
      </c>
      <c r="E12" s="59">
        <v>13</v>
      </c>
      <c r="F12" s="56">
        <v>771</v>
      </c>
      <c r="G12" s="62"/>
      <c r="H12" s="62"/>
      <c r="I12" s="40"/>
      <c r="J12" s="40"/>
      <c r="K12" s="41">
        <v>0</v>
      </c>
      <c r="L12">
        <v>121</v>
      </c>
      <c r="N12" s="34">
        <v>212</v>
      </c>
      <c r="O12" s="34">
        <f>COUNTIF($L$7:$L$500,N12)</f>
        <v>2</v>
      </c>
      <c r="P12" s="34">
        <f>O12/$Q$4</f>
        <v>2.3255813953488372E-2</v>
      </c>
      <c r="Q12" s="34">
        <f>IF(P12=0,0,(P12*((LOG(P12))/LOG(2))))</f>
        <v>-0.12619220359772321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COUNTIF(L36:L49,AD12)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COUNTIF(L50:L63,AI12)</f>
        <v>1</v>
      </c>
      <c r="AK12" s="34">
        <f>AJ12/(AL4-AJ11)</f>
        <v>0.14285714285714285</v>
      </c>
      <c r="AL12" s="34">
        <f>IF(AK12=0,0,(AK12*((LOG(AK12))/LOG(2))))</f>
        <v>-0.40105070315108626</v>
      </c>
      <c r="AN12" s="34">
        <f>N12</f>
        <v>212</v>
      </c>
      <c r="AO12" s="34">
        <f>COUNTIF(L64:L78,AN12)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COUNTIF(L79:L92,AS12)</f>
        <v>1</v>
      </c>
      <c r="AU12" s="34">
        <f>AT12/(AV4-AT11)</f>
        <v>0.125</v>
      </c>
      <c r="AV12" s="34">
        <f>IF(AU12=0,0,(AU12*((LOG(AU12))/LOG(2))))</f>
        <v>-0.375</v>
      </c>
    </row>
    <row r="13" spans="1:48" x14ac:dyDescent="0.3">
      <c r="A13" s="56">
        <v>12</v>
      </c>
      <c r="B13" s="56">
        <v>871</v>
      </c>
      <c r="C13" s="59">
        <v>24</v>
      </c>
      <c r="D13" s="56">
        <v>885</v>
      </c>
      <c r="E13" s="59">
        <v>13</v>
      </c>
      <c r="F13" s="56">
        <v>897</v>
      </c>
      <c r="G13" s="62"/>
      <c r="H13" s="62"/>
      <c r="I13" s="40"/>
      <c r="J13" s="40"/>
      <c r="K13" s="41">
        <v>0</v>
      </c>
      <c r="L13">
        <v>121</v>
      </c>
      <c r="N13" s="34">
        <v>221</v>
      </c>
      <c r="O13" s="34">
        <f>COUNTIF($L$7:$L$500,N13)</f>
        <v>10</v>
      </c>
      <c r="P13" s="34">
        <f>O13/$Q$4</f>
        <v>0.11627906976744186</v>
      </c>
      <c r="Q13" s="34">
        <f>IF(P13=0,0,(P13*((LOG(P13))/LOG(2))))</f>
        <v>-0.36096937904822501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COUNTIF(L21:L35,Y13)</f>
        <v>1</v>
      </c>
      <c r="AA13" s="34">
        <f>Z13/(AB4-Z11)</f>
        <v>0.1</v>
      </c>
      <c r="AB13" s="34">
        <f>IF(AA13=0,0,(AA13*((LOG(AA13))/LOG(2))))</f>
        <v>-0.33219280948873625</v>
      </c>
      <c r="AD13" s="34">
        <f>N13</f>
        <v>221</v>
      </c>
      <c r="AE13" s="34">
        <f>COUNTIF(L36:L49,AD13)</f>
        <v>1</v>
      </c>
      <c r="AF13" s="34">
        <f>AE13/(AG4-AE11)</f>
        <v>0.16666666666666666</v>
      </c>
      <c r="AG13" s="34">
        <f>IF(AF13=0,0,(AF13*((LOG(AF13))/LOG(2))))</f>
        <v>-0.43082708345352599</v>
      </c>
      <c r="AI13" s="34">
        <f>N13</f>
        <v>221</v>
      </c>
      <c r="AJ13" s="34">
        <f>COUNTIF(L50:L63,AI13)</f>
        <v>1</v>
      </c>
      <c r="AK13" s="34">
        <f>AJ13/(AL4-AJ11)</f>
        <v>0.14285714285714285</v>
      </c>
      <c r="AL13" s="34">
        <f>IF(AK13=0,0,(AK13*((LOG(AK13))/LOG(2))))</f>
        <v>-0.40105070315108626</v>
      </c>
      <c r="AN13" s="34">
        <f>N13</f>
        <v>221</v>
      </c>
      <c r="AO13" s="34">
        <f>COUNTIF(L64:L78,AN13)</f>
        <v>2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COUNTIF(L79:L92,AS13)</f>
        <v>5</v>
      </c>
      <c r="AU13" s="34">
        <f>AT13/(AV4-AT11)</f>
        <v>0.625</v>
      </c>
      <c r="AV13" s="34">
        <f>IF(AU13=0,0,(AU13*((LOG(AU13))/LOG(2))))</f>
        <v>-0.42379494069539858</v>
      </c>
    </row>
    <row r="14" spans="1:48" x14ac:dyDescent="0.3">
      <c r="A14" s="56">
        <v>21</v>
      </c>
      <c r="B14" s="56">
        <v>998</v>
      </c>
      <c r="C14" s="59">
        <v>11</v>
      </c>
      <c r="D14" s="56">
        <v>1007</v>
      </c>
      <c r="E14" s="59">
        <v>11</v>
      </c>
      <c r="F14" s="56">
        <v>1036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COUNTIF(L36:L49,AD14)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COUNTIF(L50:L63,AI14)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COUNTIF(L64:L78,AN14)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COUNTIF(L79:L92,AS14)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1131</v>
      </c>
      <c r="C15" s="59">
        <v>24</v>
      </c>
      <c r="D15" s="56">
        <v>1140</v>
      </c>
      <c r="E15" s="59">
        <v>13</v>
      </c>
      <c r="F15" s="56">
        <v>1150</v>
      </c>
      <c r="G15" s="62"/>
      <c r="H15" s="62"/>
      <c r="I15" s="40"/>
      <c r="J15" s="40"/>
      <c r="K15" s="41">
        <v>0</v>
      </c>
      <c r="L15">
        <v>121</v>
      </c>
      <c r="P15">
        <f>SUM(P7:P14)</f>
        <v>1</v>
      </c>
      <c r="Q15">
        <f>-SUM(Q7:Q14)</f>
        <v>1.8201036877580861</v>
      </c>
      <c r="V15">
        <f>SUM(V7:V14)</f>
        <v>1</v>
      </c>
      <c r="W15">
        <f>-SUM(W7:W14)</f>
        <v>0.863120568566631</v>
      </c>
      <c r="AA15">
        <f>SUM(AA7:AA14)</f>
        <v>1</v>
      </c>
      <c r="AB15">
        <f>-SUM(AB7:AB14)</f>
        <v>0.46899559358928122</v>
      </c>
      <c r="AF15">
        <f>SUM(AF7:AF14)</f>
        <v>1</v>
      </c>
      <c r="AG15">
        <f>-SUM(AG7:AG14)</f>
        <v>0.65002242164835411</v>
      </c>
      <c r="AK15">
        <f>SUM(AK7:AK14)</f>
        <v>1</v>
      </c>
      <c r="AL15">
        <f>-SUM(AL7:AL14)</f>
        <v>1.1488348542809166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1.2987949406953985</v>
      </c>
    </row>
    <row r="16" spans="1:48" x14ac:dyDescent="0.3">
      <c r="A16" s="56">
        <v>21</v>
      </c>
      <c r="B16" s="56">
        <v>1279</v>
      </c>
      <c r="C16" s="59">
        <v>11</v>
      </c>
      <c r="D16" s="56">
        <v>1291</v>
      </c>
      <c r="E16" s="59">
        <v>11</v>
      </c>
      <c r="F16" s="56">
        <v>1301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0.28322886734884617</v>
      </c>
      <c r="V16" s="27" t="s">
        <v>119</v>
      </c>
      <c r="W16" s="27">
        <f>W15/(LOG(W4)/LOG(2))</f>
        <v>0.22669821601506379</v>
      </c>
      <c r="AA16" s="27" t="s">
        <v>122</v>
      </c>
      <c r="AB16" s="27">
        <f>AB15/(LOG(AB4)/LOG(2))</f>
        <v>0.12004318577961938</v>
      </c>
      <c r="AF16" s="27" t="s">
        <v>123</v>
      </c>
      <c r="AG16" s="27">
        <f>AG15/(LOG(AG4)/LOG(2))</f>
        <v>0.17072808680969079</v>
      </c>
      <c r="AK16" s="27" t="s">
        <v>124</v>
      </c>
      <c r="AL16" s="27">
        <f>AL15/(LOG(AL4)/LOG(2))</f>
        <v>0.30174094031140475</v>
      </c>
      <c r="AP16" s="27" t="s">
        <v>125</v>
      </c>
      <c r="AQ16" s="27">
        <f>AQ15/(LOG(AQ4)/LOG(2))</f>
        <v>0.38393703721472322</v>
      </c>
      <c r="AU16" s="27" t="s">
        <v>126</v>
      </c>
      <c r="AV16" s="27">
        <f>AV15/(LOG(AV4)/LOG(2))</f>
        <v>0.34112788728230581</v>
      </c>
    </row>
    <row r="17" spans="1:22" x14ac:dyDescent="0.3">
      <c r="A17" s="56">
        <v>12</v>
      </c>
      <c r="B17" s="56">
        <v>1426</v>
      </c>
      <c r="C17" s="59">
        <v>13</v>
      </c>
      <c r="D17" s="56">
        <v>1453</v>
      </c>
      <c r="E17" s="59">
        <v>13</v>
      </c>
      <c r="F17" s="56">
        <v>1461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21</v>
      </c>
      <c r="B18" s="56">
        <v>1568</v>
      </c>
      <c r="C18" s="59">
        <v>11</v>
      </c>
      <c r="D18" s="56">
        <v>1590</v>
      </c>
      <c r="E18" s="59">
        <v>11</v>
      </c>
      <c r="F18" s="56">
        <v>1600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6">
        <v>21</v>
      </c>
      <c r="B19" s="56">
        <v>1701</v>
      </c>
      <c r="C19" s="59">
        <v>11</v>
      </c>
      <c r="D19" s="56">
        <v>1736</v>
      </c>
      <c r="E19" s="59">
        <v>11</v>
      </c>
      <c r="F19" s="56">
        <v>1741</v>
      </c>
      <c r="G19" s="62"/>
      <c r="H19" s="62"/>
      <c r="I19" s="40"/>
      <c r="J19" s="40"/>
      <c r="K19" s="41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1846</v>
      </c>
      <c r="C20" s="59">
        <v>11</v>
      </c>
      <c r="D20" s="56">
        <v>1856</v>
      </c>
      <c r="E20" s="59">
        <v>11</v>
      </c>
      <c r="F20" s="56">
        <v>1864</v>
      </c>
      <c r="G20" s="62"/>
      <c r="H20" s="62"/>
      <c r="I20" s="40"/>
      <c r="J20" s="40"/>
      <c r="K20" s="41">
        <v>0</v>
      </c>
      <c r="L20">
        <v>211</v>
      </c>
      <c r="N20" s="38">
        <f>COUNTIF(L7:L92,G3)</f>
        <v>40</v>
      </c>
      <c r="O20" s="38"/>
      <c r="P20" s="45">
        <v>14</v>
      </c>
      <c r="Q20" s="45">
        <v>15</v>
      </c>
      <c r="R20" s="45">
        <v>14</v>
      </c>
      <c r="S20" s="45">
        <v>14</v>
      </c>
      <c r="T20" s="45">
        <v>15</v>
      </c>
      <c r="U20" s="45">
        <v>14</v>
      </c>
      <c r="V20" s="44"/>
    </row>
    <row r="21" spans="1:22" x14ac:dyDescent="0.3">
      <c r="A21" s="57">
        <v>12</v>
      </c>
      <c r="B21" s="57">
        <v>1996</v>
      </c>
      <c r="C21" s="60">
        <v>13</v>
      </c>
      <c r="D21" s="57">
        <v>2006</v>
      </c>
      <c r="E21" s="60">
        <v>13</v>
      </c>
      <c r="F21" s="57">
        <v>2014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2145</v>
      </c>
      <c r="C22" s="60">
        <v>13</v>
      </c>
      <c r="D22" s="57">
        <v>2150</v>
      </c>
      <c r="E22" s="60">
        <v>13</v>
      </c>
      <c r="F22" s="57">
        <v>2167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2307</v>
      </c>
      <c r="C23" s="60">
        <v>13</v>
      </c>
      <c r="D23" s="57">
        <v>2316</v>
      </c>
      <c r="E23" s="60">
        <v>13</v>
      </c>
      <c r="F23" s="57">
        <v>2328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2434</v>
      </c>
      <c r="C24" s="60">
        <v>11</v>
      </c>
      <c r="D24" s="57">
        <v>2456</v>
      </c>
      <c r="E24" s="60">
        <v>11</v>
      </c>
      <c r="F24" s="57">
        <v>2468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7</v>
      </c>
      <c r="Q24" s="45">
        <f>Z11</f>
        <v>5</v>
      </c>
      <c r="R24" s="45">
        <f>AE11</f>
        <v>8</v>
      </c>
      <c r="S24" s="45">
        <f>AJ11</f>
        <v>7</v>
      </c>
      <c r="T24" s="45">
        <f>AO11</f>
        <v>7</v>
      </c>
      <c r="U24" s="45">
        <f>AT11</f>
        <v>6</v>
      </c>
      <c r="V24" s="43"/>
    </row>
    <row r="25" spans="1:22" x14ac:dyDescent="0.3">
      <c r="A25" s="57">
        <v>12</v>
      </c>
      <c r="B25" s="57">
        <v>2573</v>
      </c>
      <c r="C25" s="60">
        <v>13</v>
      </c>
      <c r="D25" s="57">
        <v>2599</v>
      </c>
      <c r="E25" s="60">
        <v>13</v>
      </c>
      <c r="F25" s="57">
        <v>2608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2712</v>
      </c>
      <c r="C26" s="60">
        <v>11</v>
      </c>
      <c r="D26" s="57">
        <v>2725</v>
      </c>
      <c r="E26" s="60">
        <v>11</v>
      </c>
      <c r="F26" s="57">
        <v>2735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2837</v>
      </c>
      <c r="C27" s="60">
        <v>11</v>
      </c>
      <c r="D27" s="57">
        <v>2871</v>
      </c>
      <c r="E27" s="60">
        <v>11</v>
      </c>
      <c r="F27" s="57">
        <v>2880</v>
      </c>
      <c r="G27" s="63"/>
      <c r="H27" s="63"/>
      <c r="I27" s="39"/>
      <c r="J27" s="39"/>
      <c r="K27" s="49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3013</v>
      </c>
      <c r="C28" s="60">
        <v>13</v>
      </c>
      <c r="D28" s="57">
        <v>3023</v>
      </c>
      <c r="E28" s="60">
        <v>13</v>
      </c>
      <c r="F28" s="57">
        <v>3032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112</v>
      </c>
      <c r="P28">
        <f>F20/P20</f>
        <v>133.14285714285714</v>
      </c>
      <c r="Q28">
        <f>(F35-F20)/Q20</f>
        <v>145.53333333333333</v>
      </c>
      <c r="R28">
        <f>(F49-F35)/R20</f>
        <v>138.78571428571428</v>
      </c>
      <c r="S28">
        <f>(F63-F49)/S20</f>
        <v>127.28571428571429</v>
      </c>
      <c r="T28">
        <f>(F78-F63)/T20</f>
        <v>133.4</v>
      </c>
      <c r="U28">
        <f>(F92-F78)/U20</f>
        <v>125.57142857142857</v>
      </c>
    </row>
    <row r="29" spans="1:22" x14ac:dyDescent="0.3">
      <c r="A29" s="57">
        <v>21</v>
      </c>
      <c r="B29" s="57">
        <v>3140</v>
      </c>
      <c r="C29" s="60">
        <v>22</v>
      </c>
      <c r="D29" s="57">
        <v>3149</v>
      </c>
      <c r="E29" s="60">
        <v>13</v>
      </c>
      <c r="F29" s="57">
        <v>3168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3">
      <c r="A30" s="57">
        <v>21</v>
      </c>
      <c r="B30" s="57">
        <v>3270</v>
      </c>
      <c r="C30" s="60">
        <v>11</v>
      </c>
      <c r="D30" s="57">
        <v>3307</v>
      </c>
      <c r="E30" s="60">
        <v>11</v>
      </c>
      <c r="F30" s="57">
        <v>3315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3428</v>
      </c>
      <c r="C31" s="60">
        <v>11</v>
      </c>
      <c r="D31" s="57">
        <v>3441</v>
      </c>
      <c r="E31" s="60">
        <v>11</v>
      </c>
      <c r="F31" s="57">
        <v>3452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12</v>
      </c>
      <c r="B32" s="57">
        <v>3591</v>
      </c>
      <c r="C32" s="60">
        <v>13</v>
      </c>
      <c r="D32" s="57">
        <v>3600</v>
      </c>
      <c r="E32" s="60">
        <v>13</v>
      </c>
      <c r="F32" s="57">
        <v>3609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3">
      <c r="A33" s="57">
        <v>12</v>
      </c>
      <c r="B33" s="57">
        <v>3729</v>
      </c>
      <c r="C33" s="60">
        <v>13</v>
      </c>
      <c r="D33" s="57">
        <v>3745</v>
      </c>
      <c r="E33" s="60">
        <v>13</v>
      </c>
      <c r="F33" s="57">
        <v>3756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3884</v>
      </c>
      <c r="C34" s="60">
        <v>13</v>
      </c>
      <c r="D34" s="57">
        <v>3894</v>
      </c>
      <c r="E34" s="60">
        <v>13</v>
      </c>
      <c r="F34" s="57">
        <v>3916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7">
        <v>12</v>
      </c>
      <c r="B35" s="57">
        <v>4032</v>
      </c>
      <c r="C35" s="60">
        <v>13</v>
      </c>
      <c r="D35" s="57">
        <v>4038</v>
      </c>
      <c r="E35" s="60">
        <v>13</v>
      </c>
      <c r="F35" s="57">
        <v>4047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6">
        <v>21</v>
      </c>
      <c r="B36" s="56">
        <v>4152</v>
      </c>
      <c r="C36" s="59">
        <v>11</v>
      </c>
      <c r="D36" s="56">
        <v>4179</v>
      </c>
      <c r="E36" s="59">
        <v>11</v>
      </c>
      <c r="F36" s="56">
        <v>4191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12</v>
      </c>
      <c r="B37" s="56">
        <v>4311</v>
      </c>
      <c r="C37" s="59">
        <v>13</v>
      </c>
      <c r="D37" s="56">
        <v>4324</v>
      </c>
      <c r="E37" s="59">
        <v>13</v>
      </c>
      <c r="F37" s="56">
        <v>4339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3">
      <c r="A38" s="56">
        <v>21</v>
      </c>
      <c r="B38" s="56">
        <v>4440</v>
      </c>
      <c r="C38" s="59">
        <v>11</v>
      </c>
      <c r="D38" s="56">
        <v>4467</v>
      </c>
      <c r="E38" s="59">
        <v>11</v>
      </c>
      <c r="F38" s="56">
        <v>4476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4580</v>
      </c>
      <c r="C39" s="59">
        <v>11</v>
      </c>
      <c r="D39" s="56">
        <v>4592</v>
      </c>
      <c r="E39" s="59">
        <v>11</v>
      </c>
      <c r="F39" s="56">
        <v>4599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4695</v>
      </c>
      <c r="C40" s="59">
        <v>11</v>
      </c>
      <c r="D40" s="56">
        <v>4719</v>
      </c>
      <c r="E40" s="59">
        <v>11</v>
      </c>
      <c r="F40" s="56">
        <v>4727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4818</v>
      </c>
      <c r="C41" s="59">
        <v>11</v>
      </c>
      <c r="D41" s="56">
        <v>4830</v>
      </c>
      <c r="E41" s="59">
        <v>11</v>
      </c>
      <c r="F41" s="56">
        <v>4842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4945</v>
      </c>
      <c r="C42" s="59">
        <v>11</v>
      </c>
      <c r="D42" s="56">
        <v>4968</v>
      </c>
      <c r="E42" s="59">
        <v>11</v>
      </c>
      <c r="F42" s="56">
        <v>4982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12</v>
      </c>
      <c r="B43" s="56">
        <v>5109</v>
      </c>
      <c r="C43" s="59">
        <v>13</v>
      </c>
      <c r="D43" s="56">
        <v>5118</v>
      </c>
      <c r="E43" s="59">
        <v>13</v>
      </c>
      <c r="F43" s="56">
        <v>5127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21</v>
      </c>
      <c r="B44" s="56">
        <v>5238</v>
      </c>
      <c r="C44" s="59">
        <v>11</v>
      </c>
      <c r="D44" s="56">
        <v>5251</v>
      </c>
      <c r="E44" s="59">
        <v>11</v>
      </c>
      <c r="F44" s="56">
        <v>5259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12</v>
      </c>
      <c r="B45" s="56">
        <v>5383</v>
      </c>
      <c r="C45" s="59">
        <v>13</v>
      </c>
      <c r="D45" s="56">
        <v>5397</v>
      </c>
      <c r="E45" s="59">
        <v>13</v>
      </c>
      <c r="F45" s="56">
        <v>5406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12</v>
      </c>
      <c r="B46" s="56">
        <v>5554</v>
      </c>
      <c r="C46" s="59">
        <v>13</v>
      </c>
      <c r="D46" s="56">
        <v>5572</v>
      </c>
      <c r="E46" s="59">
        <v>13</v>
      </c>
      <c r="F46" s="56">
        <v>5581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21</v>
      </c>
      <c r="B47" s="56">
        <v>5680</v>
      </c>
      <c r="C47" s="59">
        <v>22</v>
      </c>
      <c r="D47" s="56">
        <v>5687</v>
      </c>
      <c r="E47" s="59">
        <v>13</v>
      </c>
      <c r="F47" s="56">
        <v>5700</v>
      </c>
      <c r="G47" s="62"/>
      <c r="H47" s="62"/>
      <c r="I47" s="40"/>
      <c r="J47" s="40"/>
      <c r="K47" s="41">
        <v>0</v>
      </c>
      <c r="L47">
        <v>221</v>
      </c>
    </row>
    <row r="48" spans="1:12" x14ac:dyDescent="0.3">
      <c r="A48" s="56">
        <v>21</v>
      </c>
      <c r="B48" s="56">
        <v>5801</v>
      </c>
      <c r="C48" s="59">
        <v>11</v>
      </c>
      <c r="D48" s="56">
        <v>5822</v>
      </c>
      <c r="E48" s="59">
        <v>11</v>
      </c>
      <c r="F48" s="56">
        <v>5831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12</v>
      </c>
      <c r="B49" s="56">
        <v>5968</v>
      </c>
      <c r="C49" s="59">
        <v>13</v>
      </c>
      <c r="D49" s="56">
        <v>5977</v>
      </c>
      <c r="E49" s="59">
        <v>13</v>
      </c>
      <c r="F49" s="56">
        <v>5990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7">
        <v>12</v>
      </c>
      <c r="B50" s="57">
        <v>6096</v>
      </c>
      <c r="C50" s="60">
        <v>13</v>
      </c>
      <c r="D50" s="57">
        <v>6105</v>
      </c>
      <c r="E50" s="60">
        <v>13</v>
      </c>
      <c r="F50" s="57">
        <v>6114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3">
      <c r="A51" s="57">
        <v>21</v>
      </c>
      <c r="B51" s="57">
        <v>6233</v>
      </c>
      <c r="C51" s="60">
        <v>11</v>
      </c>
      <c r="D51" s="57">
        <v>6245</v>
      </c>
      <c r="E51" s="60">
        <v>11</v>
      </c>
      <c r="F51" s="57">
        <v>6254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12</v>
      </c>
      <c r="B52" s="57">
        <v>6384</v>
      </c>
      <c r="C52" s="60">
        <v>13</v>
      </c>
      <c r="D52" s="57">
        <v>6393</v>
      </c>
      <c r="E52" s="60">
        <v>13</v>
      </c>
      <c r="F52" s="57">
        <v>6403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3">
      <c r="A53" s="57">
        <v>21</v>
      </c>
      <c r="B53" s="57">
        <v>6509</v>
      </c>
      <c r="C53" s="60">
        <v>11</v>
      </c>
      <c r="D53" s="57">
        <v>6520</v>
      </c>
      <c r="E53" s="60">
        <v>11</v>
      </c>
      <c r="F53" s="57">
        <v>6525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12</v>
      </c>
      <c r="B54" s="57">
        <v>6620</v>
      </c>
      <c r="C54" s="60">
        <v>13</v>
      </c>
      <c r="D54" s="57">
        <v>6630</v>
      </c>
      <c r="E54" s="60">
        <v>13</v>
      </c>
      <c r="F54" s="57">
        <v>6638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3">
      <c r="A55" s="57">
        <v>21</v>
      </c>
      <c r="B55" s="57">
        <v>6737</v>
      </c>
      <c r="C55" s="60">
        <v>11</v>
      </c>
      <c r="D55" s="57">
        <v>6750</v>
      </c>
      <c r="E55" s="60">
        <v>11</v>
      </c>
      <c r="F55" s="57">
        <v>6758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12</v>
      </c>
      <c r="B56" s="57">
        <v>6853</v>
      </c>
      <c r="C56" s="60">
        <v>13</v>
      </c>
      <c r="D56" s="57">
        <v>6859</v>
      </c>
      <c r="E56" s="60">
        <v>13</v>
      </c>
      <c r="F56" s="57">
        <v>6870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12</v>
      </c>
      <c r="B57" s="57">
        <v>6988</v>
      </c>
      <c r="C57" s="60">
        <v>13</v>
      </c>
      <c r="D57" s="57">
        <v>6997</v>
      </c>
      <c r="E57" s="60">
        <v>13</v>
      </c>
      <c r="F57" s="57">
        <v>7007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7">
        <v>21</v>
      </c>
      <c r="B58" s="57">
        <v>7106</v>
      </c>
      <c r="C58" s="60">
        <v>22</v>
      </c>
      <c r="D58" s="57">
        <v>7121</v>
      </c>
      <c r="E58" s="60">
        <v>13</v>
      </c>
      <c r="F58" s="57">
        <v>7133</v>
      </c>
      <c r="G58" s="63"/>
      <c r="H58" s="63"/>
      <c r="I58" s="39"/>
      <c r="J58" s="39"/>
      <c r="K58" s="49">
        <v>0</v>
      </c>
      <c r="L58">
        <v>221</v>
      </c>
    </row>
    <row r="59" spans="1:12" x14ac:dyDescent="0.3">
      <c r="A59" s="57">
        <v>21</v>
      </c>
      <c r="B59" s="57">
        <v>7252</v>
      </c>
      <c r="C59" s="60">
        <v>11</v>
      </c>
      <c r="D59" s="57">
        <v>7265</v>
      </c>
      <c r="E59" s="60">
        <v>11</v>
      </c>
      <c r="F59" s="57">
        <v>7274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7367</v>
      </c>
      <c r="C60" s="60">
        <v>11</v>
      </c>
      <c r="D60" s="57">
        <v>7388</v>
      </c>
      <c r="E60" s="60">
        <v>11</v>
      </c>
      <c r="F60" s="57">
        <v>7397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7501</v>
      </c>
      <c r="C61" s="60">
        <v>11</v>
      </c>
      <c r="D61" s="57">
        <v>7523</v>
      </c>
      <c r="E61" s="60">
        <v>11</v>
      </c>
      <c r="F61" s="57">
        <v>7535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7627</v>
      </c>
      <c r="C62" s="60">
        <v>11</v>
      </c>
      <c r="D62" s="57">
        <v>7640</v>
      </c>
      <c r="E62" s="60">
        <v>22</v>
      </c>
      <c r="F62" s="57">
        <v>7650</v>
      </c>
      <c r="G62" s="63"/>
      <c r="H62" s="63"/>
      <c r="I62" s="39"/>
      <c r="J62" s="39"/>
      <c r="K62" s="49">
        <v>0</v>
      </c>
      <c r="L62">
        <v>212</v>
      </c>
    </row>
    <row r="63" spans="1:12" x14ac:dyDescent="0.3">
      <c r="A63" s="57">
        <v>21</v>
      </c>
      <c r="B63" s="57">
        <v>7751</v>
      </c>
      <c r="C63" s="60">
        <v>11</v>
      </c>
      <c r="D63" s="57">
        <v>7764</v>
      </c>
      <c r="E63" s="60">
        <v>11</v>
      </c>
      <c r="F63" s="57">
        <v>7772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6">
        <v>12</v>
      </c>
      <c r="B64" s="56">
        <v>7865</v>
      </c>
      <c r="C64" s="59">
        <v>24</v>
      </c>
      <c r="D64" s="56">
        <v>7878</v>
      </c>
      <c r="E64" s="59">
        <v>13</v>
      </c>
      <c r="F64" s="56">
        <v>7888</v>
      </c>
      <c r="G64" s="62"/>
      <c r="H64" s="62"/>
      <c r="I64" s="40"/>
      <c r="J64" s="40"/>
      <c r="K64" s="41">
        <v>0</v>
      </c>
      <c r="L64">
        <v>121</v>
      </c>
    </row>
    <row r="65" spans="1:12" x14ac:dyDescent="0.3">
      <c r="A65" s="56">
        <v>12</v>
      </c>
      <c r="B65" s="56">
        <v>8007</v>
      </c>
      <c r="C65" s="59">
        <v>13</v>
      </c>
      <c r="D65" s="56">
        <v>8013</v>
      </c>
      <c r="E65" s="59">
        <v>13</v>
      </c>
      <c r="F65" s="56">
        <v>8023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3">
      <c r="A66" s="56">
        <v>21</v>
      </c>
      <c r="B66" s="56">
        <v>8132</v>
      </c>
      <c r="C66" s="59">
        <v>11</v>
      </c>
      <c r="D66" s="56">
        <v>8141</v>
      </c>
      <c r="E66" s="59">
        <v>11</v>
      </c>
      <c r="F66" s="56">
        <v>8150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3">
      <c r="A67" s="56">
        <v>21</v>
      </c>
      <c r="B67" s="56">
        <v>8249</v>
      </c>
      <c r="C67" s="59">
        <v>11</v>
      </c>
      <c r="D67" s="56">
        <v>8281</v>
      </c>
      <c r="E67" s="59">
        <v>11</v>
      </c>
      <c r="F67" s="56">
        <v>8290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3">
      <c r="A68" s="56">
        <v>21</v>
      </c>
      <c r="B68" s="56">
        <v>8387</v>
      </c>
      <c r="C68" s="59">
        <v>11</v>
      </c>
      <c r="D68" s="56">
        <v>8399</v>
      </c>
      <c r="E68" s="59">
        <v>11</v>
      </c>
      <c r="F68" s="56">
        <v>8406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21</v>
      </c>
      <c r="B69" s="56">
        <v>8498</v>
      </c>
      <c r="C69" s="59">
        <v>11</v>
      </c>
      <c r="D69" s="56">
        <v>8528</v>
      </c>
      <c r="E69" s="59">
        <v>11</v>
      </c>
      <c r="F69" s="56">
        <v>8537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3">
      <c r="A70" s="56">
        <v>12</v>
      </c>
      <c r="B70" s="56">
        <v>8689</v>
      </c>
      <c r="C70" s="59">
        <v>13</v>
      </c>
      <c r="D70" s="56">
        <v>8698</v>
      </c>
      <c r="E70" s="59">
        <v>13</v>
      </c>
      <c r="F70" s="56">
        <v>8707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12</v>
      </c>
      <c r="B71" s="56">
        <v>8799</v>
      </c>
      <c r="C71" s="59">
        <v>24</v>
      </c>
      <c r="D71" s="56">
        <v>8813</v>
      </c>
      <c r="E71" s="59">
        <v>13</v>
      </c>
      <c r="F71" s="56">
        <v>8831</v>
      </c>
      <c r="G71" s="62"/>
      <c r="H71" s="62"/>
      <c r="I71" s="40"/>
      <c r="J71" s="40"/>
      <c r="K71" s="41">
        <v>0</v>
      </c>
      <c r="L71">
        <v>121</v>
      </c>
    </row>
    <row r="72" spans="1:12" x14ac:dyDescent="0.3">
      <c r="A72" s="56">
        <v>21</v>
      </c>
      <c r="B72" s="56">
        <v>8929</v>
      </c>
      <c r="C72" s="59">
        <v>11</v>
      </c>
      <c r="D72" s="56">
        <v>8951</v>
      </c>
      <c r="E72" s="59">
        <v>11</v>
      </c>
      <c r="F72" s="56">
        <v>8960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3">
      <c r="A73" s="56">
        <v>21</v>
      </c>
      <c r="B73" s="56">
        <v>9053</v>
      </c>
      <c r="C73" s="59">
        <v>22</v>
      </c>
      <c r="D73" s="56">
        <v>9069</v>
      </c>
      <c r="E73" s="59">
        <v>13</v>
      </c>
      <c r="F73" s="56">
        <v>9089</v>
      </c>
      <c r="G73" s="62"/>
      <c r="H73" s="62"/>
      <c r="I73" s="40"/>
      <c r="J73" s="40"/>
      <c r="K73" s="41">
        <v>0</v>
      </c>
      <c r="L73">
        <v>221</v>
      </c>
    </row>
    <row r="74" spans="1:12" x14ac:dyDescent="0.3">
      <c r="A74" s="56">
        <v>21</v>
      </c>
      <c r="B74" s="56">
        <v>9188</v>
      </c>
      <c r="C74" s="59">
        <v>22</v>
      </c>
      <c r="D74" s="56">
        <v>9196</v>
      </c>
      <c r="E74" s="59">
        <v>13</v>
      </c>
      <c r="F74" s="56">
        <v>9209</v>
      </c>
      <c r="G74" s="62"/>
      <c r="H74" s="62"/>
      <c r="I74" s="40"/>
      <c r="J74" s="40"/>
      <c r="K74" s="41">
        <v>0</v>
      </c>
      <c r="L74">
        <v>221</v>
      </c>
    </row>
    <row r="75" spans="1:12" x14ac:dyDescent="0.3">
      <c r="A75" s="56">
        <v>21</v>
      </c>
      <c r="B75" s="56">
        <v>9308</v>
      </c>
      <c r="C75" s="59">
        <v>11</v>
      </c>
      <c r="D75" s="56">
        <v>9328</v>
      </c>
      <c r="E75" s="59">
        <v>11</v>
      </c>
      <c r="F75" s="56">
        <v>9337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3">
      <c r="A76" s="56">
        <v>12</v>
      </c>
      <c r="B76" s="56">
        <v>9474</v>
      </c>
      <c r="C76" s="59">
        <v>13</v>
      </c>
      <c r="D76" s="56">
        <v>9483</v>
      </c>
      <c r="E76" s="59">
        <v>13</v>
      </c>
      <c r="F76" s="56">
        <v>9494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3">
      <c r="A77" s="56">
        <v>12</v>
      </c>
      <c r="B77" s="56">
        <v>9610</v>
      </c>
      <c r="C77" s="59">
        <v>13</v>
      </c>
      <c r="D77" s="56">
        <v>9617</v>
      </c>
      <c r="E77" s="59">
        <v>13</v>
      </c>
      <c r="F77" s="56">
        <v>9626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3">
      <c r="A78" s="56">
        <v>21</v>
      </c>
      <c r="B78" s="56">
        <v>9724</v>
      </c>
      <c r="C78" s="59">
        <v>11</v>
      </c>
      <c r="D78" s="56">
        <v>9758</v>
      </c>
      <c r="E78" s="59">
        <v>11</v>
      </c>
      <c r="F78" s="56">
        <v>9773</v>
      </c>
      <c r="G78" s="62"/>
      <c r="H78" s="62"/>
      <c r="I78" s="40"/>
      <c r="J78" s="40"/>
      <c r="K78" s="41">
        <v>0</v>
      </c>
      <c r="L78">
        <v>211</v>
      </c>
    </row>
    <row r="79" spans="1:12" x14ac:dyDescent="0.3">
      <c r="A79" s="57">
        <v>21</v>
      </c>
      <c r="B79" s="57">
        <v>9864</v>
      </c>
      <c r="C79" s="60">
        <v>22</v>
      </c>
      <c r="D79" s="57">
        <v>9870</v>
      </c>
      <c r="E79" s="60">
        <v>13</v>
      </c>
      <c r="F79" s="57">
        <v>9901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3">
      <c r="A80" s="57">
        <v>12</v>
      </c>
      <c r="B80" s="57">
        <v>10022</v>
      </c>
      <c r="C80" s="60">
        <v>13</v>
      </c>
      <c r="D80" s="57">
        <v>10032</v>
      </c>
      <c r="E80" s="60">
        <v>13</v>
      </c>
      <c r="F80" s="57">
        <v>10041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3">
      <c r="A81" s="57">
        <v>21</v>
      </c>
      <c r="B81" s="57">
        <v>10139</v>
      </c>
      <c r="C81" s="60">
        <v>22</v>
      </c>
      <c r="D81" s="57">
        <v>10147</v>
      </c>
      <c r="E81" s="60">
        <v>13</v>
      </c>
      <c r="F81" s="57">
        <v>10159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3">
      <c r="A82" s="57">
        <v>21</v>
      </c>
      <c r="B82" s="57">
        <v>10258</v>
      </c>
      <c r="C82" s="60">
        <v>11</v>
      </c>
      <c r="D82" s="57">
        <v>10270</v>
      </c>
      <c r="E82" s="60">
        <v>11</v>
      </c>
      <c r="F82" s="57">
        <v>10277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3">
      <c r="A83" s="57">
        <v>21</v>
      </c>
      <c r="B83" s="57">
        <v>10371</v>
      </c>
      <c r="C83" s="60">
        <v>11</v>
      </c>
      <c r="D83" s="57">
        <v>10384</v>
      </c>
      <c r="E83" s="60">
        <v>11</v>
      </c>
      <c r="F83" s="57">
        <v>10390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3">
      <c r="A84" s="57">
        <v>21</v>
      </c>
      <c r="B84" s="57">
        <v>10479</v>
      </c>
      <c r="C84" s="60">
        <v>22</v>
      </c>
      <c r="D84" s="57">
        <v>10486</v>
      </c>
      <c r="E84" s="60">
        <v>13</v>
      </c>
      <c r="F84" s="57">
        <v>10495</v>
      </c>
      <c r="G84" s="63"/>
      <c r="H84" s="63"/>
      <c r="I84" s="39"/>
      <c r="J84" s="39"/>
      <c r="K84" s="49">
        <v>0</v>
      </c>
      <c r="L84">
        <v>221</v>
      </c>
    </row>
    <row r="85" spans="1:12" x14ac:dyDescent="0.3">
      <c r="A85" s="57">
        <v>21</v>
      </c>
      <c r="B85" s="57">
        <v>10595</v>
      </c>
      <c r="C85" s="60">
        <v>11</v>
      </c>
      <c r="D85" s="57">
        <v>10604</v>
      </c>
      <c r="E85" s="60">
        <v>22</v>
      </c>
      <c r="F85" s="57">
        <v>10626</v>
      </c>
      <c r="G85" s="63"/>
      <c r="H85" s="63"/>
      <c r="I85" s="39"/>
      <c r="J85" s="39"/>
      <c r="K85" s="49">
        <v>0</v>
      </c>
      <c r="L85">
        <v>212</v>
      </c>
    </row>
    <row r="86" spans="1:12" x14ac:dyDescent="0.3">
      <c r="A86" s="57">
        <v>21</v>
      </c>
      <c r="B86" s="57">
        <v>10727</v>
      </c>
      <c r="C86" s="60">
        <v>22</v>
      </c>
      <c r="D86" s="57">
        <v>10742</v>
      </c>
      <c r="E86" s="60">
        <v>13</v>
      </c>
      <c r="F86" s="57">
        <v>10756</v>
      </c>
      <c r="G86" s="63"/>
      <c r="H86" s="63"/>
      <c r="I86" s="39"/>
      <c r="J86" s="39"/>
      <c r="K86" s="49">
        <v>0</v>
      </c>
      <c r="L86">
        <v>221</v>
      </c>
    </row>
    <row r="87" spans="1:12" x14ac:dyDescent="0.3">
      <c r="A87" s="57">
        <v>12</v>
      </c>
      <c r="B87" s="57">
        <v>10862</v>
      </c>
      <c r="C87" s="60">
        <v>13</v>
      </c>
      <c r="D87" s="57">
        <v>10871</v>
      </c>
      <c r="E87" s="60">
        <v>13</v>
      </c>
      <c r="F87" s="57">
        <v>10881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3">
      <c r="A88" s="57">
        <v>21</v>
      </c>
      <c r="B88" s="57">
        <v>10982</v>
      </c>
      <c r="C88" s="60">
        <v>11</v>
      </c>
      <c r="D88" s="57">
        <v>10995</v>
      </c>
      <c r="E88" s="60">
        <v>11</v>
      </c>
      <c r="F88" s="57">
        <v>11002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3">
      <c r="A89" s="57">
        <v>21</v>
      </c>
      <c r="B89" s="57">
        <v>11097</v>
      </c>
      <c r="C89" s="60">
        <v>22</v>
      </c>
      <c r="D89" s="57">
        <v>11108</v>
      </c>
      <c r="E89" s="60">
        <v>13</v>
      </c>
      <c r="F89" s="57">
        <v>11128</v>
      </c>
      <c r="G89" s="63"/>
      <c r="H89" s="63"/>
      <c r="I89" s="39"/>
      <c r="J89" s="39"/>
      <c r="K89" s="49">
        <v>0</v>
      </c>
      <c r="L89">
        <v>221</v>
      </c>
    </row>
    <row r="90" spans="1:12" x14ac:dyDescent="0.3">
      <c r="A90" s="57">
        <v>21</v>
      </c>
      <c r="B90" s="57">
        <v>11230</v>
      </c>
      <c r="C90" s="60">
        <v>11</v>
      </c>
      <c r="D90" s="57">
        <v>11243</v>
      </c>
      <c r="E90" s="60">
        <v>11</v>
      </c>
      <c r="F90" s="57">
        <v>11268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3">
      <c r="A91" s="57">
        <v>21</v>
      </c>
      <c r="B91" s="57">
        <v>11366</v>
      </c>
      <c r="C91" s="60">
        <v>11</v>
      </c>
      <c r="D91" s="57">
        <v>11401</v>
      </c>
      <c r="E91" s="60">
        <v>11</v>
      </c>
      <c r="F91" s="57">
        <v>11410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3">
      <c r="A92" s="57">
        <v>21</v>
      </c>
      <c r="B92" s="57">
        <v>11507</v>
      </c>
      <c r="C92" s="60">
        <v>11</v>
      </c>
      <c r="D92" s="57">
        <v>11520</v>
      </c>
      <c r="E92" s="60">
        <v>11</v>
      </c>
      <c r="F92" s="57">
        <v>11531</v>
      </c>
      <c r="G92" s="63"/>
      <c r="H92" s="63"/>
      <c r="I92" s="39"/>
      <c r="J92" s="39"/>
      <c r="K92" s="49">
        <v>1</v>
      </c>
      <c r="L92">
        <v>211</v>
      </c>
    </row>
    <row r="93" spans="1:12" x14ac:dyDescent="0.3">
      <c r="A93" s="17"/>
      <c r="B93" s="17"/>
      <c r="C93" s="17"/>
      <c r="D93" s="17"/>
      <c r="E93" s="17"/>
      <c r="F93" s="17"/>
      <c r="G93" s="17"/>
      <c r="H9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92</v>
      </c>
      <c r="V3" s="25" t="s">
        <v>120</v>
      </c>
      <c r="W3">
        <f>COUNTA(L7:L21)</f>
        <v>15</v>
      </c>
      <c r="AA3" s="25" t="s">
        <v>120</v>
      </c>
      <c r="AB3">
        <f>COUNTA(L22:L37)</f>
        <v>16</v>
      </c>
      <c r="AF3" s="25" t="s">
        <v>120</v>
      </c>
      <c r="AG3">
        <f>COUNTA(L38:L52)</f>
        <v>15</v>
      </c>
      <c r="AK3" s="25" t="s">
        <v>120</v>
      </c>
      <c r="AL3">
        <f>COUNTA(L53:L67)</f>
        <v>15</v>
      </c>
      <c r="AP3" s="25" t="s">
        <v>120</v>
      </c>
      <c r="AQ3">
        <f>COUNTA(L68:L83)</f>
        <v>16</v>
      </c>
      <c r="AU3" s="25" t="s">
        <v>120</v>
      </c>
      <c r="AV3">
        <f>COUNTA(L84:L98)</f>
        <v>15</v>
      </c>
    </row>
    <row r="4" spans="1:48" x14ac:dyDescent="0.3">
      <c r="P4" s="25" t="s">
        <v>88</v>
      </c>
      <c r="Q4" s="26">
        <f>SUM(O7:O14)</f>
        <v>92</v>
      </c>
      <c r="V4" s="25" t="s">
        <v>121</v>
      </c>
      <c r="W4">
        <f>SUM(U7:U14)</f>
        <v>15</v>
      </c>
      <c r="AA4" s="25" t="s">
        <v>121</v>
      </c>
      <c r="AB4">
        <f>SUM(Z7:Z14)</f>
        <v>16</v>
      </c>
      <c r="AF4" s="25" t="s">
        <v>121</v>
      </c>
      <c r="AG4">
        <f>SUM(AE7:AE14)</f>
        <v>15</v>
      </c>
      <c r="AK4" s="25" t="s">
        <v>121</v>
      </c>
      <c r="AL4">
        <f>SUM(AJ7:AJ14)</f>
        <v>15</v>
      </c>
      <c r="AP4" s="25" t="s">
        <v>121</v>
      </c>
      <c r="AQ4">
        <f>SUM(AO7:AO14)</f>
        <v>16</v>
      </c>
      <c r="AU4" s="25" t="s">
        <v>121</v>
      </c>
      <c r="AV4">
        <f>SUM(AT7:AT14)</f>
        <v>15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18</v>
      </c>
      <c r="C7" s="58">
        <v>13</v>
      </c>
      <c r="D7" s="55">
        <v>41</v>
      </c>
      <c r="E7" s="58">
        <v>24</v>
      </c>
      <c r="F7" s="55">
        <v>54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25</v>
      </c>
      <c r="P7" s="34">
        <f>O7/$Q$4</f>
        <v>0.27173913043478259</v>
      </c>
      <c r="Q7" s="34">
        <f>IF(P7=0,0,(P7*((LOG(P7))/LOG(2))))</f>
        <v>-0.51078961040279558</v>
      </c>
      <c r="T7" s="34">
        <f>N7</f>
        <v>111</v>
      </c>
      <c r="U7" s="34">
        <f>COUNTIF(L7:L21,T7)</f>
        <v>1</v>
      </c>
      <c r="V7" s="34">
        <f>U7/(W4-U11)</f>
        <v>0.1</v>
      </c>
      <c r="W7" s="34">
        <f>IF(V7=0,0,(V7*((LOG(V7))/LOG(2))))</f>
        <v>-0.33219280948873625</v>
      </c>
      <c r="Y7" s="34">
        <f>N7</f>
        <v>111</v>
      </c>
      <c r="Z7" s="34">
        <f>COUNTIF(L22:L37,Y7)</f>
        <v>7</v>
      </c>
      <c r="AA7" s="34">
        <f>Z7/(AB4-Z11)</f>
        <v>0.77777777777777779</v>
      </c>
      <c r="AB7" s="34">
        <f>IF(AA7=0,0,(AA7*((LOG(AA7))/LOG(2))))</f>
        <v>-0.28199895063255082</v>
      </c>
      <c r="AD7" s="34">
        <f>N7</f>
        <v>111</v>
      </c>
      <c r="AE7" s="34">
        <f>COUNTIF(L38:L52,AD7)</f>
        <v>5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COUNTIF(L53:L67,AI7)</f>
        <v>1</v>
      </c>
      <c r="AK7" s="34">
        <f>AJ7/(AL4-AJ11)</f>
        <v>0.25</v>
      </c>
      <c r="AL7" s="34">
        <f>IF(AK7=0,0,(AK7*((LOG(AK7))/LOG(2))))</f>
        <v>-0.5</v>
      </c>
      <c r="AN7" s="34">
        <f>N7</f>
        <v>111</v>
      </c>
      <c r="AO7" s="34">
        <f>COUNTIF(L68:L83,AN7)</f>
        <v>8</v>
      </c>
      <c r="AP7" s="34">
        <f>AO7/(AQ4-AO11)</f>
        <v>0.8</v>
      </c>
      <c r="AQ7" s="34">
        <f>IF(AP7=0,0,(AP7*((LOG(AP7))/LOG(2))))</f>
        <v>-0.25754247590988982</v>
      </c>
      <c r="AS7" s="34">
        <f>N7</f>
        <v>111</v>
      </c>
      <c r="AT7" s="34">
        <f>COUNTIF(L84:L98,AS7)</f>
        <v>3</v>
      </c>
      <c r="AU7" s="34">
        <f>AT7/(AV4-AT11)</f>
        <v>0.33333333333333331</v>
      </c>
      <c r="AV7" s="34">
        <f>IF(AU7=0,0,(AU7*((LOG(AU7))/LOG(2))))</f>
        <v>-0.52832083357371862</v>
      </c>
    </row>
    <row r="8" spans="1:48" x14ac:dyDescent="0.3">
      <c r="A8" s="56">
        <v>12</v>
      </c>
      <c r="B8" s="56">
        <v>179</v>
      </c>
      <c r="C8" s="59">
        <v>13</v>
      </c>
      <c r="D8" s="56">
        <v>201</v>
      </c>
      <c r="E8" s="59">
        <v>24</v>
      </c>
      <c r="F8" s="56">
        <v>219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3</v>
      </c>
      <c r="P8" s="34">
        <f>O8/$Q$4</f>
        <v>3.2608695652173912E-2</v>
      </c>
      <c r="Q8" s="34">
        <f>IF(P8=0,0,(P8*((LOG(P8))/LOG(2))))</f>
        <v>-0.16104128658703878</v>
      </c>
      <c r="T8" s="34">
        <f>N8</f>
        <v>112</v>
      </c>
      <c r="U8" s="34">
        <f>COUNTIF(L7:L21,T8)</f>
        <v>3</v>
      </c>
      <c r="V8" s="34">
        <f>U8/(W4-U11)</f>
        <v>0.3</v>
      </c>
      <c r="W8" s="34">
        <f>IF(V8=0,0,(V8*((LOG(V8))/LOG(2))))</f>
        <v>-0.52108967824986185</v>
      </c>
      <c r="Y8" s="34">
        <f>N8</f>
        <v>112</v>
      </c>
      <c r="Z8" s="34">
        <f>COUNTIF(L22:L37,Y8)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COUNTIF(L38:L52,AD8)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COUNTIF(L53:L67,AI8)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COUNTIF(L68:L83,AN8)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COUNTIF(L84:L98,AS8)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320</v>
      </c>
      <c r="C9" s="59">
        <v>24</v>
      </c>
      <c r="D9" s="56">
        <v>327</v>
      </c>
      <c r="E9" s="59">
        <v>13</v>
      </c>
      <c r="F9" s="56">
        <v>339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3</v>
      </c>
      <c r="P9" s="34">
        <f>O9/$Q$4</f>
        <v>3.2608695652173912E-2</v>
      </c>
      <c r="Q9" s="34">
        <f>IF(P9=0,0,(P9*((LOG(P9))/LOG(2))))</f>
        <v>-0.16104128658703878</v>
      </c>
      <c r="T9" s="34">
        <f>N9</f>
        <v>121</v>
      </c>
      <c r="U9" s="34">
        <f>COUNTIF(L7:L21,T9)</f>
        <v>3</v>
      </c>
      <c r="V9" s="34">
        <f>U9/(W4-U11)</f>
        <v>0.3</v>
      </c>
      <c r="W9" s="34">
        <f>IF(V9=0,0,(V9*((LOG(V9))/LOG(2))))</f>
        <v>-0.52108967824986185</v>
      </c>
      <c r="Y9" s="34">
        <f>N9</f>
        <v>121</v>
      </c>
      <c r="Z9" s="34">
        <f>COUNTIF(L22:L37,Y9)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COUNTIF(L38:L52,AD9)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COUNTIF(L53:L67,AI9)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COUNTIF(L68:L83,AN9)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COUNTIF(L84:L98,AS9)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443</v>
      </c>
      <c r="C10" s="59">
        <v>13</v>
      </c>
      <c r="D10" s="56">
        <v>463</v>
      </c>
      <c r="E10" s="59">
        <v>24</v>
      </c>
      <c r="F10" s="56">
        <v>476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COUNTIF(L38:L52,AD10)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COUNTIF(L53:L67,AI10)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COUNTIF(L68:L83,AN10)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COUNTIF(L84:L98,AS10)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579</v>
      </c>
      <c r="C11" s="59">
        <v>24</v>
      </c>
      <c r="D11" s="56">
        <v>589</v>
      </c>
      <c r="E11" s="59">
        <v>13</v>
      </c>
      <c r="F11" s="56">
        <v>601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40</v>
      </c>
      <c r="P11" s="34">
        <f>O11/$Q$4</f>
        <v>0.43478260869565216</v>
      </c>
      <c r="Q11" s="34">
        <f>IF(P11=0,0,(P11*((LOG(P11))/LOG(2))))</f>
        <v>-0.52244950485636987</v>
      </c>
      <c r="T11" s="34">
        <f>N11</f>
        <v>211</v>
      </c>
      <c r="U11" s="34">
        <f>COUNTIF(L7:L21,T11)</f>
        <v>5</v>
      </c>
      <c r="V11" s="53"/>
      <c r="W11" s="54"/>
      <c r="Y11" s="34">
        <f>N11</f>
        <v>211</v>
      </c>
      <c r="Z11" s="34">
        <f>COUNTIF(L22:L37,Y11)</f>
        <v>7</v>
      </c>
      <c r="AA11" s="53"/>
      <c r="AB11" s="54"/>
      <c r="AD11" s="34">
        <f>N11</f>
        <v>211</v>
      </c>
      <c r="AE11" s="34">
        <f>COUNTIF(L38:L52,AD11)</f>
        <v>5</v>
      </c>
      <c r="AF11" s="53"/>
      <c r="AG11" s="54"/>
      <c r="AI11" s="34">
        <f>N11</f>
        <v>211</v>
      </c>
      <c r="AJ11" s="34">
        <f>COUNTIF(L53:L67,AI11)</f>
        <v>11</v>
      </c>
      <c r="AK11" s="53"/>
      <c r="AL11" s="54"/>
      <c r="AN11" s="34">
        <f>N11</f>
        <v>211</v>
      </c>
      <c r="AO11" s="34">
        <f>COUNTIF(L68:L83,AN11)</f>
        <v>6</v>
      </c>
      <c r="AP11" s="53"/>
      <c r="AQ11" s="54"/>
      <c r="AS11" s="34">
        <f>N11</f>
        <v>211</v>
      </c>
      <c r="AT11" s="34">
        <f>COUNTIF(L84:L98,AS11)</f>
        <v>6</v>
      </c>
      <c r="AU11" s="53"/>
      <c r="AV11" s="54"/>
    </row>
    <row r="12" spans="1:48" x14ac:dyDescent="0.3">
      <c r="A12" s="56">
        <v>12</v>
      </c>
      <c r="B12" s="56">
        <v>707</v>
      </c>
      <c r="C12" s="59">
        <v>24</v>
      </c>
      <c r="D12" s="56">
        <v>719</v>
      </c>
      <c r="E12" s="59">
        <v>13</v>
      </c>
      <c r="F12" s="56">
        <v>733</v>
      </c>
      <c r="G12" s="62"/>
      <c r="H12" s="62"/>
      <c r="I12" s="40"/>
      <c r="J12" s="40"/>
      <c r="K12" s="41">
        <v>0</v>
      </c>
      <c r="L12">
        <v>121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COUNTIF(L38:L52,AD12)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COUNTIF(L53:L67,AI12)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COUNTIF(L68:L83,AN12)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COUNTIF(L84:L98,AS12)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839</v>
      </c>
      <c r="C13" s="59">
        <v>22</v>
      </c>
      <c r="D13" s="56">
        <v>849</v>
      </c>
      <c r="E13" s="59">
        <v>13</v>
      </c>
      <c r="F13" s="56">
        <v>861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21</v>
      </c>
      <c r="P13" s="34">
        <f>O13/$Q$4</f>
        <v>0.22826086956521738</v>
      </c>
      <c r="Q13" s="34">
        <f>IF(P13=0,0,(P13*((LOG(P13))/LOG(2))))</f>
        <v>-0.48647973042220988</v>
      </c>
      <c r="T13" s="34">
        <f>N13</f>
        <v>221</v>
      </c>
      <c r="U13" s="34">
        <f>COUNTIF(L7:L21,T13)</f>
        <v>3</v>
      </c>
      <c r="V13" s="34">
        <f>U13/(W4-U11)</f>
        <v>0.3</v>
      </c>
      <c r="W13" s="34">
        <f>IF(V13=0,0,(V13*((LOG(V13))/LOG(2))))</f>
        <v>-0.52108967824986185</v>
      </c>
      <c r="Y13" s="34">
        <f>N13</f>
        <v>221</v>
      </c>
      <c r="Z13" s="34">
        <f>COUNTIF(L22:L37,Y13)</f>
        <v>2</v>
      </c>
      <c r="AA13" s="34">
        <f>Z13/(AB4-Z11)</f>
        <v>0.22222222222222221</v>
      </c>
      <c r="AB13" s="34">
        <f>IF(AA13=0,0,(AA13*((LOG(AA13))/LOG(2))))</f>
        <v>-0.48220555587606945</v>
      </c>
      <c r="AD13" s="34">
        <f>N13</f>
        <v>221</v>
      </c>
      <c r="AE13" s="34">
        <f>COUNTIF(L38:L52,AD13)</f>
        <v>5</v>
      </c>
      <c r="AF13" s="34">
        <f>AE13/(AG4-AE11)</f>
        <v>0.5</v>
      </c>
      <c r="AG13" s="34">
        <f>IF(AF13=0,0,(AF13*((LOG(AF13))/LOG(2))))</f>
        <v>-0.5</v>
      </c>
      <c r="AI13" s="34">
        <f>N13</f>
        <v>221</v>
      </c>
      <c r="AJ13" s="34">
        <f>COUNTIF(L53:L67,AI13)</f>
        <v>3</v>
      </c>
      <c r="AK13" s="34">
        <f>AJ13/(AL4-AJ11)</f>
        <v>0.75</v>
      </c>
      <c r="AL13" s="34">
        <f>IF(AK13=0,0,(AK13*((LOG(AK13))/LOG(2))))</f>
        <v>-0.31127812445913283</v>
      </c>
      <c r="AN13" s="34">
        <f>N13</f>
        <v>221</v>
      </c>
      <c r="AO13" s="34">
        <f>COUNTIF(L68:L83,AN13)</f>
        <v>2</v>
      </c>
      <c r="AP13" s="34">
        <f>AO13/(AQ4-AO11)</f>
        <v>0.2</v>
      </c>
      <c r="AQ13" s="34">
        <f>IF(AP13=0,0,(AP13*((LOG(AP13))/LOG(2))))</f>
        <v>-0.46438561897747244</v>
      </c>
      <c r="AS13" s="34">
        <f>N13</f>
        <v>221</v>
      </c>
      <c r="AT13" s="34">
        <f>COUNTIF(L84:L98,AS13)</f>
        <v>6</v>
      </c>
      <c r="AU13" s="34">
        <f>AT13/(AV4-AT11)</f>
        <v>0.66666666666666663</v>
      </c>
      <c r="AV13" s="34">
        <f>IF(AU13=0,0,(AU13*((LOG(AU13))/LOG(2))))</f>
        <v>-0.38997500048077083</v>
      </c>
    </row>
    <row r="14" spans="1:48" x14ac:dyDescent="0.3">
      <c r="A14" s="56">
        <v>21</v>
      </c>
      <c r="B14" s="56">
        <v>970</v>
      </c>
      <c r="C14" s="59">
        <v>11</v>
      </c>
      <c r="D14" s="56">
        <v>985</v>
      </c>
      <c r="E14" s="59">
        <v>11</v>
      </c>
      <c r="F14" s="56">
        <v>1010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COUNTIF(L38:L52,AD14)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COUNTIF(L53:L67,AI14)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COUNTIF(L68:L83,AN14)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COUNTIF(L84:L98,AS14)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1117</v>
      </c>
      <c r="C15" s="59">
        <v>11</v>
      </c>
      <c r="D15" s="56">
        <v>1130</v>
      </c>
      <c r="E15" s="59">
        <v>11</v>
      </c>
      <c r="F15" s="56">
        <v>1139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1.8418014188554528</v>
      </c>
      <c r="V15">
        <f>SUM(V7:V14)</f>
        <v>1</v>
      </c>
      <c r="W15">
        <f>-SUM(W7:W14)</f>
        <v>1.895461844238322</v>
      </c>
      <c r="AA15">
        <f>SUM(AA7:AA14)</f>
        <v>1</v>
      </c>
      <c r="AB15">
        <f>-SUM(AB7:AB14)</f>
        <v>0.76420450650862026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21</v>
      </c>
      <c r="B16" s="56">
        <v>1259</v>
      </c>
      <c r="C16" s="59">
        <v>11</v>
      </c>
      <c r="D16" s="56">
        <v>1272</v>
      </c>
      <c r="E16" s="59">
        <v>11</v>
      </c>
      <c r="F16" s="56">
        <v>1281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0.28233063949754816</v>
      </c>
      <c r="V16" s="27" t="s">
        <v>119</v>
      </c>
      <c r="W16" s="27">
        <f>W15/(LOG(W4)/LOG(2))</f>
        <v>0.48515866975361099</v>
      </c>
      <c r="AA16" s="27" t="s">
        <v>122</v>
      </c>
      <c r="AB16" s="27">
        <f>AB15/(LOG(AB4)/LOG(2))</f>
        <v>0.19105112662715507</v>
      </c>
      <c r="AF16" s="27" t="s">
        <v>123</v>
      </c>
      <c r="AG16" s="27">
        <f>AG15/(LOG(AG4)/LOG(2))</f>
        <v>0.2559580248098155</v>
      </c>
      <c r="AK16" s="27" t="s">
        <v>124</v>
      </c>
      <c r="AL16" s="27">
        <f>AL15/(LOG(AL4)/LOG(2))</f>
        <v>0.2076531463079713</v>
      </c>
      <c r="AP16" s="27" t="s">
        <v>125</v>
      </c>
      <c r="AQ16" s="27">
        <f>AQ15/(LOG(AQ4)/LOG(2))</f>
        <v>0.18048202372184058</v>
      </c>
      <c r="AU16" s="27" t="s">
        <v>126</v>
      </c>
      <c r="AV16" s="27">
        <f>AV15/(LOG(AV4)/LOG(2))</f>
        <v>0.23504518787566922</v>
      </c>
    </row>
    <row r="17" spans="1:22" x14ac:dyDescent="0.3">
      <c r="A17" s="56">
        <v>21</v>
      </c>
      <c r="B17" s="56">
        <v>1387</v>
      </c>
      <c r="C17" s="59">
        <v>11</v>
      </c>
      <c r="D17" s="56">
        <v>1439</v>
      </c>
      <c r="E17" s="59">
        <v>11</v>
      </c>
      <c r="F17" s="56">
        <v>1448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21</v>
      </c>
      <c r="B18" s="56">
        <v>1555</v>
      </c>
      <c r="C18" s="59">
        <v>22</v>
      </c>
      <c r="D18" s="56">
        <v>1580</v>
      </c>
      <c r="E18" s="59">
        <v>13</v>
      </c>
      <c r="F18" s="56">
        <v>1589</v>
      </c>
      <c r="G18" s="62"/>
      <c r="H18" s="62"/>
      <c r="I18" s="40"/>
      <c r="J18" s="40"/>
      <c r="K18" s="41">
        <v>0</v>
      </c>
      <c r="L18">
        <v>221</v>
      </c>
    </row>
    <row r="19" spans="1:22" x14ac:dyDescent="0.3">
      <c r="A19" s="56">
        <v>21</v>
      </c>
      <c r="B19" s="56">
        <v>1692</v>
      </c>
      <c r="C19" s="59">
        <v>11</v>
      </c>
      <c r="D19" s="56">
        <v>1705</v>
      </c>
      <c r="E19" s="59">
        <v>11</v>
      </c>
      <c r="F19" s="56">
        <v>1720</v>
      </c>
      <c r="G19" s="62"/>
      <c r="H19" s="62"/>
      <c r="I19" s="40"/>
      <c r="J19" s="40"/>
      <c r="K19" s="41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1852</v>
      </c>
      <c r="C20" s="59">
        <v>13</v>
      </c>
      <c r="D20" s="56">
        <v>1857</v>
      </c>
      <c r="E20" s="59">
        <v>13</v>
      </c>
      <c r="F20" s="56">
        <v>1888</v>
      </c>
      <c r="G20" s="62"/>
      <c r="H20" s="62"/>
      <c r="I20" s="40"/>
      <c r="J20" s="40"/>
      <c r="K20" s="41">
        <v>0</v>
      </c>
      <c r="L20">
        <v>111</v>
      </c>
      <c r="N20" s="38">
        <f>COUNTIF(L7:L98,G3)</f>
        <v>40</v>
      </c>
      <c r="O20" s="38"/>
      <c r="P20" s="45">
        <v>15</v>
      </c>
      <c r="Q20" s="45">
        <v>16</v>
      </c>
      <c r="R20" s="45">
        <v>15</v>
      </c>
      <c r="S20" s="45">
        <v>15</v>
      </c>
      <c r="T20" s="45">
        <v>16</v>
      </c>
      <c r="U20" s="45">
        <v>15</v>
      </c>
      <c r="V20" s="44"/>
    </row>
    <row r="21" spans="1:22" x14ac:dyDescent="0.3">
      <c r="A21" s="56">
        <v>21</v>
      </c>
      <c r="B21" s="56">
        <v>1993</v>
      </c>
      <c r="C21" s="59">
        <v>22</v>
      </c>
      <c r="D21" s="56">
        <v>2004</v>
      </c>
      <c r="E21" s="59">
        <v>13</v>
      </c>
      <c r="F21" s="56">
        <v>2026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2142</v>
      </c>
      <c r="C22" s="60">
        <v>11</v>
      </c>
      <c r="D22" s="57">
        <v>2154</v>
      </c>
      <c r="E22" s="60">
        <v>11</v>
      </c>
      <c r="F22" s="57">
        <v>2159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2294</v>
      </c>
      <c r="C23" s="60">
        <v>13</v>
      </c>
      <c r="D23" s="57">
        <v>2303</v>
      </c>
      <c r="E23" s="60">
        <v>13</v>
      </c>
      <c r="F23" s="57">
        <v>2332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2437</v>
      </c>
      <c r="C24" s="60">
        <v>11</v>
      </c>
      <c r="D24" s="57">
        <v>2449</v>
      </c>
      <c r="E24" s="60">
        <v>11</v>
      </c>
      <c r="F24" s="57">
        <v>2455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5</v>
      </c>
      <c r="Q24" s="45">
        <f>Z11</f>
        <v>7</v>
      </c>
      <c r="R24" s="45">
        <f>AE11</f>
        <v>5</v>
      </c>
      <c r="S24" s="45">
        <f>AJ11</f>
        <v>11</v>
      </c>
      <c r="T24" s="45">
        <f>AO11</f>
        <v>6</v>
      </c>
      <c r="U24" s="45">
        <f>AT11</f>
        <v>6</v>
      </c>
      <c r="V24" s="43"/>
    </row>
    <row r="25" spans="1:22" x14ac:dyDescent="0.3">
      <c r="A25" s="57">
        <v>12</v>
      </c>
      <c r="B25" s="57">
        <v>2580</v>
      </c>
      <c r="C25" s="60">
        <v>13</v>
      </c>
      <c r="D25" s="57">
        <v>2586</v>
      </c>
      <c r="E25" s="60">
        <v>13</v>
      </c>
      <c r="F25" s="57">
        <v>2604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2751</v>
      </c>
      <c r="C26" s="60">
        <v>13</v>
      </c>
      <c r="D26" s="57">
        <v>2763</v>
      </c>
      <c r="E26" s="60">
        <v>13</v>
      </c>
      <c r="F26" s="57">
        <v>2772</v>
      </c>
      <c r="G26" s="63"/>
      <c r="H26" s="63"/>
      <c r="I26" s="39"/>
      <c r="J26" s="39"/>
      <c r="K26" s="49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2875</v>
      </c>
      <c r="C27" s="60">
        <v>22</v>
      </c>
      <c r="D27" s="57">
        <v>2888</v>
      </c>
      <c r="E27" s="60">
        <v>13</v>
      </c>
      <c r="F27" s="57">
        <v>2899</v>
      </c>
      <c r="G27" s="63"/>
      <c r="H27" s="63"/>
      <c r="I27" s="39"/>
      <c r="J27" s="39"/>
      <c r="K27" s="49">
        <v>0</v>
      </c>
      <c r="L27">
        <v>221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3008</v>
      </c>
      <c r="C28" s="60">
        <v>11</v>
      </c>
      <c r="D28" s="57">
        <v>3037</v>
      </c>
      <c r="E28" s="60">
        <v>11</v>
      </c>
      <c r="F28" s="57">
        <v>3045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F21/P20</f>
        <v>135.06666666666666</v>
      </c>
      <c r="Q28">
        <f>(F37-F21)/Q20</f>
        <v>143.125</v>
      </c>
      <c r="R28">
        <f>(F52-F37)/R20</f>
        <v>135</v>
      </c>
      <c r="S28">
        <f>(F67-F52)/S20</f>
        <v>124.73333333333333</v>
      </c>
      <c r="T28">
        <f>(F83-F67)/T20</f>
        <v>126.75</v>
      </c>
      <c r="U28">
        <f>(F98-F83)/U20</f>
        <v>123.66666666666667</v>
      </c>
    </row>
    <row r="29" spans="1:22" x14ac:dyDescent="0.3">
      <c r="A29" s="57">
        <v>21</v>
      </c>
      <c r="B29" s="57">
        <v>3136</v>
      </c>
      <c r="C29" s="60">
        <v>11</v>
      </c>
      <c r="D29" s="57">
        <v>3152</v>
      </c>
      <c r="E29" s="60">
        <v>11</v>
      </c>
      <c r="F29" s="57">
        <v>3160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12</v>
      </c>
      <c r="B30" s="57">
        <v>3292</v>
      </c>
      <c r="C30" s="60">
        <v>13</v>
      </c>
      <c r="D30" s="57">
        <v>3301</v>
      </c>
      <c r="E30" s="60">
        <v>13</v>
      </c>
      <c r="F30" s="57">
        <v>3310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21</v>
      </c>
      <c r="B31" s="57">
        <v>3421</v>
      </c>
      <c r="C31" s="60">
        <v>11</v>
      </c>
      <c r="D31" s="57">
        <v>3434</v>
      </c>
      <c r="E31" s="60">
        <v>11</v>
      </c>
      <c r="F31" s="57">
        <v>3441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12</v>
      </c>
      <c r="B32" s="57">
        <v>3583</v>
      </c>
      <c r="C32" s="60">
        <v>13</v>
      </c>
      <c r="D32" s="57">
        <v>3592</v>
      </c>
      <c r="E32" s="60">
        <v>13</v>
      </c>
      <c r="F32" s="57">
        <v>3601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3">
      <c r="A33" s="57">
        <v>21</v>
      </c>
      <c r="B33" s="57">
        <v>3709</v>
      </c>
      <c r="C33" s="60">
        <v>11</v>
      </c>
      <c r="D33" s="57">
        <v>3730</v>
      </c>
      <c r="E33" s="60">
        <v>11</v>
      </c>
      <c r="F33" s="57">
        <v>3735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12</v>
      </c>
      <c r="B34" s="57">
        <v>3859</v>
      </c>
      <c r="C34" s="60">
        <v>13</v>
      </c>
      <c r="D34" s="57">
        <v>3865</v>
      </c>
      <c r="E34" s="60">
        <v>13</v>
      </c>
      <c r="F34" s="57">
        <v>3874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7">
        <v>21</v>
      </c>
      <c r="B35" s="57">
        <v>3986</v>
      </c>
      <c r="C35" s="60">
        <v>11</v>
      </c>
      <c r="D35" s="57">
        <v>3998</v>
      </c>
      <c r="E35" s="60">
        <v>11</v>
      </c>
      <c r="F35" s="57">
        <v>4004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12</v>
      </c>
      <c r="B36" s="57">
        <v>4158</v>
      </c>
      <c r="C36" s="60">
        <v>13</v>
      </c>
      <c r="D36" s="57">
        <v>4175</v>
      </c>
      <c r="E36" s="60">
        <v>13</v>
      </c>
      <c r="F36" s="57">
        <v>4184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21</v>
      </c>
      <c r="B37" s="57">
        <v>4291</v>
      </c>
      <c r="C37" s="60">
        <v>22</v>
      </c>
      <c r="D37" s="57">
        <v>4299</v>
      </c>
      <c r="E37" s="60">
        <v>13</v>
      </c>
      <c r="F37" s="57">
        <v>4316</v>
      </c>
      <c r="G37" s="63"/>
      <c r="H37" s="63"/>
      <c r="I37" s="39"/>
      <c r="J37" s="39"/>
      <c r="K37" s="49">
        <v>0</v>
      </c>
      <c r="L37">
        <v>221</v>
      </c>
    </row>
    <row r="38" spans="1:12" x14ac:dyDescent="0.3">
      <c r="A38" s="56">
        <v>21</v>
      </c>
      <c r="B38" s="56">
        <v>4415</v>
      </c>
      <c r="C38" s="59">
        <v>11</v>
      </c>
      <c r="D38" s="56">
        <v>4447</v>
      </c>
      <c r="E38" s="59">
        <v>11</v>
      </c>
      <c r="F38" s="56">
        <v>4454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4552</v>
      </c>
      <c r="C39" s="59">
        <v>22</v>
      </c>
      <c r="D39" s="56">
        <v>4567</v>
      </c>
      <c r="E39" s="59">
        <v>13</v>
      </c>
      <c r="F39" s="56">
        <v>4595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3">
      <c r="A40" s="56">
        <v>21</v>
      </c>
      <c r="B40" s="56">
        <v>4698</v>
      </c>
      <c r="C40" s="59">
        <v>11</v>
      </c>
      <c r="D40" s="56">
        <v>4709</v>
      </c>
      <c r="E40" s="59">
        <v>11</v>
      </c>
      <c r="F40" s="56">
        <v>4714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12</v>
      </c>
      <c r="B41" s="56">
        <v>4835</v>
      </c>
      <c r="C41" s="59">
        <v>13</v>
      </c>
      <c r="D41" s="56">
        <v>4845</v>
      </c>
      <c r="E41" s="59">
        <v>13</v>
      </c>
      <c r="F41" s="56">
        <v>4855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3">
      <c r="A42" s="56">
        <v>21</v>
      </c>
      <c r="B42" s="56">
        <v>4980</v>
      </c>
      <c r="C42" s="59">
        <v>11</v>
      </c>
      <c r="D42" s="56">
        <v>4998</v>
      </c>
      <c r="E42" s="59">
        <v>11</v>
      </c>
      <c r="F42" s="56">
        <v>5006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5101</v>
      </c>
      <c r="C43" s="59">
        <v>22</v>
      </c>
      <c r="D43" s="56">
        <v>5112</v>
      </c>
      <c r="E43" s="59">
        <v>13</v>
      </c>
      <c r="F43" s="56">
        <v>5124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3">
      <c r="A44" s="56">
        <v>21</v>
      </c>
      <c r="B44" s="56">
        <v>5233</v>
      </c>
      <c r="C44" s="59">
        <v>11</v>
      </c>
      <c r="D44" s="56">
        <v>5246</v>
      </c>
      <c r="E44" s="59">
        <v>11</v>
      </c>
      <c r="F44" s="56">
        <v>5251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12</v>
      </c>
      <c r="B45" s="56">
        <v>5377</v>
      </c>
      <c r="C45" s="59">
        <v>13</v>
      </c>
      <c r="D45" s="56">
        <v>5383</v>
      </c>
      <c r="E45" s="59">
        <v>13</v>
      </c>
      <c r="F45" s="56">
        <v>5391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12</v>
      </c>
      <c r="B46" s="56">
        <v>5527</v>
      </c>
      <c r="C46" s="59">
        <v>13</v>
      </c>
      <c r="D46" s="56">
        <v>5536</v>
      </c>
      <c r="E46" s="59">
        <v>13</v>
      </c>
      <c r="F46" s="56">
        <v>5548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21</v>
      </c>
      <c r="B47" s="56">
        <v>5653</v>
      </c>
      <c r="C47" s="59">
        <v>22</v>
      </c>
      <c r="D47" s="56">
        <v>5657</v>
      </c>
      <c r="E47" s="59">
        <v>13</v>
      </c>
      <c r="F47" s="56">
        <v>5670</v>
      </c>
      <c r="G47" s="62"/>
      <c r="H47" s="62"/>
      <c r="I47" s="40"/>
      <c r="J47" s="40"/>
      <c r="K47" s="41">
        <v>0</v>
      </c>
      <c r="L47">
        <v>221</v>
      </c>
    </row>
    <row r="48" spans="1:12" x14ac:dyDescent="0.3">
      <c r="A48" s="56">
        <v>21</v>
      </c>
      <c r="B48" s="56">
        <v>5766</v>
      </c>
      <c r="C48" s="59">
        <v>22</v>
      </c>
      <c r="D48" s="56">
        <v>5774</v>
      </c>
      <c r="E48" s="59">
        <v>13</v>
      </c>
      <c r="F48" s="56">
        <v>5793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3">
      <c r="A49" s="56">
        <v>21</v>
      </c>
      <c r="B49" s="56">
        <v>5890</v>
      </c>
      <c r="C49" s="59">
        <v>22</v>
      </c>
      <c r="D49" s="56">
        <v>5903</v>
      </c>
      <c r="E49" s="59">
        <v>13</v>
      </c>
      <c r="F49" s="56">
        <v>5914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6">
        <v>12</v>
      </c>
      <c r="B50" s="56">
        <v>6033</v>
      </c>
      <c r="C50" s="59">
        <v>13</v>
      </c>
      <c r="D50" s="56">
        <v>6042</v>
      </c>
      <c r="E50" s="59">
        <v>13</v>
      </c>
      <c r="F50" s="56">
        <v>6050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6152</v>
      </c>
      <c r="C51" s="59">
        <v>11</v>
      </c>
      <c r="D51" s="56">
        <v>6169</v>
      </c>
      <c r="E51" s="59">
        <v>11</v>
      </c>
      <c r="F51" s="56">
        <v>6179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12</v>
      </c>
      <c r="B52" s="56">
        <v>6321</v>
      </c>
      <c r="C52" s="59">
        <v>13</v>
      </c>
      <c r="D52" s="56">
        <v>6330</v>
      </c>
      <c r="E52" s="59">
        <v>13</v>
      </c>
      <c r="F52" s="56">
        <v>6341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3">
      <c r="A53" s="57">
        <v>21</v>
      </c>
      <c r="B53" s="57">
        <v>6451</v>
      </c>
      <c r="C53" s="60">
        <v>11</v>
      </c>
      <c r="D53" s="57">
        <v>6463</v>
      </c>
      <c r="E53" s="60">
        <v>11</v>
      </c>
      <c r="F53" s="57">
        <v>6472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6578</v>
      </c>
      <c r="C54" s="60">
        <v>11</v>
      </c>
      <c r="D54" s="57">
        <v>6591</v>
      </c>
      <c r="E54" s="60">
        <v>11</v>
      </c>
      <c r="F54" s="57">
        <v>6597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6707</v>
      </c>
      <c r="C55" s="60">
        <v>11</v>
      </c>
      <c r="D55" s="57">
        <v>6720</v>
      </c>
      <c r="E55" s="60">
        <v>11</v>
      </c>
      <c r="F55" s="57">
        <v>6729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6827</v>
      </c>
      <c r="C56" s="60">
        <v>11</v>
      </c>
      <c r="D56" s="57">
        <v>6840</v>
      </c>
      <c r="E56" s="60">
        <v>11</v>
      </c>
      <c r="F56" s="57">
        <v>6849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6943</v>
      </c>
      <c r="C57" s="60">
        <v>11</v>
      </c>
      <c r="D57" s="57">
        <v>6955</v>
      </c>
      <c r="E57" s="60">
        <v>11</v>
      </c>
      <c r="F57" s="57">
        <v>6964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7078</v>
      </c>
      <c r="C58" s="60">
        <v>11</v>
      </c>
      <c r="D58" s="57">
        <v>7098</v>
      </c>
      <c r="E58" s="60">
        <v>11</v>
      </c>
      <c r="F58" s="57">
        <v>7107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7203</v>
      </c>
      <c r="C59" s="60">
        <v>11</v>
      </c>
      <c r="D59" s="57">
        <v>7223</v>
      </c>
      <c r="E59" s="60">
        <v>11</v>
      </c>
      <c r="F59" s="57">
        <v>7228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7329</v>
      </c>
      <c r="C60" s="60">
        <v>11</v>
      </c>
      <c r="D60" s="57">
        <v>7347</v>
      </c>
      <c r="E60" s="60">
        <v>11</v>
      </c>
      <c r="F60" s="57">
        <v>7356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7447</v>
      </c>
      <c r="C61" s="60">
        <v>22</v>
      </c>
      <c r="D61" s="57">
        <v>7454</v>
      </c>
      <c r="E61" s="60">
        <v>13</v>
      </c>
      <c r="F61" s="57">
        <v>7464</v>
      </c>
      <c r="G61" s="63"/>
      <c r="H61" s="63"/>
      <c r="I61" s="39"/>
      <c r="J61" s="39"/>
      <c r="K61" s="49">
        <v>0</v>
      </c>
      <c r="L61">
        <v>221</v>
      </c>
    </row>
    <row r="62" spans="1:12" x14ac:dyDescent="0.3">
      <c r="A62" s="57">
        <v>21</v>
      </c>
      <c r="B62" s="57">
        <v>7558</v>
      </c>
      <c r="C62" s="60">
        <v>11</v>
      </c>
      <c r="D62" s="57">
        <v>7584</v>
      </c>
      <c r="E62" s="60">
        <v>11</v>
      </c>
      <c r="F62" s="57">
        <v>7593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7688</v>
      </c>
      <c r="C63" s="60">
        <v>22</v>
      </c>
      <c r="D63" s="57">
        <v>7697</v>
      </c>
      <c r="E63" s="60">
        <v>13</v>
      </c>
      <c r="F63" s="57">
        <v>7709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3">
      <c r="A64" s="57">
        <v>12</v>
      </c>
      <c r="B64" s="57">
        <v>7834</v>
      </c>
      <c r="C64" s="60">
        <v>13</v>
      </c>
      <c r="D64" s="57">
        <v>7843</v>
      </c>
      <c r="E64" s="60">
        <v>13</v>
      </c>
      <c r="F64" s="57">
        <v>7857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21</v>
      </c>
      <c r="B65" s="57">
        <v>7956</v>
      </c>
      <c r="C65" s="60">
        <v>11</v>
      </c>
      <c r="D65" s="57">
        <v>7969</v>
      </c>
      <c r="E65" s="60">
        <v>11</v>
      </c>
      <c r="F65" s="57">
        <v>7976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8065</v>
      </c>
      <c r="C66" s="60">
        <v>22</v>
      </c>
      <c r="D66" s="57">
        <v>8074</v>
      </c>
      <c r="E66" s="60">
        <v>13</v>
      </c>
      <c r="F66" s="57">
        <v>8092</v>
      </c>
      <c r="G66" s="63"/>
      <c r="H66" s="63"/>
      <c r="I66" s="39"/>
      <c r="J66" s="39"/>
      <c r="K66" s="49">
        <v>0</v>
      </c>
      <c r="L66">
        <v>221</v>
      </c>
    </row>
    <row r="67" spans="1:12" x14ac:dyDescent="0.3">
      <c r="A67" s="57">
        <v>21</v>
      </c>
      <c r="B67" s="57">
        <v>8195</v>
      </c>
      <c r="C67" s="60">
        <v>11</v>
      </c>
      <c r="D67" s="57">
        <v>8206</v>
      </c>
      <c r="E67" s="60">
        <v>11</v>
      </c>
      <c r="F67" s="57">
        <v>8212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6">
        <v>21</v>
      </c>
      <c r="B68" s="56">
        <v>8302</v>
      </c>
      <c r="C68" s="59">
        <v>11</v>
      </c>
      <c r="D68" s="56">
        <v>8322</v>
      </c>
      <c r="E68" s="59">
        <v>11</v>
      </c>
      <c r="F68" s="56">
        <v>8332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12</v>
      </c>
      <c r="B69" s="56">
        <v>8441</v>
      </c>
      <c r="C69" s="59">
        <v>13</v>
      </c>
      <c r="D69" s="56">
        <v>8454</v>
      </c>
      <c r="E69" s="59">
        <v>13</v>
      </c>
      <c r="F69" s="56">
        <v>8467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3">
      <c r="A70" s="56">
        <v>12</v>
      </c>
      <c r="B70" s="56">
        <v>8576</v>
      </c>
      <c r="C70" s="59">
        <v>13</v>
      </c>
      <c r="D70" s="56">
        <v>8581</v>
      </c>
      <c r="E70" s="59">
        <v>13</v>
      </c>
      <c r="F70" s="56">
        <v>8590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21</v>
      </c>
      <c r="B71" s="56">
        <v>8709</v>
      </c>
      <c r="C71" s="59">
        <v>11</v>
      </c>
      <c r="D71" s="56">
        <v>8726</v>
      </c>
      <c r="E71" s="59">
        <v>11</v>
      </c>
      <c r="F71" s="56">
        <v>8736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3">
      <c r="A72" s="56">
        <v>21</v>
      </c>
      <c r="B72" s="56">
        <v>8842</v>
      </c>
      <c r="C72" s="59">
        <v>11</v>
      </c>
      <c r="D72" s="56">
        <v>8854</v>
      </c>
      <c r="E72" s="59">
        <v>11</v>
      </c>
      <c r="F72" s="56">
        <v>8862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3">
      <c r="A73" s="56">
        <v>21</v>
      </c>
      <c r="B73" s="56">
        <v>8952</v>
      </c>
      <c r="C73" s="59">
        <v>22</v>
      </c>
      <c r="D73" s="56">
        <v>8973</v>
      </c>
      <c r="E73" s="59">
        <v>13</v>
      </c>
      <c r="F73" s="56">
        <v>8992</v>
      </c>
      <c r="G73" s="62"/>
      <c r="H73" s="62"/>
      <c r="I73" s="40"/>
      <c r="J73" s="40"/>
      <c r="K73" s="41">
        <v>0</v>
      </c>
      <c r="L73">
        <v>221</v>
      </c>
    </row>
    <row r="74" spans="1:12" x14ac:dyDescent="0.3">
      <c r="A74" s="56">
        <v>12</v>
      </c>
      <c r="B74" s="56">
        <v>9090</v>
      </c>
      <c r="C74" s="59">
        <v>13</v>
      </c>
      <c r="D74" s="56">
        <v>9103</v>
      </c>
      <c r="E74" s="59">
        <v>13</v>
      </c>
      <c r="F74" s="56">
        <v>9117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3">
      <c r="A75" s="56">
        <v>21</v>
      </c>
      <c r="B75" s="56">
        <v>9218</v>
      </c>
      <c r="C75" s="59">
        <v>11</v>
      </c>
      <c r="D75" s="56">
        <v>9237</v>
      </c>
      <c r="E75" s="59">
        <v>11</v>
      </c>
      <c r="F75" s="56">
        <v>9243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3">
      <c r="A76" s="56">
        <v>12</v>
      </c>
      <c r="B76" s="56">
        <v>9363</v>
      </c>
      <c r="C76" s="59">
        <v>13</v>
      </c>
      <c r="D76" s="56">
        <v>9367</v>
      </c>
      <c r="E76" s="59">
        <v>13</v>
      </c>
      <c r="F76" s="56">
        <v>9377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3">
      <c r="A77" s="56">
        <v>21</v>
      </c>
      <c r="B77" s="56">
        <v>9475</v>
      </c>
      <c r="C77" s="59">
        <v>22</v>
      </c>
      <c r="D77" s="56">
        <v>9479</v>
      </c>
      <c r="E77" s="59">
        <v>13</v>
      </c>
      <c r="F77" s="56">
        <v>9490</v>
      </c>
      <c r="G77" s="62"/>
      <c r="H77" s="62"/>
      <c r="I77" s="40"/>
      <c r="J77" s="40"/>
      <c r="K77" s="41">
        <v>0</v>
      </c>
      <c r="L77">
        <v>221</v>
      </c>
    </row>
    <row r="78" spans="1:12" x14ac:dyDescent="0.3">
      <c r="A78" s="56">
        <v>12</v>
      </c>
      <c r="B78" s="56">
        <v>9590</v>
      </c>
      <c r="C78" s="59">
        <v>13</v>
      </c>
      <c r="D78" s="56">
        <v>9596</v>
      </c>
      <c r="E78" s="59">
        <v>13</v>
      </c>
      <c r="F78" s="56">
        <v>9605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3">
      <c r="A79" s="56">
        <v>21</v>
      </c>
      <c r="B79" s="56">
        <v>9705</v>
      </c>
      <c r="C79" s="59">
        <v>11</v>
      </c>
      <c r="D79" s="56">
        <v>9718</v>
      </c>
      <c r="E79" s="59">
        <v>11</v>
      </c>
      <c r="F79" s="56">
        <v>9725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3">
      <c r="A80" s="56">
        <v>12</v>
      </c>
      <c r="B80" s="56">
        <v>9845</v>
      </c>
      <c r="C80" s="59">
        <v>13</v>
      </c>
      <c r="D80" s="56">
        <v>9850</v>
      </c>
      <c r="E80" s="59">
        <v>13</v>
      </c>
      <c r="F80" s="56">
        <v>9859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3">
      <c r="A81" s="56">
        <v>12</v>
      </c>
      <c r="B81" s="56">
        <v>9972</v>
      </c>
      <c r="C81" s="59">
        <v>13</v>
      </c>
      <c r="D81" s="56">
        <v>9982</v>
      </c>
      <c r="E81" s="59">
        <v>13</v>
      </c>
      <c r="F81" s="56">
        <v>9992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3">
      <c r="A82" s="56">
        <v>12</v>
      </c>
      <c r="B82" s="56">
        <v>10101</v>
      </c>
      <c r="C82" s="59">
        <v>13</v>
      </c>
      <c r="D82" s="56">
        <v>10107</v>
      </c>
      <c r="E82" s="59">
        <v>13</v>
      </c>
      <c r="F82" s="56">
        <v>10115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3">
      <c r="A83" s="56">
        <v>21</v>
      </c>
      <c r="B83" s="56">
        <v>10215</v>
      </c>
      <c r="C83" s="59">
        <v>11</v>
      </c>
      <c r="D83" s="56">
        <v>10227</v>
      </c>
      <c r="E83" s="59">
        <v>11</v>
      </c>
      <c r="F83" s="56">
        <v>10240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3">
      <c r="A84" s="57">
        <v>12</v>
      </c>
      <c r="B84" s="57">
        <v>10328</v>
      </c>
      <c r="C84" s="60">
        <v>13</v>
      </c>
      <c r="D84" s="57">
        <v>10351</v>
      </c>
      <c r="E84" s="60">
        <v>13</v>
      </c>
      <c r="F84" s="57">
        <v>10360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3">
      <c r="A85" s="57">
        <v>21</v>
      </c>
      <c r="B85" s="57">
        <v>10458</v>
      </c>
      <c r="C85" s="60">
        <v>22</v>
      </c>
      <c r="D85" s="57">
        <v>10470</v>
      </c>
      <c r="E85" s="60">
        <v>13</v>
      </c>
      <c r="F85" s="57">
        <v>10488</v>
      </c>
      <c r="G85" s="63"/>
      <c r="H85" s="63"/>
      <c r="I85" s="39"/>
      <c r="J85" s="39"/>
      <c r="K85" s="49">
        <v>0</v>
      </c>
      <c r="L85">
        <v>221</v>
      </c>
    </row>
    <row r="86" spans="1:12" x14ac:dyDescent="0.3">
      <c r="A86" s="57">
        <v>21</v>
      </c>
      <c r="B86" s="57">
        <v>10586</v>
      </c>
      <c r="C86" s="60">
        <v>22</v>
      </c>
      <c r="D86" s="57">
        <v>10595</v>
      </c>
      <c r="E86" s="60">
        <v>13</v>
      </c>
      <c r="F86" s="57">
        <v>10605</v>
      </c>
      <c r="G86" s="63"/>
      <c r="H86" s="63"/>
      <c r="I86" s="39"/>
      <c r="J86" s="39"/>
      <c r="K86" s="49">
        <v>0</v>
      </c>
      <c r="L86">
        <v>221</v>
      </c>
    </row>
    <row r="87" spans="1:12" x14ac:dyDescent="0.3">
      <c r="A87" s="57">
        <v>21</v>
      </c>
      <c r="B87" s="57">
        <v>10704</v>
      </c>
      <c r="C87" s="60">
        <v>11</v>
      </c>
      <c r="D87" s="57">
        <v>10724</v>
      </c>
      <c r="E87" s="60">
        <v>11</v>
      </c>
      <c r="F87" s="57">
        <v>10732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3">
      <c r="A88" s="57">
        <v>12</v>
      </c>
      <c r="B88" s="57">
        <v>10838</v>
      </c>
      <c r="C88" s="60">
        <v>13</v>
      </c>
      <c r="D88" s="57">
        <v>10844</v>
      </c>
      <c r="E88" s="60">
        <v>13</v>
      </c>
      <c r="F88" s="57">
        <v>10852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3">
      <c r="A89" s="57">
        <v>21</v>
      </c>
      <c r="B89" s="57">
        <v>10952</v>
      </c>
      <c r="C89" s="60">
        <v>11</v>
      </c>
      <c r="D89" s="57">
        <v>10968</v>
      </c>
      <c r="E89" s="60">
        <v>11</v>
      </c>
      <c r="F89" s="57">
        <v>10976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3">
      <c r="A90" s="57">
        <v>21</v>
      </c>
      <c r="B90" s="57">
        <v>11066</v>
      </c>
      <c r="C90" s="60">
        <v>11</v>
      </c>
      <c r="D90" s="57">
        <v>11079</v>
      </c>
      <c r="E90" s="60">
        <v>11</v>
      </c>
      <c r="F90" s="57">
        <v>11088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3">
      <c r="A91" s="57">
        <v>21</v>
      </c>
      <c r="B91" s="57">
        <v>11178</v>
      </c>
      <c r="C91" s="60">
        <v>22</v>
      </c>
      <c r="D91" s="57">
        <v>11189</v>
      </c>
      <c r="E91" s="60">
        <v>13</v>
      </c>
      <c r="F91" s="57">
        <v>11209</v>
      </c>
      <c r="G91" s="63"/>
      <c r="H91" s="63"/>
      <c r="I91" s="39"/>
      <c r="J91" s="39"/>
      <c r="K91" s="49">
        <v>0</v>
      </c>
      <c r="L91">
        <v>221</v>
      </c>
    </row>
    <row r="92" spans="1:12" x14ac:dyDescent="0.3">
      <c r="A92" s="57">
        <v>12</v>
      </c>
      <c r="B92" s="57">
        <v>11330</v>
      </c>
      <c r="C92" s="60">
        <v>13</v>
      </c>
      <c r="D92" s="57">
        <v>11339</v>
      </c>
      <c r="E92" s="60">
        <v>13</v>
      </c>
      <c r="F92" s="57">
        <v>11348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3">
      <c r="A93" s="57">
        <v>21</v>
      </c>
      <c r="B93" s="57">
        <v>11452</v>
      </c>
      <c r="C93" s="60">
        <v>11</v>
      </c>
      <c r="D93" s="57">
        <v>11465</v>
      </c>
      <c r="E93" s="60">
        <v>11</v>
      </c>
      <c r="F93" s="57">
        <v>11470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3">
      <c r="A94" s="57">
        <v>21</v>
      </c>
      <c r="B94" s="57">
        <v>11557</v>
      </c>
      <c r="C94" s="60">
        <v>22</v>
      </c>
      <c r="D94" s="57">
        <v>11571</v>
      </c>
      <c r="E94" s="60">
        <v>13</v>
      </c>
      <c r="F94" s="57">
        <v>11588</v>
      </c>
      <c r="G94" s="63"/>
      <c r="H94" s="63"/>
      <c r="I94" s="39"/>
      <c r="J94" s="39"/>
      <c r="K94" s="49">
        <v>0</v>
      </c>
      <c r="L94">
        <v>221</v>
      </c>
    </row>
    <row r="95" spans="1:12" x14ac:dyDescent="0.3">
      <c r="A95" s="57">
        <v>21</v>
      </c>
      <c r="B95" s="57">
        <v>11687</v>
      </c>
      <c r="C95" s="60">
        <v>11</v>
      </c>
      <c r="D95" s="57">
        <v>11711</v>
      </c>
      <c r="E95" s="60">
        <v>11</v>
      </c>
      <c r="F95" s="57">
        <v>11717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3">
      <c r="A96" s="57">
        <v>21</v>
      </c>
      <c r="B96" s="57">
        <v>11807</v>
      </c>
      <c r="C96" s="60">
        <v>22</v>
      </c>
      <c r="D96" s="57">
        <v>11820</v>
      </c>
      <c r="E96" s="60">
        <v>13</v>
      </c>
      <c r="F96" s="57">
        <v>11841</v>
      </c>
      <c r="G96" s="63"/>
      <c r="H96" s="63"/>
      <c r="I96" s="39"/>
      <c r="J96" s="39"/>
      <c r="K96" s="49">
        <v>0</v>
      </c>
      <c r="L96">
        <v>221</v>
      </c>
    </row>
    <row r="97" spans="1:12" x14ac:dyDescent="0.3">
      <c r="A97" s="57">
        <v>21</v>
      </c>
      <c r="B97" s="57">
        <v>11938</v>
      </c>
      <c r="C97" s="60">
        <v>22</v>
      </c>
      <c r="D97" s="57">
        <v>11947</v>
      </c>
      <c r="E97" s="60">
        <v>13</v>
      </c>
      <c r="F97" s="57">
        <v>11958</v>
      </c>
      <c r="G97" s="63"/>
      <c r="H97" s="63"/>
      <c r="I97" s="39"/>
      <c r="J97" s="39"/>
      <c r="K97" s="49">
        <v>0</v>
      </c>
      <c r="L97">
        <v>221</v>
      </c>
    </row>
    <row r="98" spans="1:12" x14ac:dyDescent="0.3">
      <c r="A98" s="57">
        <v>21</v>
      </c>
      <c r="B98" s="57">
        <v>12076</v>
      </c>
      <c r="C98" s="60">
        <v>11</v>
      </c>
      <c r="D98" s="57">
        <v>12089</v>
      </c>
      <c r="E98" s="60">
        <v>11</v>
      </c>
      <c r="F98" s="57">
        <v>12095</v>
      </c>
      <c r="G98" s="63"/>
      <c r="H98" s="63"/>
      <c r="I98" s="39"/>
      <c r="J98" s="39"/>
      <c r="K98" s="49">
        <v>1</v>
      </c>
      <c r="L98">
        <v>211</v>
      </c>
    </row>
    <row r="99" spans="1:12" x14ac:dyDescent="0.3">
      <c r="A99" s="17"/>
      <c r="B99" s="17"/>
      <c r="C99" s="17"/>
      <c r="D99" s="17"/>
      <c r="E99" s="17"/>
      <c r="F99" s="17"/>
      <c r="G99" s="17"/>
      <c r="H9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109</v>
      </c>
      <c r="V3" s="25" t="s">
        <v>120</v>
      </c>
      <c r="W3">
        <f>COUNTA(L7:L24)</f>
        <v>18</v>
      </c>
      <c r="AA3" s="25" t="s">
        <v>120</v>
      </c>
      <c r="AB3">
        <f>COUNTA(L25:L42)</f>
        <v>18</v>
      </c>
      <c r="AF3" s="25" t="s">
        <v>120</v>
      </c>
      <c r="AG3">
        <f>COUNTA(L43:L61)</f>
        <v>19</v>
      </c>
      <c r="AK3" s="25" t="s">
        <v>120</v>
      </c>
      <c r="AL3">
        <f>COUNTA(L62:L79)</f>
        <v>18</v>
      </c>
      <c r="AP3" s="25" t="s">
        <v>120</v>
      </c>
      <c r="AQ3">
        <f>COUNTA(L80:L97)</f>
        <v>18</v>
      </c>
      <c r="AU3" s="25" t="s">
        <v>120</v>
      </c>
      <c r="AV3">
        <f>COUNTA(L98:L115)</f>
        <v>18</v>
      </c>
    </row>
    <row r="4" spans="1:48" x14ac:dyDescent="0.3">
      <c r="P4" s="25" t="s">
        <v>88</v>
      </c>
      <c r="Q4" s="26">
        <f>SUM(O7:O14)</f>
        <v>109</v>
      </c>
      <c r="V4" s="25" t="s">
        <v>121</v>
      </c>
      <c r="W4">
        <f>SUM(U7:U14)</f>
        <v>18</v>
      </c>
      <c r="AA4" s="25" t="s">
        <v>121</v>
      </c>
      <c r="AB4">
        <f>SUM(Z7:Z14)</f>
        <v>18</v>
      </c>
      <c r="AF4" s="25" t="s">
        <v>121</v>
      </c>
      <c r="AG4">
        <f>SUM(AE7:AE14)</f>
        <v>19</v>
      </c>
      <c r="AK4" s="25" t="s">
        <v>121</v>
      </c>
      <c r="AL4">
        <f>SUM(AJ7:AJ14)</f>
        <v>18</v>
      </c>
      <c r="AP4" s="25" t="s">
        <v>121</v>
      </c>
      <c r="AQ4">
        <f>SUM(AO7:AO14)</f>
        <v>18</v>
      </c>
      <c r="AU4" s="25" t="s">
        <v>121</v>
      </c>
      <c r="AV4">
        <f>SUM(AT7:AT14)</f>
        <v>18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24</v>
      </c>
      <c r="C7" s="58">
        <v>13</v>
      </c>
      <c r="D7" s="55">
        <v>49</v>
      </c>
      <c r="E7" s="58">
        <v>24</v>
      </c>
      <c r="F7" s="55">
        <v>69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15</v>
      </c>
      <c r="P7" s="34">
        <f>O7/$Q$4</f>
        <v>0.13761467889908258</v>
      </c>
      <c r="Q7" s="34">
        <f>IF(P7=0,0,(P7*((LOG(P7))/LOG(2))))</f>
        <v>-0.39375601777546898</v>
      </c>
      <c r="T7" s="34">
        <f>N7</f>
        <v>111</v>
      </c>
      <c r="U7" s="34">
        <f>COUNTIF(L7:L24,T7)</f>
        <v>1</v>
      </c>
      <c r="V7" s="34">
        <f>U7/(W4-U11)</f>
        <v>5.8823529411764705E-2</v>
      </c>
      <c r="W7" s="34">
        <f>IF(V7=0,0,(V7*((LOG(V7))/LOG(2))))</f>
        <v>-0.24043899066178465</v>
      </c>
      <c r="Y7" s="34">
        <f>N7</f>
        <v>111</v>
      </c>
      <c r="Z7" s="34">
        <f>COUNTIF(L25:L42,Y7)</f>
        <v>5</v>
      </c>
      <c r="AA7" s="34">
        <f>Z7/(AB4-Z11)</f>
        <v>0.45454545454545453</v>
      </c>
      <c r="AB7" s="34">
        <f>IF(AA7=0,0,(AA7*((LOG(AA7))/LOG(2))))</f>
        <v>-0.51704705624997038</v>
      </c>
      <c r="AD7" s="34">
        <f>N7</f>
        <v>111</v>
      </c>
      <c r="AE7" s="34">
        <f>COUNTIF(L43:L61,AD7)</f>
        <v>5</v>
      </c>
      <c r="AF7" s="34">
        <f>AE7/(AG4-AE11)</f>
        <v>0.45454545454545453</v>
      </c>
      <c r="AG7" s="34">
        <f>IF(AF7=0,0,(AF7*((LOG(AF7))/LOG(2))))</f>
        <v>-0.51704705624997038</v>
      </c>
      <c r="AI7" s="34">
        <f>N7</f>
        <v>111</v>
      </c>
      <c r="AJ7" s="34">
        <f>COUNTIF(L62:L79,AI7)</f>
        <v>2</v>
      </c>
      <c r="AK7" s="34">
        <f>AJ7/(AL4-AJ11)</f>
        <v>0.16666666666666666</v>
      </c>
      <c r="AL7" s="34">
        <f>IF(AK7=0,0,(AK7*((LOG(AK7))/LOG(2))))</f>
        <v>-0.43082708345352599</v>
      </c>
      <c r="AN7" s="34">
        <f>N7</f>
        <v>111</v>
      </c>
      <c r="AO7" s="34">
        <f>COUNTIF(L80:L97,AN7)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COUNTIF(L98:L115,AS7)</f>
        <v>2</v>
      </c>
      <c r="AU7" s="34">
        <f>AT7/(AV4-AT11)</f>
        <v>0.2</v>
      </c>
      <c r="AV7" s="34">
        <f>IF(AU7=0,0,(AU7*((LOG(AU7))/LOG(2))))</f>
        <v>-0.46438561897747244</v>
      </c>
    </row>
    <row r="8" spans="1:48" x14ac:dyDescent="0.3">
      <c r="A8" s="56">
        <v>12</v>
      </c>
      <c r="B8" s="56">
        <v>171</v>
      </c>
      <c r="C8" s="59">
        <v>24</v>
      </c>
      <c r="D8" s="56">
        <v>181</v>
      </c>
      <c r="E8" s="59">
        <v>24</v>
      </c>
      <c r="F8" s="56">
        <v>207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3</v>
      </c>
      <c r="P8" s="34">
        <f>O8/$Q$4</f>
        <v>2.7522935779816515E-2</v>
      </c>
      <c r="Q8" s="34">
        <f>IF(P8=0,0,(P8*((LOG(P8))/LOG(2))))</f>
        <v>-0.14265748139603038</v>
      </c>
      <c r="T8" s="34">
        <f>N8</f>
        <v>112</v>
      </c>
      <c r="U8" s="34">
        <f>COUNTIF(L7:L24,T8)</f>
        <v>3</v>
      </c>
      <c r="V8" s="34">
        <f>U8/(W4-U11)</f>
        <v>0.17647058823529413</v>
      </c>
      <c r="W8" s="34">
        <f>IF(V8=0,0,(V8*((LOG(V8))/LOG(2))))</f>
        <v>-0.44161770715220888</v>
      </c>
      <c r="Y8" s="34">
        <f>N8</f>
        <v>112</v>
      </c>
      <c r="Z8" s="34">
        <f>COUNTIF(L25:L42,Y8)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COUNTIF(L43:L61,AD8)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COUNTIF(L62:L79,AI8)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COUNTIF(L80:L97,AN8)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COUNTIF(L98:L115,AS8)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317</v>
      </c>
      <c r="C9" s="59">
        <v>13</v>
      </c>
      <c r="D9" s="56">
        <v>338</v>
      </c>
      <c r="E9" s="59">
        <v>24</v>
      </c>
      <c r="F9" s="56">
        <v>349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7</v>
      </c>
      <c r="P9" s="34">
        <f>O9/$Q$4</f>
        <v>6.4220183486238536E-2</v>
      </c>
      <c r="Q9" s="34">
        <f>IF(P9=0,0,(P9*((LOG(P9))/LOG(2))))</f>
        <v>-0.25436519100032345</v>
      </c>
      <c r="T9" s="34">
        <f>N9</f>
        <v>121</v>
      </c>
      <c r="U9" s="34">
        <f>COUNTIF(L7:L24,T9)</f>
        <v>2</v>
      </c>
      <c r="V9" s="34">
        <f>U9/(W4-U11)</f>
        <v>0.11764705882352941</v>
      </c>
      <c r="W9" s="34">
        <f>IF(V9=0,0,(V9*((LOG(V9))/LOG(2))))</f>
        <v>-0.36323092250003997</v>
      </c>
      <c r="Y9" s="34">
        <f>N9</f>
        <v>121</v>
      </c>
      <c r="Z9" s="34">
        <f>COUNTIF(L25:L42,Y9)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COUNTIF(L43:L61,AD9)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COUNTIF(L62:L79,AI9)</f>
        <v>2</v>
      </c>
      <c r="AK9" s="34">
        <f>AJ9/(AL4-AJ11)</f>
        <v>0.16666666666666666</v>
      </c>
      <c r="AL9" s="34">
        <f>IF(AK9=0,0,(AK9*((LOG(AK9))/LOG(2))))</f>
        <v>-0.43082708345352599</v>
      </c>
      <c r="AN9" s="34">
        <f>N9</f>
        <v>121</v>
      </c>
      <c r="AO9" s="34">
        <f>COUNTIF(L80:L97,AN9)</f>
        <v>1</v>
      </c>
      <c r="AP9" s="34">
        <f>AO9/(AQ4-AO11)</f>
        <v>0.125</v>
      </c>
      <c r="AQ9" s="34">
        <f>IF(AP9=0,0,(AP9*((LOG(AP9))/LOG(2))))</f>
        <v>-0.375</v>
      </c>
      <c r="AS9" s="34">
        <f>N9</f>
        <v>121</v>
      </c>
      <c r="AT9" s="34">
        <f>COUNTIF(L98:L115,AS9)</f>
        <v>2</v>
      </c>
      <c r="AU9" s="34">
        <f>AT9/(AV4-AT11)</f>
        <v>0.2</v>
      </c>
      <c r="AV9" s="34">
        <f>IF(AU9=0,0,(AU9*((LOG(AU9))/LOG(2))))</f>
        <v>-0.46438561897747244</v>
      </c>
    </row>
    <row r="10" spans="1:48" x14ac:dyDescent="0.3">
      <c r="A10" s="56">
        <v>12</v>
      </c>
      <c r="B10" s="56">
        <v>455</v>
      </c>
      <c r="C10" s="59">
        <v>24</v>
      </c>
      <c r="D10" s="56">
        <v>464</v>
      </c>
      <c r="E10" s="59">
        <v>13</v>
      </c>
      <c r="F10" s="56">
        <v>475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1</v>
      </c>
      <c r="P10" s="34">
        <f>O10/$Q$4</f>
        <v>9.1743119266055051E-3</v>
      </c>
      <c r="Q10" s="34">
        <f>IF(P10=0,0,(P10*((LOG(P10))/LOG(2))))</f>
        <v>-6.2093434172265385E-2</v>
      </c>
      <c r="T10" s="34">
        <f>N10</f>
        <v>122</v>
      </c>
      <c r="U10" s="34">
        <f>COUNTIF(L7:L24,T10)</f>
        <v>1</v>
      </c>
      <c r="V10" s="34">
        <f>U10/(W4-U11)</f>
        <v>5.8823529411764705E-2</v>
      </c>
      <c r="W10" s="34">
        <f>IF(V10=0,0,(V10*((LOG(V10))/LOG(2))))</f>
        <v>-0.24043899066178465</v>
      </c>
      <c r="Y10" s="34">
        <f>N10</f>
        <v>122</v>
      </c>
      <c r="Z10" s="34">
        <f>COUNTIF(L25:L42,Y10)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COUNTIF(L43:L61,AD10)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COUNTIF(L62:L79,AI10)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COUNTIF(L80:L97,AN10)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COUNTIF(L98:L115,AS10)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596</v>
      </c>
      <c r="C11" s="59">
        <v>13</v>
      </c>
      <c r="D11" s="56">
        <v>615</v>
      </c>
      <c r="E11" s="59">
        <v>24</v>
      </c>
      <c r="F11" s="56">
        <v>638</v>
      </c>
      <c r="G11" s="62"/>
      <c r="H11" s="62"/>
      <c r="I11" s="40"/>
      <c r="J11" s="40"/>
      <c r="K11" s="41">
        <v>0</v>
      </c>
      <c r="L11">
        <v>112</v>
      </c>
      <c r="N11" s="34">
        <v>211</v>
      </c>
      <c r="O11" s="34">
        <f>COUNTIF($L$7:$L$500,N11)</f>
        <v>40</v>
      </c>
      <c r="P11" s="34">
        <f>O11/$Q$4</f>
        <v>0.3669724770642202</v>
      </c>
      <c r="Q11" s="34">
        <f>IF(P11=0,0,(P11*((LOG(P11))/LOG(2))))</f>
        <v>-0.53073623115213364</v>
      </c>
      <c r="T11" s="34">
        <f>N11</f>
        <v>211</v>
      </c>
      <c r="U11" s="34">
        <f>COUNTIF(L7:L24,T11)</f>
        <v>1</v>
      </c>
      <c r="V11" s="53"/>
      <c r="W11" s="54"/>
      <c r="Y11" s="34">
        <f>N11</f>
        <v>211</v>
      </c>
      <c r="Z11" s="34">
        <f>COUNTIF(L25:L42,Y11)</f>
        <v>7</v>
      </c>
      <c r="AA11" s="53"/>
      <c r="AB11" s="54"/>
      <c r="AD11" s="34">
        <f>N11</f>
        <v>211</v>
      </c>
      <c r="AE11" s="34">
        <f>COUNTIF(L43:L61,AD11)</f>
        <v>8</v>
      </c>
      <c r="AF11" s="53"/>
      <c r="AG11" s="54"/>
      <c r="AI11" s="34">
        <f>N11</f>
        <v>211</v>
      </c>
      <c r="AJ11" s="34">
        <f>COUNTIF(L62:L79,AI11)</f>
        <v>6</v>
      </c>
      <c r="AK11" s="53"/>
      <c r="AL11" s="54"/>
      <c r="AN11" s="34">
        <f>N11</f>
        <v>211</v>
      </c>
      <c r="AO11" s="34">
        <f>COUNTIF(L80:L97,AN11)</f>
        <v>10</v>
      </c>
      <c r="AP11" s="53"/>
      <c r="AQ11" s="54"/>
      <c r="AS11" s="34">
        <f>N11</f>
        <v>211</v>
      </c>
      <c r="AT11" s="34">
        <f>COUNTIF(L98:L115,AS11)</f>
        <v>8</v>
      </c>
      <c r="AU11" s="53"/>
      <c r="AV11" s="54"/>
    </row>
    <row r="12" spans="1:48" x14ac:dyDescent="0.3">
      <c r="A12" s="56">
        <v>21</v>
      </c>
      <c r="B12" s="56">
        <v>743</v>
      </c>
      <c r="C12" s="59">
        <v>11</v>
      </c>
      <c r="D12" s="56">
        <v>761</v>
      </c>
      <c r="E12" s="59">
        <v>22</v>
      </c>
      <c r="F12" s="56">
        <v>770</v>
      </c>
      <c r="G12" s="62"/>
      <c r="H12" s="62"/>
      <c r="I12" s="40"/>
      <c r="J12" s="40"/>
      <c r="K12" s="41">
        <v>0</v>
      </c>
      <c r="L12">
        <v>212</v>
      </c>
      <c r="N12" s="34">
        <v>212</v>
      </c>
      <c r="O12" s="34">
        <f>COUNTIF($L$7:$L$500,N12)</f>
        <v>14</v>
      </c>
      <c r="P12" s="34">
        <f>O12/$Q$4</f>
        <v>0.12844036697247707</v>
      </c>
      <c r="Q12" s="34">
        <f>IF(P12=0,0,(P12*((LOG(P12))/LOG(2))))</f>
        <v>-0.38029001502816984</v>
      </c>
      <c r="T12" s="34">
        <f>N12</f>
        <v>212</v>
      </c>
      <c r="U12" s="34">
        <f>COUNTIF(L7:L24,T12)</f>
        <v>5</v>
      </c>
      <c r="V12" s="34">
        <f>U12/(W4-U11)</f>
        <v>0.29411764705882354</v>
      </c>
      <c r="W12" s="34">
        <f>IF(V12=0,0,(V12*((LOG(V12))/LOG(2))))</f>
        <v>-0.51927492540087561</v>
      </c>
      <c r="Y12" s="34">
        <f>N12</f>
        <v>212</v>
      </c>
      <c r="Z12" s="34">
        <f>COUNTIF(L25:L42,Y12)</f>
        <v>2</v>
      </c>
      <c r="AA12" s="34">
        <f>Z12/(AB4-Z11)</f>
        <v>0.18181818181818182</v>
      </c>
      <c r="AB12" s="34">
        <f>IF(AA12=0,0,(AA12*((LOG(AA12))/LOG(2))))</f>
        <v>-0.44716938520678134</v>
      </c>
      <c r="AD12" s="34">
        <f>N12</f>
        <v>212</v>
      </c>
      <c r="AE12" s="34">
        <f>COUNTIF(L43:L61,AD12)</f>
        <v>3</v>
      </c>
      <c r="AF12" s="34">
        <f>AE12/(AG4-AE11)</f>
        <v>0.27272727272727271</v>
      </c>
      <c r="AG12" s="34">
        <f>IF(AF12=0,0,(AF12*((LOG(AF12))/LOG(2))))</f>
        <v>-0.51121885034076575</v>
      </c>
      <c r="AI12" s="34">
        <f>N12</f>
        <v>212</v>
      </c>
      <c r="AJ12" s="34">
        <f>COUNTIF(L62:L79,AI12)</f>
        <v>1</v>
      </c>
      <c r="AK12" s="34">
        <f>AJ12/(AL4-AJ11)</f>
        <v>8.3333333333333329E-2</v>
      </c>
      <c r="AL12" s="34">
        <f>IF(AK12=0,0,(AK12*((LOG(AK12))/LOG(2))))</f>
        <v>-0.29874687506009634</v>
      </c>
      <c r="AN12" s="34">
        <f>N12</f>
        <v>212</v>
      </c>
      <c r="AO12" s="34">
        <f>COUNTIF(L80:L97,AN12)</f>
        <v>2</v>
      </c>
      <c r="AP12" s="34">
        <f>AO12/(AQ4-AO11)</f>
        <v>0.25</v>
      </c>
      <c r="AQ12" s="34">
        <f>IF(AP12=0,0,(AP12*((LOG(AP12))/LOG(2))))</f>
        <v>-0.5</v>
      </c>
      <c r="AS12" s="34">
        <f>N12</f>
        <v>212</v>
      </c>
      <c r="AT12" s="34">
        <f>COUNTIF(L98:L115,AS12)</f>
        <v>1</v>
      </c>
      <c r="AU12" s="34">
        <f>AT12/(AV4-AT11)</f>
        <v>0.1</v>
      </c>
      <c r="AV12" s="34">
        <f>IF(AU12=0,0,(AU12*((LOG(AU12))/LOG(2))))</f>
        <v>-0.33219280948873625</v>
      </c>
    </row>
    <row r="13" spans="1:48" x14ac:dyDescent="0.3">
      <c r="A13" s="56">
        <v>21</v>
      </c>
      <c r="B13" s="56">
        <v>871</v>
      </c>
      <c r="C13" s="59">
        <v>22</v>
      </c>
      <c r="D13" s="56">
        <v>880</v>
      </c>
      <c r="E13" s="59">
        <v>24</v>
      </c>
      <c r="F13" s="56">
        <v>889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27</v>
      </c>
      <c r="P13" s="34">
        <f>O13/$Q$4</f>
        <v>0.24770642201834864</v>
      </c>
      <c r="Q13" s="34">
        <f>IF(P13=0,0,(P13*((LOG(P13))/LOG(2))))</f>
        <v>-0.49870655239048955</v>
      </c>
      <c r="T13" s="34">
        <f>N13</f>
        <v>221</v>
      </c>
      <c r="U13" s="34">
        <f>COUNTIF(L7:L24,T13)</f>
        <v>4</v>
      </c>
      <c r="V13" s="34">
        <f>U13/(W4-U11)</f>
        <v>0.23529411764705882</v>
      </c>
      <c r="W13" s="34">
        <f>IF(V13=0,0,(V13*((LOG(V13))/LOG(2))))</f>
        <v>-0.49116772735302094</v>
      </c>
      <c r="Y13" s="34">
        <f>N13</f>
        <v>221</v>
      </c>
      <c r="Z13" s="34">
        <f>COUNTIF(L25:L42,Y13)</f>
        <v>4</v>
      </c>
      <c r="AA13" s="34">
        <f>Z13/(AB4-Z11)</f>
        <v>0.36363636363636365</v>
      </c>
      <c r="AB13" s="34">
        <f>IF(AA13=0,0,(AA13*((LOG(AA13))/LOG(2))))</f>
        <v>-0.53070240677719893</v>
      </c>
      <c r="AD13" s="34">
        <f>N13</f>
        <v>221</v>
      </c>
      <c r="AE13" s="34">
        <f>COUNTIF(L43:L61,AD13)</f>
        <v>3</v>
      </c>
      <c r="AF13" s="34">
        <f>AE13/(AG4-AE11)</f>
        <v>0.27272727272727271</v>
      </c>
      <c r="AG13" s="34">
        <f>IF(AF13=0,0,(AF13*((LOG(AF13))/LOG(2))))</f>
        <v>-0.51121885034076575</v>
      </c>
      <c r="AI13" s="34">
        <f>N13</f>
        <v>221</v>
      </c>
      <c r="AJ13" s="34">
        <f>COUNTIF(L62:L79,AI13)</f>
        <v>6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COUNTIF(L80:L97,AN13)</f>
        <v>5</v>
      </c>
      <c r="AP13" s="34">
        <f>AO13/(AQ4-AO11)</f>
        <v>0.625</v>
      </c>
      <c r="AQ13" s="34">
        <f>IF(AP13=0,0,(AP13*((LOG(AP13))/LOG(2))))</f>
        <v>-0.42379494069539858</v>
      </c>
      <c r="AS13" s="34">
        <f>N13</f>
        <v>221</v>
      </c>
      <c r="AT13" s="34">
        <f>COUNTIF(L98:L115,AS13)</f>
        <v>5</v>
      </c>
      <c r="AU13" s="34">
        <f>AT13/(AV4-AT11)</f>
        <v>0.5</v>
      </c>
      <c r="AV13" s="34">
        <f>IF(AU13=0,0,(AU13*((LOG(AU13))/LOG(2))))</f>
        <v>-0.5</v>
      </c>
    </row>
    <row r="14" spans="1:48" x14ac:dyDescent="0.3">
      <c r="A14" s="56">
        <v>21</v>
      </c>
      <c r="B14" s="56">
        <v>991</v>
      </c>
      <c r="C14" s="59">
        <v>22</v>
      </c>
      <c r="D14" s="56">
        <v>1000</v>
      </c>
      <c r="E14" s="59">
        <v>13</v>
      </c>
      <c r="F14" s="56">
        <v>1010</v>
      </c>
      <c r="G14" s="62"/>
      <c r="H14" s="62"/>
      <c r="I14" s="40"/>
      <c r="J14" s="40"/>
      <c r="K14" s="41">
        <v>0</v>
      </c>
      <c r="L14">
        <v>221</v>
      </c>
      <c r="N14" s="34">
        <v>222</v>
      </c>
      <c r="O14" s="34">
        <f>COUNTIF($L$7:$L$500,N14)</f>
        <v>2</v>
      </c>
      <c r="P14" s="34">
        <f>O14/$Q$4</f>
        <v>1.834862385321101E-2</v>
      </c>
      <c r="Q14" s="34">
        <f>IF(P14=0,0,(P14*((LOG(P14))/LOG(2))))</f>
        <v>-0.10583824449131975</v>
      </c>
      <c r="T14" s="34">
        <f>N14</f>
        <v>222</v>
      </c>
      <c r="U14" s="34">
        <f>COUNTIF(L7:L24,T14)</f>
        <v>1</v>
      </c>
      <c r="V14" s="34">
        <f>U14/(W4-U11)</f>
        <v>5.8823529411764705E-2</v>
      </c>
      <c r="W14" s="34">
        <f>IF(V14=0,0,(V14*((LOG(V14))/LOG(2))))</f>
        <v>-0.24043899066178465</v>
      </c>
      <c r="Y14" s="34">
        <f>N14</f>
        <v>222</v>
      </c>
      <c r="Z14" s="34">
        <f>COUNTIF(L25:L42,Y14)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COUNTIF(L43:L61,AD14)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COUNTIF(L62:L79,AI14)</f>
        <v>1</v>
      </c>
      <c r="AK14" s="34">
        <f>AJ14/(AL4-AJ11)</f>
        <v>8.3333333333333329E-2</v>
      </c>
      <c r="AL14" s="34">
        <f>IF(AK14=0,0,(AK14*((LOG(AK14))/LOG(2))))</f>
        <v>-0.29874687506009634</v>
      </c>
      <c r="AN14" s="34">
        <f>N14</f>
        <v>222</v>
      </c>
      <c r="AO14" s="34">
        <f>COUNTIF(L80:L97,AN14)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COUNTIF(L98:L115,AS14)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1109</v>
      </c>
      <c r="C15" s="59">
        <v>11</v>
      </c>
      <c r="D15" s="56">
        <v>1122</v>
      </c>
      <c r="E15" s="59">
        <v>22</v>
      </c>
      <c r="F15" s="56">
        <v>1131</v>
      </c>
      <c r="G15" s="62"/>
      <c r="H15" s="62"/>
      <c r="I15" s="40"/>
      <c r="J15" s="40"/>
      <c r="K15" s="41">
        <v>0</v>
      </c>
      <c r="L15">
        <v>212</v>
      </c>
      <c r="P15">
        <f>SUM(P7:P14)</f>
        <v>1</v>
      </c>
      <c r="Q15">
        <f>-SUM(Q7:Q14)</f>
        <v>2.3684431674062014</v>
      </c>
      <c r="V15">
        <f>SUM(V7:V14)</f>
        <v>1</v>
      </c>
      <c r="W15">
        <f>-SUM(W7:W14)</f>
        <v>2.5366082543914996</v>
      </c>
      <c r="AA15">
        <f>SUM(AA7:AA14)</f>
        <v>1</v>
      </c>
      <c r="AB15">
        <f>-SUM(AB7:AB14)</f>
        <v>1.4949188482339508</v>
      </c>
      <c r="AF15">
        <f>SUM(AF7:AF14)</f>
        <v>1</v>
      </c>
      <c r="AG15">
        <f>-SUM(AG7:AG14)</f>
        <v>1.5394847569315018</v>
      </c>
      <c r="AK15">
        <f>SUM(AK7:AK14)</f>
        <v>1</v>
      </c>
      <c r="AL15">
        <f>-SUM(AL7:AL14)</f>
        <v>1.9591479170272446</v>
      </c>
      <c r="AP15">
        <f>SUM(AP7:AP14)</f>
        <v>1</v>
      </c>
      <c r="AQ15">
        <f>-SUM(AQ7:AQ14)</f>
        <v>1.2987949406953985</v>
      </c>
      <c r="AU15">
        <f>SUM(AU7:AU14)</f>
        <v>1</v>
      </c>
      <c r="AV15">
        <f>-SUM(AV7:AV14)</f>
        <v>1.7609640474436812</v>
      </c>
    </row>
    <row r="16" spans="1:48" x14ac:dyDescent="0.3">
      <c r="A16" s="56">
        <v>21</v>
      </c>
      <c r="B16" s="56">
        <v>1234</v>
      </c>
      <c r="C16" s="59">
        <v>11</v>
      </c>
      <c r="D16" s="56">
        <v>1248</v>
      </c>
      <c r="E16" s="59">
        <v>11</v>
      </c>
      <c r="F16" s="56">
        <v>1255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0.34993774604155203</v>
      </c>
      <c r="V16" s="27" t="s">
        <v>119</v>
      </c>
      <c r="W16" s="27">
        <f>W15/(LOG(W4)/LOG(2))</f>
        <v>0.60831028220270777</v>
      </c>
      <c r="AA16" s="27" t="s">
        <v>122</v>
      </c>
      <c r="AB16" s="27">
        <f>AB15/(LOG(AB4)/LOG(2))</f>
        <v>0.35850017631417391</v>
      </c>
      <c r="AF16" s="27" t="s">
        <v>123</v>
      </c>
      <c r="AG16" s="27">
        <f>AG15/(LOG(AG4)/LOG(2))</f>
        <v>0.36240843377374804</v>
      </c>
      <c r="AK16" s="27" t="s">
        <v>124</v>
      </c>
      <c r="AL16" s="27">
        <f>AL15/(LOG(AL4)/LOG(2))</f>
        <v>0.46982809435412048</v>
      </c>
      <c r="AP16" s="27" t="s">
        <v>125</v>
      </c>
      <c r="AQ16" s="27">
        <f>AQ15/(LOG(AQ4)/LOG(2))</f>
        <v>0.31146721829437352</v>
      </c>
      <c r="AU16" s="27" t="s">
        <v>126</v>
      </c>
      <c r="AV16" s="27">
        <f>AV15/(LOG(AV4)/LOG(2))</f>
        <v>0.42230113175526923</v>
      </c>
    </row>
    <row r="17" spans="1:22" x14ac:dyDescent="0.3">
      <c r="A17" s="56">
        <v>21</v>
      </c>
      <c r="B17" s="56">
        <v>1352</v>
      </c>
      <c r="C17" s="59">
        <v>22</v>
      </c>
      <c r="D17" s="56">
        <v>1370</v>
      </c>
      <c r="E17" s="59">
        <v>13</v>
      </c>
      <c r="F17" s="56">
        <v>1379</v>
      </c>
      <c r="G17" s="62"/>
      <c r="H17" s="62"/>
      <c r="I17" s="40"/>
      <c r="J17" s="40"/>
      <c r="K17" s="41">
        <v>0</v>
      </c>
      <c r="L17">
        <v>221</v>
      </c>
    </row>
    <row r="18" spans="1:22" x14ac:dyDescent="0.3">
      <c r="A18" s="56">
        <v>21</v>
      </c>
      <c r="B18" s="56">
        <v>1484</v>
      </c>
      <c r="C18" s="59">
        <v>11</v>
      </c>
      <c r="D18" s="56">
        <v>1493</v>
      </c>
      <c r="E18" s="59">
        <v>22</v>
      </c>
      <c r="F18" s="56">
        <v>1509</v>
      </c>
      <c r="G18" s="62"/>
      <c r="H18" s="62"/>
      <c r="I18" s="40"/>
      <c r="J18" s="40"/>
      <c r="K18" s="41">
        <v>0</v>
      </c>
      <c r="L18">
        <v>212</v>
      </c>
    </row>
    <row r="19" spans="1:22" x14ac:dyDescent="0.3">
      <c r="A19" s="56">
        <v>21</v>
      </c>
      <c r="B19" s="56">
        <v>1607</v>
      </c>
      <c r="C19" s="59">
        <v>11</v>
      </c>
      <c r="D19" s="56">
        <v>1617</v>
      </c>
      <c r="E19" s="59">
        <v>22</v>
      </c>
      <c r="F19" s="56">
        <v>1627</v>
      </c>
      <c r="G19" s="62"/>
      <c r="H19" s="62"/>
      <c r="I19" s="40"/>
      <c r="J19" s="40"/>
      <c r="K19" s="41">
        <v>0</v>
      </c>
      <c r="L19">
        <v>212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1743</v>
      </c>
      <c r="C20" s="59">
        <v>11</v>
      </c>
      <c r="D20" s="56">
        <v>1751</v>
      </c>
      <c r="E20" s="59">
        <v>22</v>
      </c>
      <c r="F20" s="56">
        <v>1763</v>
      </c>
      <c r="G20" s="62"/>
      <c r="H20" s="62"/>
      <c r="I20" s="40"/>
      <c r="J20" s="40"/>
      <c r="K20" s="41">
        <v>0</v>
      </c>
      <c r="L20">
        <v>212</v>
      </c>
      <c r="N20" s="38">
        <f>COUNTIF(L7:L115,G3)</f>
        <v>40</v>
      </c>
      <c r="O20" s="38"/>
      <c r="P20" s="45">
        <v>18</v>
      </c>
      <c r="Q20" s="45">
        <v>18</v>
      </c>
      <c r="R20" s="45">
        <v>19</v>
      </c>
      <c r="S20" s="45">
        <v>18</v>
      </c>
      <c r="T20" s="45">
        <v>18</v>
      </c>
      <c r="U20" s="45">
        <v>18</v>
      </c>
      <c r="V20" s="44"/>
    </row>
    <row r="21" spans="1:22" x14ac:dyDescent="0.3">
      <c r="A21" s="56">
        <v>12</v>
      </c>
      <c r="B21" s="56">
        <v>1874</v>
      </c>
      <c r="C21" s="59">
        <v>13</v>
      </c>
      <c r="D21" s="56">
        <v>1907</v>
      </c>
      <c r="E21" s="59">
        <v>13</v>
      </c>
      <c r="F21" s="56">
        <v>1915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12</v>
      </c>
      <c r="B22" s="56">
        <v>2021</v>
      </c>
      <c r="C22" s="59">
        <v>24</v>
      </c>
      <c r="D22" s="56">
        <v>2031</v>
      </c>
      <c r="E22" s="59">
        <v>13</v>
      </c>
      <c r="F22" s="56">
        <v>2045</v>
      </c>
      <c r="G22" s="62"/>
      <c r="H22" s="62"/>
      <c r="I22" s="40"/>
      <c r="J22" s="40"/>
      <c r="K22" s="41">
        <v>0</v>
      </c>
      <c r="L22">
        <v>121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21</v>
      </c>
      <c r="B23" s="56">
        <v>2155</v>
      </c>
      <c r="C23" s="59">
        <v>22</v>
      </c>
      <c r="D23" s="56">
        <v>2167</v>
      </c>
      <c r="E23" s="59">
        <v>13</v>
      </c>
      <c r="F23" s="56">
        <v>2178</v>
      </c>
      <c r="G23" s="62"/>
      <c r="H23" s="62"/>
      <c r="I23" s="40"/>
      <c r="J23" s="40"/>
      <c r="K23" s="41">
        <v>0</v>
      </c>
      <c r="L23">
        <v>221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2276</v>
      </c>
      <c r="C24" s="59">
        <v>22</v>
      </c>
      <c r="D24" s="56">
        <v>2292</v>
      </c>
      <c r="E24" s="59">
        <v>13</v>
      </c>
      <c r="F24" s="56">
        <v>2303</v>
      </c>
      <c r="G24" s="62"/>
      <c r="H24" s="62"/>
      <c r="I24" s="40"/>
      <c r="J24" s="40"/>
      <c r="K24" s="41">
        <v>0</v>
      </c>
      <c r="L24">
        <v>221</v>
      </c>
      <c r="O24" s="43" t="s">
        <v>108</v>
      </c>
      <c r="P24" s="45">
        <f>U11</f>
        <v>1</v>
      </c>
      <c r="Q24" s="45">
        <f>Z11</f>
        <v>7</v>
      </c>
      <c r="R24" s="45">
        <f>AE11</f>
        <v>8</v>
      </c>
      <c r="S24" s="45">
        <f>AJ11</f>
        <v>6</v>
      </c>
      <c r="T24" s="45">
        <f>AO11</f>
        <v>10</v>
      </c>
      <c r="U24" s="45">
        <f>AT11</f>
        <v>8</v>
      </c>
      <c r="V24" s="43"/>
    </row>
    <row r="25" spans="1:22" x14ac:dyDescent="0.3">
      <c r="A25" s="57">
        <v>21</v>
      </c>
      <c r="B25" s="57">
        <v>2411</v>
      </c>
      <c r="C25" s="60">
        <v>11</v>
      </c>
      <c r="D25" s="57">
        <v>2421</v>
      </c>
      <c r="E25" s="60">
        <v>22</v>
      </c>
      <c r="F25" s="57">
        <v>2439</v>
      </c>
      <c r="G25" s="63"/>
      <c r="H25" s="63"/>
      <c r="I25" s="39"/>
      <c r="J25" s="39"/>
      <c r="K25" s="49">
        <v>0</v>
      </c>
      <c r="L25">
        <v>212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2547</v>
      </c>
      <c r="C26" s="60">
        <v>11</v>
      </c>
      <c r="D26" s="57">
        <v>2556</v>
      </c>
      <c r="E26" s="60">
        <v>22</v>
      </c>
      <c r="F26" s="57">
        <v>2565</v>
      </c>
      <c r="G26" s="63"/>
      <c r="H26" s="63"/>
      <c r="I26" s="39"/>
      <c r="J26" s="39"/>
      <c r="K26" s="49">
        <v>0</v>
      </c>
      <c r="L26">
        <v>212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2678</v>
      </c>
      <c r="C27" s="60">
        <v>13</v>
      </c>
      <c r="D27" s="57">
        <v>2686</v>
      </c>
      <c r="E27" s="60">
        <v>13</v>
      </c>
      <c r="F27" s="57">
        <v>2698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2796</v>
      </c>
      <c r="C28" s="60">
        <v>22</v>
      </c>
      <c r="D28" s="57">
        <v>2805</v>
      </c>
      <c r="E28" s="60">
        <v>13</v>
      </c>
      <c r="F28" s="57">
        <v>2828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112</v>
      </c>
      <c r="P28">
        <f>F24/P20</f>
        <v>127.94444444444444</v>
      </c>
      <c r="Q28">
        <f>(F42-F24)/Q20</f>
        <v>137.11111111111111</v>
      </c>
      <c r="R28">
        <f>(F61-F42)/R20</f>
        <v>139.05263157894737</v>
      </c>
      <c r="S28">
        <f>(F79-F61)/S20</f>
        <v>127.88888888888889</v>
      </c>
      <c r="T28">
        <f>(F97-F79)/T20</f>
        <v>130.72222222222223</v>
      </c>
      <c r="U28">
        <f>(F115-F97)/U20</f>
        <v>138.55555555555554</v>
      </c>
    </row>
    <row r="29" spans="1:22" x14ac:dyDescent="0.3">
      <c r="A29" s="57">
        <v>21</v>
      </c>
      <c r="B29" s="57">
        <v>2926</v>
      </c>
      <c r="C29" s="60">
        <v>22</v>
      </c>
      <c r="D29" s="57">
        <v>2939</v>
      </c>
      <c r="E29" s="60">
        <v>13</v>
      </c>
      <c r="F29" s="57">
        <v>2950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3">
      <c r="A30" s="57">
        <v>12</v>
      </c>
      <c r="B30" s="57">
        <v>3064</v>
      </c>
      <c r="C30" s="60">
        <v>13</v>
      </c>
      <c r="D30" s="57">
        <v>3073</v>
      </c>
      <c r="E30" s="60">
        <v>13</v>
      </c>
      <c r="F30" s="57">
        <v>3082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21</v>
      </c>
      <c r="B31" s="57">
        <v>3185</v>
      </c>
      <c r="C31" s="60">
        <v>22</v>
      </c>
      <c r="D31" s="57">
        <v>3194</v>
      </c>
      <c r="E31" s="60">
        <v>13</v>
      </c>
      <c r="F31" s="57">
        <v>3204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3">
      <c r="A32" s="57">
        <v>21</v>
      </c>
      <c r="B32" s="57">
        <v>3307</v>
      </c>
      <c r="C32" s="60">
        <v>11</v>
      </c>
      <c r="D32" s="57">
        <v>3332</v>
      </c>
      <c r="E32" s="60">
        <v>11</v>
      </c>
      <c r="F32" s="57">
        <v>3341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3438</v>
      </c>
      <c r="C33" s="60">
        <v>11</v>
      </c>
      <c r="D33" s="57">
        <v>3449</v>
      </c>
      <c r="E33" s="60">
        <v>11</v>
      </c>
      <c r="F33" s="57">
        <v>3468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3564</v>
      </c>
      <c r="C34" s="60">
        <v>11</v>
      </c>
      <c r="D34" s="57">
        <v>3583</v>
      </c>
      <c r="E34" s="60">
        <v>11</v>
      </c>
      <c r="F34" s="57">
        <v>3591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12</v>
      </c>
      <c r="B35" s="57">
        <v>3718</v>
      </c>
      <c r="C35" s="60">
        <v>13</v>
      </c>
      <c r="D35" s="57">
        <v>3728</v>
      </c>
      <c r="E35" s="60">
        <v>13</v>
      </c>
      <c r="F35" s="57">
        <v>3736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12</v>
      </c>
      <c r="B36" s="57">
        <v>3851</v>
      </c>
      <c r="C36" s="60">
        <v>13</v>
      </c>
      <c r="D36" s="57">
        <v>3870</v>
      </c>
      <c r="E36" s="60">
        <v>13</v>
      </c>
      <c r="F36" s="57">
        <v>3880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21</v>
      </c>
      <c r="B37" s="57">
        <v>4007</v>
      </c>
      <c r="C37" s="60">
        <v>11</v>
      </c>
      <c r="D37" s="57">
        <v>4019</v>
      </c>
      <c r="E37" s="60">
        <v>11</v>
      </c>
      <c r="F37" s="57">
        <v>4027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4116</v>
      </c>
      <c r="C38" s="60">
        <v>22</v>
      </c>
      <c r="D38" s="57">
        <v>4145</v>
      </c>
      <c r="E38" s="60">
        <v>13</v>
      </c>
      <c r="F38" s="57">
        <v>4165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3">
      <c r="A39" s="57">
        <v>12</v>
      </c>
      <c r="B39" s="57">
        <v>4306</v>
      </c>
      <c r="C39" s="60">
        <v>13</v>
      </c>
      <c r="D39" s="57">
        <v>4317</v>
      </c>
      <c r="E39" s="60">
        <v>13</v>
      </c>
      <c r="F39" s="57">
        <v>4349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21</v>
      </c>
      <c r="B40" s="57">
        <v>4471</v>
      </c>
      <c r="C40" s="60">
        <v>11</v>
      </c>
      <c r="D40" s="57">
        <v>4493</v>
      </c>
      <c r="E40" s="60">
        <v>11</v>
      </c>
      <c r="F40" s="57">
        <v>4502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4597</v>
      </c>
      <c r="C41" s="60">
        <v>11</v>
      </c>
      <c r="D41" s="57">
        <v>4622</v>
      </c>
      <c r="E41" s="60">
        <v>11</v>
      </c>
      <c r="F41" s="57">
        <v>4630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4744</v>
      </c>
      <c r="C42" s="60">
        <v>11</v>
      </c>
      <c r="D42" s="57">
        <v>4762</v>
      </c>
      <c r="E42" s="60">
        <v>11</v>
      </c>
      <c r="F42" s="57">
        <v>4771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6">
        <v>21</v>
      </c>
      <c r="B43" s="56">
        <v>4897</v>
      </c>
      <c r="C43" s="59">
        <v>11</v>
      </c>
      <c r="D43" s="56">
        <v>4909</v>
      </c>
      <c r="E43" s="59">
        <v>11</v>
      </c>
      <c r="F43" s="56">
        <v>4917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5010</v>
      </c>
      <c r="C44" s="59">
        <v>11</v>
      </c>
      <c r="D44" s="56">
        <v>5038</v>
      </c>
      <c r="E44" s="59">
        <v>22</v>
      </c>
      <c r="F44" s="56">
        <v>5051</v>
      </c>
      <c r="G44" s="62"/>
      <c r="H44" s="62"/>
      <c r="I44" s="40"/>
      <c r="J44" s="40"/>
      <c r="K44" s="41">
        <v>0</v>
      </c>
      <c r="L44">
        <v>212</v>
      </c>
    </row>
    <row r="45" spans="1:12" x14ac:dyDescent="0.3">
      <c r="A45" s="56">
        <v>12</v>
      </c>
      <c r="B45" s="56">
        <v>5170</v>
      </c>
      <c r="C45" s="59">
        <v>13</v>
      </c>
      <c r="D45" s="56">
        <v>5192</v>
      </c>
      <c r="E45" s="59">
        <v>13</v>
      </c>
      <c r="F45" s="56">
        <v>5200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12</v>
      </c>
      <c r="B46" s="56">
        <v>5335</v>
      </c>
      <c r="C46" s="59">
        <v>13</v>
      </c>
      <c r="D46" s="56">
        <v>5343</v>
      </c>
      <c r="E46" s="59">
        <v>13</v>
      </c>
      <c r="F46" s="56">
        <v>5356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12</v>
      </c>
      <c r="B47" s="56">
        <v>5491</v>
      </c>
      <c r="C47" s="59">
        <v>13</v>
      </c>
      <c r="D47" s="56">
        <v>5499</v>
      </c>
      <c r="E47" s="59">
        <v>13</v>
      </c>
      <c r="F47" s="56">
        <v>5520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5636</v>
      </c>
      <c r="C48" s="59">
        <v>11</v>
      </c>
      <c r="D48" s="56">
        <v>5664</v>
      </c>
      <c r="E48" s="59">
        <v>11</v>
      </c>
      <c r="F48" s="56">
        <v>5673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5765</v>
      </c>
      <c r="C49" s="59">
        <v>11</v>
      </c>
      <c r="D49" s="56">
        <v>5794</v>
      </c>
      <c r="E49" s="59">
        <v>22</v>
      </c>
      <c r="F49" s="56">
        <v>5806</v>
      </c>
      <c r="G49" s="62"/>
      <c r="H49" s="62"/>
      <c r="I49" s="40"/>
      <c r="J49" s="40"/>
      <c r="K49" s="41">
        <v>0</v>
      </c>
      <c r="L49">
        <v>212</v>
      </c>
    </row>
    <row r="50" spans="1:12" x14ac:dyDescent="0.3">
      <c r="A50" s="56">
        <v>12</v>
      </c>
      <c r="B50" s="56">
        <v>5931</v>
      </c>
      <c r="C50" s="59">
        <v>13</v>
      </c>
      <c r="D50" s="56">
        <v>5940</v>
      </c>
      <c r="E50" s="59">
        <v>13</v>
      </c>
      <c r="F50" s="56">
        <v>5949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21</v>
      </c>
      <c r="B51" s="56">
        <v>6066</v>
      </c>
      <c r="C51" s="59">
        <v>22</v>
      </c>
      <c r="D51" s="56">
        <v>6074</v>
      </c>
      <c r="E51" s="59">
        <v>13</v>
      </c>
      <c r="F51" s="56">
        <v>6092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3">
      <c r="A52" s="56">
        <v>21</v>
      </c>
      <c r="B52" s="56">
        <v>6195</v>
      </c>
      <c r="C52" s="59">
        <v>11</v>
      </c>
      <c r="D52" s="56">
        <v>6219</v>
      </c>
      <c r="E52" s="59">
        <v>11</v>
      </c>
      <c r="F52" s="56">
        <v>6228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6332</v>
      </c>
      <c r="C53" s="59">
        <v>22</v>
      </c>
      <c r="D53" s="56">
        <v>6353</v>
      </c>
      <c r="E53" s="59">
        <v>13</v>
      </c>
      <c r="F53" s="56">
        <v>6367</v>
      </c>
      <c r="G53" s="62"/>
      <c r="H53" s="62"/>
      <c r="I53" s="40"/>
      <c r="J53" s="40"/>
      <c r="K53" s="41">
        <v>0</v>
      </c>
      <c r="L53">
        <v>221</v>
      </c>
    </row>
    <row r="54" spans="1:12" x14ac:dyDescent="0.3">
      <c r="A54" s="56">
        <v>21</v>
      </c>
      <c r="B54" s="56">
        <v>6474</v>
      </c>
      <c r="C54" s="59">
        <v>11</v>
      </c>
      <c r="D54" s="56">
        <v>6491</v>
      </c>
      <c r="E54" s="59">
        <v>22</v>
      </c>
      <c r="F54" s="56">
        <v>6501</v>
      </c>
      <c r="G54" s="62"/>
      <c r="H54" s="62"/>
      <c r="I54" s="40"/>
      <c r="J54" s="40"/>
      <c r="K54" s="41">
        <v>0</v>
      </c>
      <c r="L54">
        <v>212</v>
      </c>
    </row>
    <row r="55" spans="1:12" x14ac:dyDescent="0.3">
      <c r="A55" s="56">
        <v>21</v>
      </c>
      <c r="B55" s="56">
        <v>6626</v>
      </c>
      <c r="C55" s="59">
        <v>11</v>
      </c>
      <c r="D55" s="56">
        <v>6639</v>
      </c>
      <c r="E55" s="59">
        <v>11</v>
      </c>
      <c r="F55" s="56">
        <v>6646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6749</v>
      </c>
      <c r="C56" s="59">
        <v>11</v>
      </c>
      <c r="D56" s="56">
        <v>6765</v>
      </c>
      <c r="E56" s="59">
        <v>11</v>
      </c>
      <c r="F56" s="56">
        <v>6773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12</v>
      </c>
      <c r="B57" s="56">
        <v>6889</v>
      </c>
      <c r="C57" s="59">
        <v>13</v>
      </c>
      <c r="D57" s="56">
        <v>6897</v>
      </c>
      <c r="E57" s="59">
        <v>13</v>
      </c>
      <c r="F57" s="56">
        <v>6906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7027</v>
      </c>
      <c r="C58" s="59">
        <v>11</v>
      </c>
      <c r="D58" s="56">
        <v>7039</v>
      </c>
      <c r="E58" s="59">
        <v>11</v>
      </c>
      <c r="F58" s="56">
        <v>7045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7135</v>
      </c>
      <c r="C59" s="59">
        <v>11</v>
      </c>
      <c r="D59" s="56">
        <v>7159</v>
      </c>
      <c r="E59" s="59">
        <v>11</v>
      </c>
      <c r="F59" s="56">
        <v>7164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7276</v>
      </c>
      <c r="C60" s="59">
        <v>11</v>
      </c>
      <c r="D60" s="56">
        <v>7288</v>
      </c>
      <c r="E60" s="59">
        <v>11</v>
      </c>
      <c r="F60" s="56">
        <v>7296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21</v>
      </c>
      <c r="B61" s="56">
        <v>7386</v>
      </c>
      <c r="C61" s="59">
        <v>22</v>
      </c>
      <c r="D61" s="56">
        <v>7402</v>
      </c>
      <c r="E61" s="59">
        <v>13</v>
      </c>
      <c r="F61" s="56">
        <v>7413</v>
      </c>
      <c r="G61" s="62"/>
      <c r="H61" s="62"/>
      <c r="I61" s="40"/>
      <c r="J61" s="40"/>
      <c r="K61" s="41">
        <v>0</v>
      </c>
      <c r="L61">
        <v>221</v>
      </c>
    </row>
    <row r="62" spans="1:12" x14ac:dyDescent="0.3">
      <c r="A62" s="57">
        <v>21</v>
      </c>
      <c r="B62" s="57">
        <v>7516</v>
      </c>
      <c r="C62" s="60">
        <v>11</v>
      </c>
      <c r="D62" s="57">
        <v>7543</v>
      </c>
      <c r="E62" s="60">
        <v>11</v>
      </c>
      <c r="F62" s="57">
        <v>7550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7643</v>
      </c>
      <c r="C63" s="60">
        <v>11</v>
      </c>
      <c r="D63" s="57">
        <v>7663</v>
      </c>
      <c r="E63" s="60">
        <v>11</v>
      </c>
      <c r="F63" s="57">
        <v>7671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7766</v>
      </c>
      <c r="C64" s="60">
        <v>22</v>
      </c>
      <c r="D64" s="57">
        <v>7774</v>
      </c>
      <c r="E64" s="60">
        <v>13</v>
      </c>
      <c r="F64" s="57">
        <v>7786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3">
      <c r="A65" s="57">
        <v>12</v>
      </c>
      <c r="B65" s="57">
        <v>7907</v>
      </c>
      <c r="C65" s="60">
        <v>13</v>
      </c>
      <c r="D65" s="57">
        <v>7913</v>
      </c>
      <c r="E65" s="60">
        <v>13</v>
      </c>
      <c r="F65" s="57">
        <v>7923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21</v>
      </c>
      <c r="B66" s="57">
        <v>8028</v>
      </c>
      <c r="C66" s="60">
        <v>11</v>
      </c>
      <c r="D66" s="57">
        <v>8039</v>
      </c>
      <c r="E66" s="60">
        <v>11</v>
      </c>
      <c r="F66" s="57">
        <v>8047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8138</v>
      </c>
      <c r="C67" s="60">
        <v>22</v>
      </c>
      <c r="D67" s="57">
        <v>8157</v>
      </c>
      <c r="E67" s="60">
        <v>13</v>
      </c>
      <c r="F67" s="57">
        <v>8174</v>
      </c>
      <c r="G67" s="63"/>
      <c r="H67" s="63"/>
      <c r="I67" s="39"/>
      <c r="J67" s="39"/>
      <c r="K67" s="49">
        <v>0</v>
      </c>
      <c r="L67">
        <v>221</v>
      </c>
    </row>
    <row r="68" spans="1:12" x14ac:dyDescent="0.3">
      <c r="A68" s="57">
        <v>21</v>
      </c>
      <c r="B68" s="57">
        <v>8278</v>
      </c>
      <c r="C68" s="60">
        <v>22</v>
      </c>
      <c r="D68" s="57">
        <v>8287</v>
      </c>
      <c r="E68" s="60">
        <v>13</v>
      </c>
      <c r="F68" s="57">
        <v>8303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3">
      <c r="A69" s="57">
        <v>21</v>
      </c>
      <c r="B69" s="57">
        <v>8408</v>
      </c>
      <c r="C69" s="60">
        <v>22</v>
      </c>
      <c r="D69" s="57">
        <v>8415</v>
      </c>
      <c r="E69" s="60">
        <v>24</v>
      </c>
      <c r="F69" s="57">
        <v>8424</v>
      </c>
      <c r="G69" s="63"/>
      <c r="H69" s="63"/>
      <c r="I69" s="39"/>
      <c r="J69" s="39"/>
      <c r="K69" s="49">
        <v>0</v>
      </c>
      <c r="L69">
        <v>222</v>
      </c>
    </row>
    <row r="70" spans="1:12" x14ac:dyDescent="0.3">
      <c r="A70" s="57">
        <v>12</v>
      </c>
      <c r="B70" s="57">
        <v>8529</v>
      </c>
      <c r="C70" s="60">
        <v>24</v>
      </c>
      <c r="D70" s="57">
        <v>8539</v>
      </c>
      <c r="E70" s="60">
        <v>13</v>
      </c>
      <c r="F70" s="57">
        <v>8550</v>
      </c>
      <c r="G70" s="63"/>
      <c r="H70" s="63"/>
      <c r="I70" s="39"/>
      <c r="J70" s="39"/>
      <c r="K70" s="49">
        <v>0</v>
      </c>
      <c r="L70">
        <v>121</v>
      </c>
    </row>
    <row r="71" spans="1:12" x14ac:dyDescent="0.3">
      <c r="A71" s="57">
        <v>21</v>
      </c>
      <c r="B71" s="57">
        <v>8659</v>
      </c>
      <c r="C71" s="60">
        <v>11</v>
      </c>
      <c r="D71" s="57">
        <v>8677</v>
      </c>
      <c r="E71" s="60">
        <v>11</v>
      </c>
      <c r="F71" s="57">
        <v>8686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21</v>
      </c>
      <c r="B72" s="57">
        <v>8778</v>
      </c>
      <c r="C72" s="60">
        <v>11</v>
      </c>
      <c r="D72" s="57">
        <v>8795</v>
      </c>
      <c r="E72" s="60">
        <v>22</v>
      </c>
      <c r="F72" s="57">
        <v>8804</v>
      </c>
      <c r="G72" s="63"/>
      <c r="H72" s="63"/>
      <c r="I72" s="39"/>
      <c r="J72" s="39"/>
      <c r="K72" s="49">
        <v>0</v>
      </c>
      <c r="L72">
        <v>212</v>
      </c>
    </row>
    <row r="73" spans="1:12" x14ac:dyDescent="0.3">
      <c r="A73" s="57">
        <v>21</v>
      </c>
      <c r="B73" s="57">
        <v>8906</v>
      </c>
      <c r="C73" s="60">
        <v>11</v>
      </c>
      <c r="D73" s="57">
        <v>8925</v>
      </c>
      <c r="E73" s="60">
        <v>11</v>
      </c>
      <c r="F73" s="57">
        <v>8933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3">
      <c r="A74" s="57">
        <v>12</v>
      </c>
      <c r="B74" s="57">
        <v>9052</v>
      </c>
      <c r="C74" s="60">
        <v>24</v>
      </c>
      <c r="D74" s="57">
        <v>9064</v>
      </c>
      <c r="E74" s="60">
        <v>13</v>
      </c>
      <c r="F74" s="57">
        <v>9077</v>
      </c>
      <c r="G74" s="63"/>
      <c r="H74" s="63"/>
      <c r="I74" s="39"/>
      <c r="J74" s="39"/>
      <c r="K74" s="49">
        <v>0</v>
      </c>
      <c r="L74">
        <v>121</v>
      </c>
    </row>
    <row r="75" spans="1:12" x14ac:dyDescent="0.3">
      <c r="A75" s="57">
        <v>21</v>
      </c>
      <c r="B75" s="57">
        <v>9175</v>
      </c>
      <c r="C75" s="60">
        <v>22</v>
      </c>
      <c r="D75" s="57">
        <v>9186</v>
      </c>
      <c r="E75" s="60">
        <v>13</v>
      </c>
      <c r="F75" s="57">
        <v>9196</v>
      </c>
      <c r="G75" s="63"/>
      <c r="H75" s="63"/>
      <c r="I75" s="39"/>
      <c r="J75" s="39"/>
      <c r="K75" s="49">
        <v>0</v>
      </c>
      <c r="L75">
        <v>221</v>
      </c>
    </row>
    <row r="76" spans="1:12" x14ac:dyDescent="0.3">
      <c r="A76" s="57">
        <v>21</v>
      </c>
      <c r="B76" s="57">
        <v>9296</v>
      </c>
      <c r="C76" s="60">
        <v>22</v>
      </c>
      <c r="D76" s="57">
        <v>9304</v>
      </c>
      <c r="E76" s="60">
        <v>13</v>
      </c>
      <c r="F76" s="57">
        <v>9317</v>
      </c>
      <c r="G76" s="63"/>
      <c r="H76" s="63"/>
      <c r="I76" s="39"/>
      <c r="J76" s="39"/>
      <c r="K76" s="49">
        <v>0</v>
      </c>
      <c r="L76">
        <v>221</v>
      </c>
    </row>
    <row r="77" spans="1:12" x14ac:dyDescent="0.3">
      <c r="A77" s="57">
        <v>21</v>
      </c>
      <c r="B77" s="57">
        <v>9420</v>
      </c>
      <c r="C77" s="60">
        <v>11</v>
      </c>
      <c r="D77" s="57">
        <v>9431</v>
      </c>
      <c r="E77" s="60">
        <v>11</v>
      </c>
      <c r="F77" s="57">
        <v>9448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3">
      <c r="A78" s="57">
        <v>12</v>
      </c>
      <c r="B78" s="57">
        <v>9554</v>
      </c>
      <c r="C78" s="60">
        <v>13</v>
      </c>
      <c r="D78" s="57">
        <v>9580</v>
      </c>
      <c r="E78" s="60">
        <v>13</v>
      </c>
      <c r="F78" s="57">
        <v>9592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7">
        <v>21</v>
      </c>
      <c r="B79" s="57">
        <v>9691</v>
      </c>
      <c r="C79" s="60">
        <v>22</v>
      </c>
      <c r="D79" s="57">
        <v>9698</v>
      </c>
      <c r="E79" s="60">
        <v>13</v>
      </c>
      <c r="F79" s="57">
        <v>9715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3">
      <c r="A80" s="56">
        <v>21</v>
      </c>
      <c r="B80" s="56">
        <v>9815</v>
      </c>
      <c r="C80" s="59">
        <v>22</v>
      </c>
      <c r="D80" s="56">
        <v>9837</v>
      </c>
      <c r="E80" s="59">
        <v>13</v>
      </c>
      <c r="F80" s="56">
        <v>9846</v>
      </c>
      <c r="G80" s="62"/>
      <c r="H80" s="62"/>
      <c r="I80" s="40"/>
      <c r="J80" s="40"/>
      <c r="K80" s="41">
        <v>0</v>
      </c>
      <c r="L80">
        <v>221</v>
      </c>
    </row>
    <row r="81" spans="1:12" x14ac:dyDescent="0.3">
      <c r="A81" s="56">
        <v>21</v>
      </c>
      <c r="B81" s="56">
        <v>9950</v>
      </c>
      <c r="C81" s="59">
        <v>11</v>
      </c>
      <c r="D81" s="56">
        <v>9962</v>
      </c>
      <c r="E81" s="59">
        <v>11</v>
      </c>
      <c r="F81" s="56">
        <v>9970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3">
      <c r="A82" s="56">
        <v>21</v>
      </c>
      <c r="B82" s="56">
        <v>10070</v>
      </c>
      <c r="C82" s="59">
        <v>11</v>
      </c>
      <c r="D82" s="56">
        <v>10086</v>
      </c>
      <c r="E82" s="59">
        <v>22</v>
      </c>
      <c r="F82" s="56">
        <v>10104</v>
      </c>
      <c r="G82" s="62"/>
      <c r="H82" s="62"/>
      <c r="I82" s="40"/>
      <c r="J82" s="40"/>
      <c r="K82" s="41">
        <v>0</v>
      </c>
      <c r="L82">
        <v>212</v>
      </c>
    </row>
    <row r="83" spans="1:12" x14ac:dyDescent="0.3">
      <c r="A83" s="56">
        <v>21</v>
      </c>
      <c r="B83" s="56">
        <v>10206</v>
      </c>
      <c r="C83" s="59">
        <v>11</v>
      </c>
      <c r="D83" s="56">
        <v>10218</v>
      </c>
      <c r="E83" s="59">
        <v>11</v>
      </c>
      <c r="F83" s="56">
        <v>10235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3">
      <c r="A84" s="56">
        <v>21</v>
      </c>
      <c r="B84" s="56">
        <v>10329</v>
      </c>
      <c r="C84" s="59">
        <v>11</v>
      </c>
      <c r="D84" s="56">
        <v>10340</v>
      </c>
      <c r="E84" s="59">
        <v>11</v>
      </c>
      <c r="F84" s="56">
        <v>10358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3">
      <c r="A85" s="56">
        <v>21</v>
      </c>
      <c r="B85" s="56">
        <v>10451</v>
      </c>
      <c r="C85" s="59">
        <v>11</v>
      </c>
      <c r="D85" s="56">
        <v>10462</v>
      </c>
      <c r="E85" s="59">
        <v>11</v>
      </c>
      <c r="F85" s="56">
        <v>10480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3">
      <c r="A86" s="56">
        <v>21</v>
      </c>
      <c r="B86" s="56">
        <v>10581</v>
      </c>
      <c r="C86" s="59">
        <v>11</v>
      </c>
      <c r="D86" s="56">
        <v>10600</v>
      </c>
      <c r="E86" s="59">
        <v>11</v>
      </c>
      <c r="F86" s="56">
        <v>10608</v>
      </c>
      <c r="G86" s="62"/>
      <c r="H86" s="62"/>
      <c r="I86" s="40"/>
      <c r="J86" s="40"/>
      <c r="K86" s="41">
        <v>0</v>
      </c>
      <c r="L86">
        <v>211</v>
      </c>
    </row>
    <row r="87" spans="1:12" x14ac:dyDescent="0.3">
      <c r="A87" s="56">
        <v>21</v>
      </c>
      <c r="B87" s="56">
        <v>10701</v>
      </c>
      <c r="C87" s="59">
        <v>11</v>
      </c>
      <c r="D87" s="56">
        <v>10712</v>
      </c>
      <c r="E87" s="59">
        <v>22</v>
      </c>
      <c r="F87" s="56">
        <v>10721</v>
      </c>
      <c r="G87" s="62"/>
      <c r="H87" s="62"/>
      <c r="I87" s="40"/>
      <c r="J87" s="40"/>
      <c r="K87" s="41">
        <v>0</v>
      </c>
      <c r="L87">
        <v>212</v>
      </c>
    </row>
    <row r="88" spans="1:12" x14ac:dyDescent="0.3">
      <c r="A88" s="56">
        <v>12</v>
      </c>
      <c r="B88" s="56">
        <v>10845</v>
      </c>
      <c r="C88" s="59">
        <v>24</v>
      </c>
      <c r="D88" s="56">
        <v>10858</v>
      </c>
      <c r="E88" s="59">
        <v>13</v>
      </c>
      <c r="F88" s="56">
        <v>10868</v>
      </c>
      <c r="G88" s="62"/>
      <c r="H88" s="62"/>
      <c r="I88" s="40"/>
      <c r="J88" s="40"/>
      <c r="K88" s="41">
        <v>0</v>
      </c>
      <c r="L88">
        <v>121</v>
      </c>
    </row>
    <row r="89" spans="1:12" x14ac:dyDescent="0.3">
      <c r="A89" s="56">
        <v>21</v>
      </c>
      <c r="B89" s="56">
        <v>10979</v>
      </c>
      <c r="C89" s="59">
        <v>11</v>
      </c>
      <c r="D89" s="56">
        <v>11008</v>
      </c>
      <c r="E89" s="59">
        <v>11</v>
      </c>
      <c r="F89" s="56">
        <v>11017</v>
      </c>
      <c r="G89" s="62"/>
      <c r="H89" s="62"/>
      <c r="I89" s="40"/>
      <c r="J89" s="40"/>
      <c r="K89" s="41">
        <v>0</v>
      </c>
      <c r="L89">
        <v>211</v>
      </c>
    </row>
    <row r="90" spans="1:12" x14ac:dyDescent="0.3">
      <c r="A90" s="56">
        <v>21</v>
      </c>
      <c r="B90" s="56">
        <v>11125</v>
      </c>
      <c r="C90" s="59">
        <v>11</v>
      </c>
      <c r="D90" s="56">
        <v>11141</v>
      </c>
      <c r="E90" s="59">
        <v>11</v>
      </c>
      <c r="F90" s="56">
        <v>11157</v>
      </c>
      <c r="G90" s="62"/>
      <c r="H90" s="62"/>
      <c r="I90" s="40"/>
      <c r="J90" s="40"/>
      <c r="K90" s="41">
        <v>0</v>
      </c>
      <c r="L90">
        <v>211</v>
      </c>
    </row>
    <row r="91" spans="1:12" x14ac:dyDescent="0.3">
      <c r="A91" s="56">
        <v>21</v>
      </c>
      <c r="B91" s="56">
        <v>11249</v>
      </c>
      <c r="C91" s="59">
        <v>11</v>
      </c>
      <c r="D91" s="56">
        <v>11277</v>
      </c>
      <c r="E91" s="59">
        <v>11</v>
      </c>
      <c r="F91" s="56">
        <v>11286</v>
      </c>
      <c r="G91" s="62"/>
      <c r="H91" s="62"/>
      <c r="I91" s="40"/>
      <c r="J91" s="40"/>
      <c r="K91" s="41">
        <v>0</v>
      </c>
      <c r="L91">
        <v>211</v>
      </c>
    </row>
    <row r="92" spans="1:12" x14ac:dyDescent="0.3">
      <c r="A92" s="56">
        <v>21</v>
      </c>
      <c r="B92" s="56">
        <v>11378</v>
      </c>
      <c r="C92" s="59">
        <v>22</v>
      </c>
      <c r="D92" s="56">
        <v>11390</v>
      </c>
      <c r="E92" s="59">
        <v>13</v>
      </c>
      <c r="F92" s="56">
        <v>11402</v>
      </c>
      <c r="G92" s="62"/>
      <c r="H92" s="62"/>
      <c r="I92" s="40"/>
      <c r="J92" s="40"/>
      <c r="K92" s="41">
        <v>0</v>
      </c>
      <c r="L92">
        <v>221</v>
      </c>
    </row>
    <row r="93" spans="1:12" x14ac:dyDescent="0.3">
      <c r="A93" s="56">
        <v>21</v>
      </c>
      <c r="B93" s="56">
        <v>11507</v>
      </c>
      <c r="C93" s="59">
        <v>22</v>
      </c>
      <c r="D93" s="56">
        <v>11520</v>
      </c>
      <c r="E93" s="59">
        <v>13</v>
      </c>
      <c r="F93" s="56">
        <v>11533</v>
      </c>
      <c r="G93" s="62"/>
      <c r="H93" s="62"/>
      <c r="I93" s="40"/>
      <c r="J93" s="40"/>
      <c r="K93" s="41">
        <v>0</v>
      </c>
      <c r="L93">
        <v>221</v>
      </c>
    </row>
    <row r="94" spans="1:12" x14ac:dyDescent="0.3">
      <c r="A94" s="56">
        <v>21</v>
      </c>
      <c r="B94" s="56">
        <v>11639</v>
      </c>
      <c r="C94" s="59">
        <v>11</v>
      </c>
      <c r="D94" s="56">
        <v>11681</v>
      </c>
      <c r="E94" s="59">
        <v>11</v>
      </c>
      <c r="F94" s="56">
        <v>11690</v>
      </c>
      <c r="G94" s="62"/>
      <c r="H94" s="62"/>
      <c r="I94" s="40"/>
      <c r="J94" s="40"/>
      <c r="K94" s="41">
        <v>0</v>
      </c>
      <c r="L94">
        <v>211</v>
      </c>
    </row>
    <row r="95" spans="1:12" x14ac:dyDescent="0.3">
      <c r="A95" s="56">
        <v>21</v>
      </c>
      <c r="B95" s="56">
        <v>11785</v>
      </c>
      <c r="C95" s="59">
        <v>11</v>
      </c>
      <c r="D95" s="56">
        <v>11813</v>
      </c>
      <c r="E95" s="59">
        <v>11</v>
      </c>
      <c r="F95" s="56">
        <v>11820</v>
      </c>
      <c r="G95" s="62"/>
      <c r="H95" s="62"/>
      <c r="I95" s="40"/>
      <c r="J95" s="40"/>
      <c r="K95" s="41">
        <v>0</v>
      </c>
      <c r="L95">
        <v>211</v>
      </c>
    </row>
    <row r="96" spans="1:12" x14ac:dyDescent="0.3">
      <c r="A96" s="56">
        <v>21</v>
      </c>
      <c r="B96" s="56">
        <v>11911</v>
      </c>
      <c r="C96" s="59">
        <v>22</v>
      </c>
      <c r="D96" s="56">
        <v>11919</v>
      </c>
      <c r="E96" s="59">
        <v>13</v>
      </c>
      <c r="F96" s="56">
        <v>11932</v>
      </c>
      <c r="G96" s="62"/>
      <c r="H96" s="62"/>
      <c r="I96" s="40"/>
      <c r="J96" s="40"/>
      <c r="K96" s="41">
        <v>0</v>
      </c>
      <c r="L96">
        <v>221</v>
      </c>
    </row>
    <row r="97" spans="1:12" x14ac:dyDescent="0.3">
      <c r="A97" s="56">
        <v>21</v>
      </c>
      <c r="B97" s="56">
        <v>12037</v>
      </c>
      <c r="C97" s="59">
        <v>22</v>
      </c>
      <c r="D97" s="56">
        <v>12049</v>
      </c>
      <c r="E97" s="59">
        <v>13</v>
      </c>
      <c r="F97" s="56">
        <v>12068</v>
      </c>
      <c r="G97" s="62"/>
      <c r="H97" s="62"/>
      <c r="I97" s="40"/>
      <c r="J97" s="40"/>
      <c r="K97" s="41">
        <v>0</v>
      </c>
      <c r="L97">
        <v>221</v>
      </c>
    </row>
    <row r="98" spans="1:12" x14ac:dyDescent="0.3">
      <c r="A98" s="57">
        <v>21</v>
      </c>
      <c r="B98" s="57">
        <v>12170</v>
      </c>
      <c r="C98" s="60">
        <v>11</v>
      </c>
      <c r="D98" s="57">
        <v>12182</v>
      </c>
      <c r="E98" s="60">
        <v>11</v>
      </c>
      <c r="F98" s="57">
        <v>12208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3">
      <c r="A99" s="57">
        <v>21</v>
      </c>
      <c r="B99" s="57">
        <v>12308</v>
      </c>
      <c r="C99" s="60">
        <v>11</v>
      </c>
      <c r="D99" s="57">
        <v>12326</v>
      </c>
      <c r="E99" s="60">
        <v>11</v>
      </c>
      <c r="F99" s="57">
        <v>12346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3">
      <c r="A100" s="57">
        <v>21</v>
      </c>
      <c r="B100" s="57">
        <v>12439</v>
      </c>
      <c r="C100" s="60">
        <v>11</v>
      </c>
      <c r="D100" s="57">
        <v>12479</v>
      </c>
      <c r="E100" s="60">
        <v>11</v>
      </c>
      <c r="F100" s="57">
        <v>12510</v>
      </c>
      <c r="G100" s="63"/>
      <c r="H100" s="63"/>
      <c r="I100" s="39"/>
      <c r="J100" s="39"/>
      <c r="K100" s="49">
        <v>0</v>
      </c>
      <c r="L100">
        <v>211</v>
      </c>
    </row>
    <row r="101" spans="1:12" x14ac:dyDescent="0.3">
      <c r="A101" s="57">
        <v>21</v>
      </c>
      <c r="B101" s="57">
        <v>12599</v>
      </c>
      <c r="C101" s="60">
        <v>22</v>
      </c>
      <c r="D101" s="57">
        <v>12610</v>
      </c>
      <c r="E101" s="60">
        <v>13</v>
      </c>
      <c r="F101" s="57">
        <v>12635</v>
      </c>
      <c r="G101" s="63"/>
      <c r="H101" s="63"/>
      <c r="I101" s="39"/>
      <c r="J101" s="39"/>
      <c r="K101" s="49">
        <v>0</v>
      </c>
      <c r="L101">
        <v>221</v>
      </c>
    </row>
    <row r="102" spans="1:12" x14ac:dyDescent="0.3">
      <c r="A102" s="57">
        <v>21</v>
      </c>
      <c r="B102" s="57">
        <v>12736</v>
      </c>
      <c r="C102" s="60">
        <v>11</v>
      </c>
      <c r="D102" s="57">
        <v>12765</v>
      </c>
      <c r="E102" s="60">
        <v>11</v>
      </c>
      <c r="F102" s="57">
        <v>12774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3">
      <c r="A103" s="57">
        <v>21</v>
      </c>
      <c r="B103" s="57">
        <v>12866</v>
      </c>
      <c r="C103" s="60">
        <v>11</v>
      </c>
      <c r="D103" s="57">
        <v>12903</v>
      </c>
      <c r="E103" s="60">
        <v>11</v>
      </c>
      <c r="F103" s="57">
        <v>12915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3">
      <c r="A104" s="57">
        <v>21</v>
      </c>
      <c r="B104" s="57">
        <v>13009</v>
      </c>
      <c r="C104" s="60">
        <v>22</v>
      </c>
      <c r="D104" s="57">
        <v>13019</v>
      </c>
      <c r="E104" s="60">
        <v>13</v>
      </c>
      <c r="F104" s="57">
        <v>13030</v>
      </c>
      <c r="G104" s="63"/>
      <c r="H104" s="63"/>
      <c r="I104" s="39"/>
      <c r="J104" s="39"/>
      <c r="K104" s="49">
        <v>0</v>
      </c>
      <c r="L104">
        <v>221</v>
      </c>
    </row>
    <row r="105" spans="1:12" x14ac:dyDescent="0.3">
      <c r="A105" s="57">
        <v>21</v>
      </c>
      <c r="B105" s="57">
        <v>13141</v>
      </c>
      <c r="C105" s="60">
        <v>22</v>
      </c>
      <c r="D105" s="57">
        <v>13150</v>
      </c>
      <c r="E105" s="60">
        <v>13</v>
      </c>
      <c r="F105" s="57">
        <v>13162</v>
      </c>
      <c r="G105" s="63"/>
      <c r="H105" s="63"/>
      <c r="I105" s="39"/>
      <c r="J105" s="39"/>
      <c r="K105" s="49">
        <v>0</v>
      </c>
      <c r="L105">
        <v>221</v>
      </c>
    </row>
    <row r="106" spans="1:12" x14ac:dyDescent="0.3">
      <c r="A106" s="57">
        <v>12</v>
      </c>
      <c r="B106" s="57">
        <v>13278</v>
      </c>
      <c r="C106" s="60">
        <v>24</v>
      </c>
      <c r="D106" s="57">
        <v>13293</v>
      </c>
      <c r="E106" s="60">
        <v>13</v>
      </c>
      <c r="F106" s="57">
        <v>13314</v>
      </c>
      <c r="G106" s="63"/>
      <c r="H106" s="63"/>
      <c r="I106" s="39"/>
      <c r="J106" s="39"/>
      <c r="K106" s="49">
        <v>0</v>
      </c>
      <c r="L106">
        <v>121</v>
      </c>
    </row>
    <row r="107" spans="1:12" x14ac:dyDescent="0.3">
      <c r="A107" s="57">
        <v>21</v>
      </c>
      <c r="B107" s="57">
        <v>13415</v>
      </c>
      <c r="C107" s="60">
        <v>11</v>
      </c>
      <c r="D107" s="57">
        <v>13434</v>
      </c>
      <c r="E107" s="60">
        <v>22</v>
      </c>
      <c r="F107" s="57">
        <v>13444</v>
      </c>
      <c r="G107" s="63"/>
      <c r="H107" s="63"/>
      <c r="I107" s="39"/>
      <c r="J107" s="39"/>
      <c r="K107" s="49">
        <v>0</v>
      </c>
      <c r="L107">
        <v>212</v>
      </c>
    </row>
    <row r="108" spans="1:12" x14ac:dyDescent="0.3">
      <c r="A108" s="57">
        <v>12</v>
      </c>
      <c r="B108" s="57">
        <v>13588</v>
      </c>
      <c r="C108" s="60">
        <v>13</v>
      </c>
      <c r="D108" s="57">
        <v>13600</v>
      </c>
      <c r="E108" s="60">
        <v>13</v>
      </c>
      <c r="F108" s="57">
        <v>13614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3">
      <c r="A109" s="57">
        <v>21</v>
      </c>
      <c r="B109" s="57">
        <v>13722</v>
      </c>
      <c r="C109" s="60">
        <v>11</v>
      </c>
      <c r="D109" s="57">
        <v>13749</v>
      </c>
      <c r="E109" s="60">
        <v>11</v>
      </c>
      <c r="F109" s="57">
        <v>13757</v>
      </c>
      <c r="G109" s="63"/>
      <c r="H109" s="63"/>
      <c r="I109" s="39"/>
      <c r="J109" s="39"/>
      <c r="K109" s="49">
        <v>0</v>
      </c>
      <c r="L109">
        <v>211</v>
      </c>
    </row>
    <row r="110" spans="1:12" x14ac:dyDescent="0.3">
      <c r="A110" s="57">
        <v>12</v>
      </c>
      <c r="B110" s="57">
        <v>13847</v>
      </c>
      <c r="C110" s="60">
        <v>24</v>
      </c>
      <c r="D110" s="57">
        <v>13857</v>
      </c>
      <c r="E110" s="60">
        <v>13</v>
      </c>
      <c r="F110" s="57">
        <v>13880</v>
      </c>
      <c r="G110" s="63"/>
      <c r="H110" s="63"/>
      <c r="I110" s="39"/>
      <c r="J110" s="39"/>
      <c r="K110" s="49">
        <v>0</v>
      </c>
      <c r="L110">
        <v>121</v>
      </c>
    </row>
    <row r="111" spans="1:12" x14ac:dyDescent="0.3">
      <c r="A111" s="57">
        <v>21</v>
      </c>
      <c r="B111" s="57">
        <v>13983</v>
      </c>
      <c r="C111" s="60">
        <v>22</v>
      </c>
      <c r="D111" s="57">
        <v>14006</v>
      </c>
      <c r="E111" s="60">
        <v>13</v>
      </c>
      <c r="F111" s="57">
        <v>14024</v>
      </c>
      <c r="G111" s="63"/>
      <c r="H111" s="63"/>
      <c r="I111" s="39"/>
      <c r="J111" s="39"/>
      <c r="K111" s="49">
        <v>0</v>
      </c>
      <c r="L111">
        <v>221</v>
      </c>
    </row>
    <row r="112" spans="1:12" x14ac:dyDescent="0.3">
      <c r="A112" s="57">
        <v>12</v>
      </c>
      <c r="B112" s="57">
        <v>14152</v>
      </c>
      <c r="C112" s="60">
        <v>13</v>
      </c>
      <c r="D112" s="57">
        <v>14159</v>
      </c>
      <c r="E112" s="60">
        <v>13</v>
      </c>
      <c r="F112" s="57">
        <v>14172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3">
      <c r="A113" s="57">
        <v>21</v>
      </c>
      <c r="B113" s="57">
        <v>14276</v>
      </c>
      <c r="C113" s="60">
        <v>22</v>
      </c>
      <c r="D113" s="57">
        <v>14287</v>
      </c>
      <c r="E113" s="60">
        <v>13</v>
      </c>
      <c r="F113" s="57">
        <v>14300</v>
      </c>
      <c r="G113" s="63"/>
      <c r="H113" s="63"/>
      <c r="I113" s="39"/>
      <c r="J113" s="39"/>
      <c r="K113" s="49">
        <v>0</v>
      </c>
      <c r="L113">
        <v>221</v>
      </c>
    </row>
    <row r="114" spans="1:12" x14ac:dyDescent="0.3">
      <c r="A114" s="57">
        <v>21</v>
      </c>
      <c r="B114" s="57">
        <v>14398</v>
      </c>
      <c r="C114" s="60">
        <v>11</v>
      </c>
      <c r="D114" s="57">
        <v>14418</v>
      </c>
      <c r="E114" s="60">
        <v>11</v>
      </c>
      <c r="F114" s="57">
        <v>14425</v>
      </c>
      <c r="G114" s="63"/>
      <c r="H114" s="63"/>
      <c r="I114" s="39"/>
      <c r="J114" s="39"/>
      <c r="K114" s="49">
        <v>0</v>
      </c>
      <c r="L114">
        <v>211</v>
      </c>
    </row>
    <row r="115" spans="1:12" x14ac:dyDescent="0.3">
      <c r="A115" s="57">
        <v>21</v>
      </c>
      <c r="B115" s="57">
        <v>14536</v>
      </c>
      <c r="C115" s="60">
        <v>11</v>
      </c>
      <c r="D115" s="57">
        <v>14545</v>
      </c>
      <c r="E115" s="60">
        <v>11</v>
      </c>
      <c r="F115" s="57">
        <v>14562</v>
      </c>
      <c r="G115" s="63"/>
      <c r="H115" s="63"/>
      <c r="I115" s="39"/>
      <c r="J115" s="39"/>
      <c r="K115" s="49">
        <v>1</v>
      </c>
      <c r="L115">
        <v>211</v>
      </c>
    </row>
    <row r="116" spans="1:12" x14ac:dyDescent="0.3">
      <c r="A116" s="17"/>
      <c r="B116" s="17"/>
      <c r="C116" s="17"/>
      <c r="D116" s="17"/>
      <c r="E116" s="17"/>
      <c r="F116" s="17"/>
      <c r="G116" s="17"/>
      <c r="H11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93</v>
      </c>
      <c r="V3" s="25" t="s">
        <v>120</v>
      </c>
      <c r="W3">
        <f>COUNTA(L7:L22)</f>
        <v>16</v>
      </c>
      <c r="AA3" s="25" t="s">
        <v>120</v>
      </c>
      <c r="AB3">
        <f>COUNTA(L23:L37)</f>
        <v>15</v>
      </c>
      <c r="AF3" s="25" t="s">
        <v>120</v>
      </c>
      <c r="AG3">
        <f>COUNTA(L38:L53)</f>
        <v>16</v>
      </c>
      <c r="AK3" s="25" t="s">
        <v>120</v>
      </c>
      <c r="AL3">
        <f>COUNTA(L54:L68)</f>
        <v>15</v>
      </c>
      <c r="AP3" s="25" t="s">
        <v>120</v>
      </c>
      <c r="AQ3">
        <f>COUNTA(L69:L84)</f>
        <v>16</v>
      </c>
      <c r="AU3" s="25" t="s">
        <v>120</v>
      </c>
      <c r="AV3">
        <f>COUNTA(L85:L99)</f>
        <v>15</v>
      </c>
    </row>
    <row r="4" spans="1:48" x14ac:dyDescent="0.3">
      <c r="P4" s="25" t="s">
        <v>88</v>
      </c>
      <c r="Q4" s="26">
        <f>SUM(O7:O14)</f>
        <v>93</v>
      </c>
      <c r="V4" s="25" t="s">
        <v>121</v>
      </c>
      <c r="W4">
        <f>SUM(U7:U14)</f>
        <v>16</v>
      </c>
      <c r="AA4" s="25" t="s">
        <v>121</v>
      </c>
      <c r="AB4">
        <f>SUM(Z7:Z14)</f>
        <v>15</v>
      </c>
      <c r="AF4" s="25" t="s">
        <v>121</v>
      </c>
      <c r="AG4">
        <f>SUM(AE7:AE14)</f>
        <v>16</v>
      </c>
      <c r="AK4" s="25" t="s">
        <v>121</v>
      </c>
      <c r="AL4">
        <f>SUM(AJ7:AJ14)</f>
        <v>15</v>
      </c>
      <c r="AP4" s="25" t="s">
        <v>121</v>
      </c>
      <c r="AQ4">
        <f>SUM(AO7:AO14)</f>
        <v>16</v>
      </c>
      <c r="AU4" s="25" t="s">
        <v>121</v>
      </c>
      <c r="AV4">
        <f>SUM(AT7:AT14)</f>
        <v>15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31</v>
      </c>
      <c r="C7" s="58">
        <v>13</v>
      </c>
      <c r="D7" s="55">
        <v>53</v>
      </c>
      <c r="E7" s="58">
        <v>24</v>
      </c>
      <c r="F7" s="55">
        <v>64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48</v>
      </c>
      <c r="P7" s="34">
        <f>O7/$Q$4</f>
        <v>0.5161290322580645</v>
      </c>
      <c r="Q7" s="34">
        <f>IF(P7=0,0,(P7*((LOG(P7))/LOG(2))))</f>
        <v>-0.49248841826419365</v>
      </c>
      <c r="T7" s="34">
        <f>N7</f>
        <v>111</v>
      </c>
      <c r="U7" s="34">
        <f>COUNTIF(L7:L22,T7)</f>
        <v>4</v>
      </c>
      <c r="V7" s="34">
        <f>U7/(W4-U11)</f>
        <v>0.5714285714285714</v>
      </c>
      <c r="W7" s="34">
        <f>IF(V7=0,0,(V7*((LOG(V7))/LOG(2))))</f>
        <v>-0.46134566974720237</v>
      </c>
      <c r="Y7" s="34">
        <f>N7</f>
        <v>111</v>
      </c>
      <c r="Z7" s="34">
        <f>COUNTIF(L23:L37,Y7)</f>
        <v>9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COUNTIF(L38:L53,AD7)</f>
        <v>7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COUNTIF(L54:L68,AI7)</f>
        <v>8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COUNTIF(L69:L84,AN7)</f>
        <v>10</v>
      </c>
      <c r="AP7" s="34">
        <f>AO7/(AQ4-AO11)</f>
        <v>0.90909090909090906</v>
      </c>
      <c r="AQ7" s="34">
        <f>IF(AP7=0,0,(AP7*((LOG(AP7))/LOG(2))))</f>
        <v>-0.12500320340903179</v>
      </c>
      <c r="AS7" s="34">
        <f>N7</f>
        <v>111</v>
      </c>
      <c r="AT7" s="34">
        <f>COUNTIF(L85:L99,AS7)</f>
        <v>10</v>
      </c>
      <c r="AU7" s="34">
        <f>AT7/(AV4-AT11)</f>
        <v>0.90909090909090906</v>
      </c>
      <c r="AV7" s="34">
        <f>IF(AU7=0,0,(AU7*((LOG(AU7))/LOG(2))))</f>
        <v>-0.12500320340903179</v>
      </c>
    </row>
    <row r="8" spans="1:48" x14ac:dyDescent="0.3">
      <c r="A8" s="56">
        <v>12</v>
      </c>
      <c r="B8" s="56">
        <v>164</v>
      </c>
      <c r="C8" s="59">
        <v>24</v>
      </c>
      <c r="D8" s="56">
        <v>173</v>
      </c>
      <c r="E8" s="59">
        <v>13</v>
      </c>
      <c r="F8" s="56">
        <v>184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1</v>
      </c>
      <c r="P8" s="34">
        <f>O8/$Q$4</f>
        <v>1.0752688172043012E-2</v>
      </c>
      <c r="Q8" s="34">
        <f>IF(P8=0,0,(P8*((LOG(P8))/LOG(2))))</f>
        <v>-7.0313535603312161E-2</v>
      </c>
      <c r="T8" s="34">
        <f>N8</f>
        <v>112</v>
      </c>
      <c r="U8" s="34">
        <f>COUNTIF(L7:L22,T8)</f>
        <v>1</v>
      </c>
      <c r="V8" s="34">
        <f>U8/(W4-U11)</f>
        <v>0.14285714285714285</v>
      </c>
      <c r="W8" s="34">
        <f>IF(V8=0,0,(V8*((LOG(V8))/LOG(2))))</f>
        <v>-0.40105070315108626</v>
      </c>
      <c r="Y8" s="34">
        <f>N8</f>
        <v>112</v>
      </c>
      <c r="Z8" s="34">
        <f>COUNTIF(L23:L37,Y8)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COUNTIF(L38:L53,AD8)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COUNTIF(L54:L68,AI8)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COUNTIF(L69:L84,AN8)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COUNTIF(L85:L99,AS8)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291</v>
      </c>
      <c r="C9" s="59">
        <v>24</v>
      </c>
      <c r="D9" s="56">
        <v>301</v>
      </c>
      <c r="E9" s="59">
        <v>13</v>
      </c>
      <c r="F9" s="56">
        <v>313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3</v>
      </c>
      <c r="P9" s="34">
        <f>O9/$Q$4</f>
        <v>3.2258064516129031E-2</v>
      </c>
      <c r="Q9" s="34">
        <f>IF(P9=0,0,(P9*((LOG(P9))/LOG(2))))</f>
        <v>-0.15981278420602821</v>
      </c>
      <c r="T9" s="34">
        <f>N9</f>
        <v>121</v>
      </c>
      <c r="U9" s="34">
        <f>COUNTIF(L7:L22,T9)</f>
        <v>2</v>
      </c>
      <c r="V9" s="34">
        <f>U9/(W4-U11)</f>
        <v>0.2857142857142857</v>
      </c>
      <c r="W9" s="34">
        <f>IF(V9=0,0,(V9*((LOG(V9))/LOG(2))))</f>
        <v>-0.51638712058788683</v>
      </c>
      <c r="Y9" s="34">
        <f>N9</f>
        <v>121</v>
      </c>
      <c r="Z9" s="34">
        <f>COUNTIF(L23:L37,Y9)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COUNTIF(L38:L53,AD9)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COUNTIF(L54:L68,AI9)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COUNTIF(L69:L84,AN9)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COUNTIF(L85:L99,AS9)</f>
        <v>1</v>
      </c>
      <c r="AU9" s="34">
        <f>AT9/(AV4-AT11)</f>
        <v>9.0909090909090912E-2</v>
      </c>
      <c r="AV9" s="34">
        <f>IF(AU9=0,0,(AU9*((LOG(AU9))/LOG(2))))</f>
        <v>-0.31449378351248153</v>
      </c>
    </row>
    <row r="10" spans="1:48" x14ac:dyDescent="0.3">
      <c r="A10" s="56">
        <v>21</v>
      </c>
      <c r="B10" s="56">
        <v>433</v>
      </c>
      <c r="C10" s="59">
        <v>11</v>
      </c>
      <c r="D10" s="56">
        <v>443</v>
      </c>
      <c r="E10" s="59">
        <v>11</v>
      </c>
      <c r="F10" s="56">
        <v>450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COUNTIF(L23:L37,Y10)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COUNTIF(L38:L53,AD10)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COUNTIF(L54:L68,AI10)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COUNTIF(L69:L84,AN10)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COUNTIF(L85:L99,AS10)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551</v>
      </c>
      <c r="C11" s="59">
        <v>11</v>
      </c>
      <c r="D11" s="56">
        <v>562</v>
      </c>
      <c r="E11" s="59">
        <v>11</v>
      </c>
      <c r="F11" s="56">
        <v>576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0.43010752688172044</v>
      </c>
      <c r="Q11" s="34">
        <f>IF(P11=0,0,(P11*((LOG(P11))/LOG(2))))</f>
        <v>-0.5235400929981372</v>
      </c>
      <c r="T11" s="34">
        <f>N11</f>
        <v>211</v>
      </c>
      <c r="U11" s="34">
        <f>COUNTIF(L7:L22,T11)</f>
        <v>9</v>
      </c>
      <c r="V11" s="53"/>
      <c r="W11" s="54"/>
      <c r="Y11" s="34">
        <f>N11</f>
        <v>211</v>
      </c>
      <c r="Z11" s="34">
        <f>COUNTIF(L23:L37,Y11)</f>
        <v>6</v>
      </c>
      <c r="AA11" s="53"/>
      <c r="AB11" s="54"/>
      <c r="AD11" s="34">
        <f>N11</f>
        <v>211</v>
      </c>
      <c r="AE11" s="34">
        <f>COUNTIF(L38:L53,AD11)</f>
        <v>9</v>
      </c>
      <c r="AF11" s="53"/>
      <c r="AG11" s="54"/>
      <c r="AI11" s="34">
        <f>N11</f>
        <v>211</v>
      </c>
      <c r="AJ11" s="34">
        <f>COUNTIF(L54:L68,AI11)</f>
        <v>7</v>
      </c>
      <c r="AK11" s="53"/>
      <c r="AL11" s="54"/>
      <c r="AN11" s="34">
        <f>N11</f>
        <v>211</v>
      </c>
      <c r="AO11" s="34">
        <f>COUNTIF(L69:L84,AN11)</f>
        <v>5</v>
      </c>
      <c r="AP11" s="53"/>
      <c r="AQ11" s="54"/>
      <c r="AS11" s="34">
        <f>N11</f>
        <v>211</v>
      </c>
      <c r="AT11" s="34">
        <f>COUNTIF(L85:L99,AS11)</f>
        <v>4</v>
      </c>
      <c r="AU11" s="53"/>
      <c r="AV11" s="54"/>
    </row>
    <row r="12" spans="1:48" x14ac:dyDescent="0.3">
      <c r="A12" s="56">
        <v>21</v>
      </c>
      <c r="B12" s="56">
        <v>669</v>
      </c>
      <c r="C12" s="59">
        <v>11</v>
      </c>
      <c r="D12" s="56">
        <v>682</v>
      </c>
      <c r="E12" s="59">
        <v>11</v>
      </c>
      <c r="F12" s="56">
        <v>711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COUNTIF(L23:L37,Y12)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COUNTIF(L38:L53,AD12)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COUNTIF(L54:L68,AI12)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COUNTIF(L69:L84,AN12)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COUNTIF(L85:L99,AS12)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803</v>
      </c>
      <c r="C13" s="59">
        <v>11</v>
      </c>
      <c r="D13" s="56">
        <v>815</v>
      </c>
      <c r="E13" s="59">
        <v>11</v>
      </c>
      <c r="F13" s="56">
        <v>826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</v>
      </c>
      <c r="P13" s="34">
        <f>O13/$Q$4</f>
        <v>1.0752688172043012E-2</v>
      </c>
      <c r="Q13" s="34">
        <f>IF(P13=0,0,(P13*((LOG(P13))/LOG(2))))</f>
        <v>-7.0313535603312161E-2</v>
      </c>
      <c r="T13" s="34">
        <f>N13</f>
        <v>221</v>
      </c>
      <c r="U13" s="34">
        <f>COUNTIF(L7:L22,T13)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COUNTIF(L23:L37,Y13)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COUNTIF(L38:L53,AD13)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COUNTIF(L54:L68,AI13)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COUNTIF(L69:L84,AN13)</f>
        <v>1</v>
      </c>
      <c r="AP13" s="34">
        <f>AO13/(AQ4-AO11)</f>
        <v>9.0909090909090912E-2</v>
      </c>
      <c r="AQ13" s="34">
        <f>IF(AP13=0,0,(AP13*((LOG(AP13))/LOG(2))))</f>
        <v>-0.31449378351248153</v>
      </c>
      <c r="AS13" s="34">
        <f>N13</f>
        <v>221</v>
      </c>
      <c r="AT13" s="34">
        <f>COUNTIF(L85:L99,AS13)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914</v>
      </c>
      <c r="C14" s="59">
        <v>13</v>
      </c>
      <c r="D14" s="56">
        <v>940</v>
      </c>
      <c r="E14" s="59">
        <v>13</v>
      </c>
      <c r="F14" s="56">
        <v>947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COUNTIF(L23:L37,Y14)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COUNTIF(L38:L53,AD14)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COUNTIF(L54:L68,AI14)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COUNTIF(L69:L84,AN14)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COUNTIF(L85:L99,AS14)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1065</v>
      </c>
      <c r="C15" s="59">
        <v>13</v>
      </c>
      <c r="D15" s="56">
        <v>1073</v>
      </c>
      <c r="E15" s="59">
        <v>13</v>
      </c>
      <c r="F15" s="56">
        <v>1087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1.3164683666749835</v>
      </c>
      <c r="V15">
        <f>SUM(V7:V14)</f>
        <v>0.99999999999999989</v>
      </c>
      <c r="W15">
        <f>-SUM(W7:W14)</f>
        <v>1.3787834934861753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0.43949698692151329</v>
      </c>
      <c r="AU15">
        <f>SUM(AU7:AU14)</f>
        <v>1</v>
      </c>
      <c r="AV15">
        <f>-SUM(AV7:AV14)</f>
        <v>0.43949698692151329</v>
      </c>
    </row>
    <row r="16" spans="1:48" x14ac:dyDescent="0.3">
      <c r="A16" s="56">
        <v>21</v>
      </c>
      <c r="B16" s="56">
        <v>1185</v>
      </c>
      <c r="C16" s="59">
        <v>11</v>
      </c>
      <c r="D16" s="56">
        <v>1199</v>
      </c>
      <c r="E16" s="59">
        <v>11</v>
      </c>
      <c r="F16" s="56">
        <v>1203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0.20132075159861637</v>
      </c>
      <c r="V16" s="27" t="s">
        <v>119</v>
      </c>
      <c r="W16" s="27">
        <f>W15/(LOG(W4)/LOG(2))</f>
        <v>0.34469587337154384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0.10987424673037832</v>
      </c>
      <c r="AU16" s="27" t="s">
        <v>126</v>
      </c>
      <c r="AV16" s="27">
        <f>AV15/(LOG(AV4)/LOG(2))</f>
        <v>0.11249278068229585</v>
      </c>
    </row>
    <row r="17" spans="1:22" x14ac:dyDescent="0.3">
      <c r="A17" s="56">
        <v>12</v>
      </c>
      <c r="B17" s="56">
        <v>1306</v>
      </c>
      <c r="C17" s="59">
        <v>13</v>
      </c>
      <c r="D17" s="56">
        <v>1311</v>
      </c>
      <c r="E17" s="59">
        <v>13</v>
      </c>
      <c r="F17" s="56">
        <v>1319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21</v>
      </c>
      <c r="B18" s="56">
        <v>1423</v>
      </c>
      <c r="C18" s="59">
        <v>11</v>
      </c>
      <c r="D18" s="56">
        <v>1440</v>
      </c>
      <c r="E18" s="59">
        <v>11</v>
      </c>
      <c r="F18" s="56">
        <v>1453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6">
        <v>21</v>
      </c>
      <c r="B19" s="56">
        <v>1545</v>
      </c>
      <c r="C19" s="59">
        <v>11</v>
      </c>
      <c r="D19" s="56">
        <v>1558</v>
      </c>
      <c r="E19" s="59">
        <v>11</v>
      </c>
      <c r="F19" s="56">
        <v>1567</v>
      </c>
      <c r="G19" s="62"/>
      <c r="H19" s="62"/>
      <c r="I19" s="40"/>
      <c r="J19" s="40"/>
      <c r="K19" s="41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21</v>
      </c>
      <c r="B20" s="56">
        <v>1682</v>
      </c>
      <c r="C20" s="59">
        <v>11</v>
      </c>
      <c r="D20" s="56">
        <v>1702</v>
      </c>
      <c r="E20" s="59">
        <v>11</v>
      </c>
      <c r="F20" s="56">
        <v>1715</v>
      </c>
      <c r="G20" s="62"/>
      <c r="H20" s="62"/>
      <c r="I20" s="40"/>
      <c r="J20" s="40"/>
      <c r="K20" s="41">
        <v>0</v>
      </c>
      <c r="L20">
        <v>211</v>
      </c>
      <c r="N20" s="38">
        <f>COUNTIF(L7:L99,G3)</f>
        <v>40</v>
      </c>
      <c r="O20" s="38"/>
      <c r="P20" s="45">
        <v>16</v>
      </c>
      <c r="Q20" s="45">
        <v>15</v>
      </c>
      <c r="R20" s="45">
        <v>16</v>
      </c>
      <c r="S20" s="45">
        <v>15</v>
      </c>
      <c r="T20" s="45">
        <v>16</v>
      </c>
      <c r="U20" s="45">
        <v>15</v>
      </c>
      <c r="V20" s="44"/>
    </row>
    <row r="21" spans="1:22" x14ac:dyDescent="0.3">
      <c r="A21" s="56">
        <v>12</v>
      </c>
      <c r="B21" s="56">
        <v>1828</v>
      </c>
      <c r="C21" s="59">
        <v>13</v>
      </c>
      <c r="D21" s="56">
        <v>1833</v>
      </c>
      <c r="E21" s="59">
        <v>13</v>
      </c>
      <c r="F21" s="56">
        <v>1842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1941</v>
      </c>
      <c r="C22" s="59">
        <v>11</v>
      </c>
      <c r="D22" s="56">
        <v>1953</v>
      </c>
      <c r="E22" s="59">
        <v>11</v>
      </c>
      <c r="F22" s="56">
        <v>1958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2055</v>
      </c>
      <c r="C23" s="60">
        <v>11</v>
      </c>
      <c r="D23" s="57">
        <v>2078</v>
      </c>
      <c r="E23" s="60">
        <v>11</v>
      </c>
      <c r="F23" s="57">
        <v>2085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2196</v>
      </c>
      <c r="C24" s="60">
        <v>13</v>
      </c>
      <c r="D24" s="57">
        <v>2201</v>
      </c>
      <c r="E24" s="60">
        <v>13</v>
      </c>
      <c r="F24" s="57">
        <v>2228</v>
      </c>
      <c r="G24" s="63"/>
      <c r="H24" s="63"/>
      <c r="I24" s="39"/>
      <c r="J24" s="39"/>
      <c r="K24" s="49">
        <v>0</v>
      </c>
      <c r="L24">
        <v>111</v>
      </c>
      <c r="O24" s="43" t="s">
        <v>108</v>
      </c>
      <c r="P24" s="45">
        <f>U11</f>
        <v>9</v>
      </c>
      <c r="Q24" s="45">
        <f>Z11</f>
        <v>6</v>
      </c>
      <c r="R24" s="45">
        <f>AE11</f>
        <v>9</v>
      </c>
      <c r="S24" s="45">
        <f>AJ11</f>
        <v>7</v>
      </c>
      <c r="T24" s="45">
        <f>AO11</f>
        <v>5</v>
      </c>
      <c r="U24" s="45">
        <f>AT11</f>
        <v>4</v>
      </c>
      <c r="V24" s="43"/>
    </row>
    <row r="25" spans="1:22" x14ac:dyDescent="0.3">
      <c r="A25" s="57">
        <v>12</v>
      </c>
      <c r="B25" s="57">
        <v>2343</v>
      </c>
      <c r="C25" s="60">
        <v>13</v>
      </c>
      <c r="D25" s="57">
        <v>2348</v>
      </c>
      <c r="E25" s="60">
        <v>13</v>
      </c>
      <c r="F25" s="57">
        <v>2357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2459</v>
      </c>
      <c r="C26" s="60">
        <v>11</v>
      </c>
      <c r="D26" s="57">
        <v>2478</v>
      </c>
      <c r="E26" s="60">
        <v>11</v>
      </c>
      <c r="F26" s="57">
        <v>2483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2591</v>
      </c>
      <c r="C27" s="60">
        <v>13</v>
      </c>
      <c r="D27" s="57">
        <v>2598</v>
      </c>
      <c r="E27" s="60">
        <v>13</v>
      </c>
      <c r="F27" s="57">
        <v>2611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2714</v>
      </c>
      <c r="C28" s="60">
        <v>11</v>
      </c>
      <c r="D28" s="57">
        <v>2727</v>
      </c>
      <c r="E28" s="60">
        <v>11</v>
      </c>
      <c r="F28" s="57">
        <v>2733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F22/P20</f>
        <v>122.375</v>
      </c>
      <c r="Q28">
        <f>(F37-F22)/Q20</f>
        <v>126.93333333333334</v>
      </c>
      <c r="R28">
        <f>(F53-F37)/R20</f>
        <v>123.5625</v>
      </c>
      <c r="S28">
        <f>(F68-F53)/S20</f>
        <v>121.33333333333333</v>
      </c>
      <c r="T28">
        <f>(F84-F68)/T20</f>
        <v>124.3125</v>
      </c>
      <c r="U28">
        <f>(F99-F84)/U20</f>
        <v>134.19999999999999</v>
      </c>
    </row>
    <row r="29" spans="1:22" x14ac:dyDescent="0.3">
      <c r="A29" s="57">
        <v>21</v>
      </c>
      <c r="B29" s="57">
        <v>2827</v>
      </c>
      <c r="C29" s="60">
        <v>11</v>
      </c>
      <c r="D29" s="57">
        <v>2849</v>
      </c>
      <c r="E29" s="60">
        <v>11</v>
      </c>
      <c r="F29" s="57">
        <v>2855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12</v>
      </c>
      <c r="B30" s="57">
        <v>2962</v>
      </c>
      <c r="C30" s="60">
        <v>13</v>
      </c>
      <c r="D30" s="57">
        <v>2971</v>
      </c>
      <c r="E30" s="60">
        <v>13</v>
      </c>
      <c r="F30" s="57">
        <v>2989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12</v>
      </c>
      <c r="B31" s="57">
        <v>3081</v>
      </c>
      <c r="C31" s="60">
        <v>13</v>
      </c>
      <c r="D31" s="57">
        <v>3121</v>
      </c>
      <c r="E31" s="60">
        <v>13</v>
      </c>
      <c r="F31" s="57">
        <v>3130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21</v>
      </c>
      <c r="B32" s="57">
        <v>3228</v>
      </c>
      <c r="C32" s="60">
        <v>11</v>
      </c>
      <c r="D32" s="57">
        <v>3240</v>
      </c>
      <c r="E32" s="60">
        <v>11</v>
      </c>
      <c r="F32" s="57">
        <v>3246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12</v>
      </c>
      <c r="B33" s="57">
        <v>3350</v>
      </c>
      <c r="C33" s="60">
        <v>13</v>
      </c>
      <c r="D33" s="57">
        <v>3359</v>
      </c>
      <c r="E33" s="60">
        <v>13</v>
      </c>
      <c r="F33" s="57">
        <v>3367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3464</v>
      </c>
      <c r="C34" s="60">
        <v>13</v>
      </c>
      <c r="D34" s="57">
        <v>3487</v>
      </c>
      <c r="E34" s="60">
        <v>13</v>
      </c>
      <c r="F34" s="57">
        <v>3496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7">
        <v>21</v>
      </c>
      <c r="B35" s="57">
        <v>3593</v>
      </c>
      <c r="C35" s="60">
        <v>11</v>
      </c>
      <c r="D35" s="57">
        <v>3604</v>
      </c>
      <c r="E35" s="60">
        <v>11</v>
      </c>
      <c r="F35" s="57">
        <v>3610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12</v>
      </c>
      <c r="B36" s="57">
        <v>3716</v>
      </c>
      <c r="C36" s="60">
        <v>13</v>
      </c>
      <c r="D36" s="57">
        <v>3722</v>
      </c>
      <c r="E36" s="60">
        <v>13</v>
      </c>
      <c r="F36" s="57">
        <v>3728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12</v>
      </c>
      <c r="B37" s="57">
        <v>3838</v>
      </c>
      <c r="C37" s="60">
        <v>13</v>
      </c>
      <c r="D37" s="57">
        <v>3848</v>
      </c>
      <c r="E37" s="60">
        <v>13</v>
      </c>
      <c r="F37" s="57">
        <v>3862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3">
      <c r="A38" s="56">
        <v>21</v>
      </c>
      <c r="B38" s="56">
        <v>3963</v>
      </c>
      <c r="C38" s="59">
        <v>11</v>
      </c>
      <c r="D38" s="56">
        <v>3973</v>
      </c>
      <c r="E38" s="59">
        <v>11</v>
      </c>
      <c r="F38" s="56">
        <v>3978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12</v>
      </c>
      <c r="B39" s="56">
        <v>4081</v>
      </c>
      <c r="C39" s="59">
        <v>13</v>
      </c>
      <c r="D39" s="56">
        <v>4091</v>
      </c>
      <c r="E39" s="59">
        <v>13</v>
      </c>
      <c r="F39" s="56">
        <v>4119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3">
      <c r="A40" s="56">
        <v>21</v>
      </c>
      <c r="B40" s="56">
        <v>4219</v>
      </c>
      <c r="C40" s="59">
        <v>11</v>
      </c>
      <c r="D40" s="56">
        <v>4228</v>
      </c>
      <c r="E40" s="59">
        <v>11</v>
      </c>
      <c r="F40" s="56">
        <v>4234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12</v>
      </c>
      <c r="B41" s="56">
        <v>4344</v>
      </c>
      <c r="C41" s="59">
        <v>13</v>
      </c>
      <c r="D41" s="56">
        <v>4352</v>
      </c>
      <c r="E41" s="59">
        <v>13</v>
      </c>
      <c r="F41" s="56">
        <v>4360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3">
      <c r="A42" s="56">
        <v>21</v>
      </c>
      <c r="B42" s="56">
        <v>4457</v>
      </c>
      <c r="C42" s="59">
        <v>11</v>
      </c>
      <c r="D42" s="56">
        <v>4467</v>
      </c>
      <c r="E42" s="59">
        <v>11</v>
      </c>
      <c r="F42" s="56">
        <v>4486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4585</v>
      </c>
      <c r="C43" s="59">
        <v>11</v>
      </c>
      <c r="D43" s="56">
        <v>4603</v>
      </c>
      <c r="E43" s="59">
        <v>11</v>
      </c>
      <c r="F43" s="56">
        <v>4622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4712</v>
      </c>
      <c r="C44" s="59">
        <v>11</v>
      </c>
      <c r="D44" s="56">
        <v>4724</v>
      </c>
      <c r="E44" s="59">
        <v>11</v>
      </c>
      <c r="F44" s="56">
        <v>4730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12</v>
      </c>
      <c r="B45" s="56">
        <v>4849</v>
      </c>
      <c r="C45" s="59">
        <v>13</v>
      </c>
      <c r="D45" s="56">
        <v>4862</v>
      </c>
      <c r="E45" s="59">
        <v>13</v>
      </c>
      <c r="F45" s="56">
        <v>4874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12</v>
      </c>
      <c r="B46" s="56">
        <v>4979</v>
      </c>
      <c r="C46" s="59">
        <v>13</v>
      </c>
      <c r="D46" s="56">
        <v>4987</v>
      </c>
      <c r="E46" s="59">
        <v>13</v>
      </c>
      <c r="F46" s="56">
        <v>4995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21</v>
      </c>
      <c r="B47" s="56">
        <v>5100</v>
      </c>
      <c r="C47" s="59">
        <v>11</v>
      </c>
      <c r="D47" s="56">
        <v>5110</v>
      </c>
      <c r="E47" s="59">
        <v>11</v>
      </c>
      <c r="F47" s="56">
        <v>5117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12</v>
      </c>
      <c r="B48" s="56">
        <v>5243</v>
      </c>
      <c r="C48" s="59">
        <v>13</v>
      </c>
      <c r="D48" s="56">
        <v>5251</v>
      </c>
      <c r="E48" s="59">
        <v>13</v>
      </c>
      <c r="F48" s="56">
        <v>5260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3">
      <c r="A49" s="56">
        <v>21</v>
      </c>
      <c r="B49" s="56">
        <v>5357</v>
      </c>
      <c r="C49" s="59">
        <v>11</v>
      </c>
      <c r="D49" s="56">
        <v>5366</v>
      </c>
      <c r="E49" s="59">
        <v>11</v>
      </c>
      <c r="F49" s="56">
        <v>5371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5459</v>
      </c>
      <c r="C50" s="59">
        <v>11</v>
      </c>
      <c r="D50" s="56">
        <v>5469</v>
      </c>
      <c r="E50" s="59">
        <v>11</v>
      </c>
      <c r="F50" s="56">
        <v>5474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12</v>
      </c>
      <c r="B51" s="56">
        <v>5578</v>
      </c>
      <c r="C51" s="59">
        <v>13</v>
      </c>
      <c r="D51" s="56">
        <v>5584</v>
      </c>
      <c r="E51" s="59">
        <v>13</v>
      </c>
      <c r="F51" s="56">
        <v>5598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3">
      <c r="A52" s="56">
        <v>12</v>
      </c>
      <c r="B52" s="56">
        <v>5707</v>
      </c>
      <c r="C52" s="59">
        <v>13</v>
      </c>
      <c r="D52" s="56">
        <v>5713</v>
      </c>
      <c r="E52" s="59">
        <v>13</v>
      </c>
      <c r="F52" s="56">
        <v>5722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3">
      <c r="A53" s="56">
        <v>21</v>
      </c>
      <c r="B53" s="56">
        <v>5820</v>
      </c>
      <c r="C53" s="59">
        <v>11</v>
      </c>
      <c r="D53" s="56">
        <v>5830</v>
      </c>
      <c r="E53" s="59">
        <v>11</v>
      </c>
      <c r="F53" s="56">
        <v>5839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7">
        <v>21</v>
      </c>
      <c r="B54" s="57">
        <v>5935</v>
      </c>
      <c r="C54" s="60">
        <v>11</v>
      </c>
      <c r="D54" s="57">
        <v>5951</v>
      </c>
      <c r="E54" s="60">
        <v>11</v>
      </c>
      <c r="F54" s="57">
        <v>5960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6049</v>
      </c>
      <c r="C55" s="60">
        <v>11</v>
      </c>
      <c r="D55" s="57">
        <v>6062</v>
      </c>
      <c r="E55" s="60">
        <v>11</v>
      </c>
      <c r="F55" s="57">
        <v>6069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12</v>
      </c>
      <c r="B56" s="57">
        <v>6183</v>
      </c>
      <c r="C56" s="60">
        <v>13</v>
      </c>
      <c r="D56" s="57">
        <v>6201</v>
      </c>
      <c r="E56" s="60">
        <v>13</v>
      </c>
      <c r="F56" s="57">
        <v>6210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21</v>
      </c>
      <c r="B57" s="57">
        <v>6306</v>
      </c>
      <c r="C57" s="60">
        <v>11</v>
      </c>
      <c r="D57" s="57">
        <v>6315</v>
      </c>
      <c r="E57" s="60">
        <v>11</v>
      </c>
      <c r="F57" s="57">
        <v>6337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12</v>
      </c>
      <c r="B58" s="57">
        <v>6444</v>
      </c>
      <c r="C58" s="60">
        <v>13</v>
      </c>
      <c r="D58" s="57">
        <v>6452</v>
      </c>
      <c r="E58" s="60">
        <v>13</v>
      </c>
      <c r="F58" s="57">
        <v>6461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3">
      <c r="A59" s="57">
        <v>12</v>
      </c>
      <c r="B59" s="57">
        <v>6576</v>
      </c>
      <c r="C59" s="60">
        <v>13</v>
      </c>
      <c r="D59" s="57">
        <v>6585</v>
      </c>
      <c r="E59" s="60">
        <v>13</v>
      </c>
      <c r="F59" s="57">
        <v>6592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21</v>
      </c>
      <c r="B60" s="57">
        <v>6689</v>
      </c>
      <c r="C60" s="60">
        <v>11</v>
      </c>
      <c r="D60" s="57">
        <v>6699</v>
      </c>
      <c r="E60" s="60">
        <v>11</v>
      </c>
      <c r="F60" s="57">
        <v>6704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12</v>
      </c>
      <c r="B61" s="57">
        <v>6831</v>
      </c>
      <c r="C61" s="60">
        <v>13</v>
      </c>
      <c r="D61" s="57">
        <v>6841</v>
      </c>
      <c r="E61" s="60">
        <v>13</v>
      </c>
      <c r="F61" s="57">
        <v>6849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3">
      <c r="A62" s="57">
        <v>21</v>
      </c>
      <c r="B62" s="57">
        <v>6946</v>
      </c>
      <c r="C62" s="60">
        <v>11</v>
      </c>
      <c r="D62" s="57">
        <v>6956</v>
      </c>
      <c r="E62" s="60">
        <v>11</v>
      </c>
      <c r="F62" s="57">
        <v>6964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12</v>
      </c>
      <c r="B63" s="57">
        <v>7054</v>
      </c>
      <c r="C63" s="60">
        <v>13</v>
      </c>
      <c r="D63" s="57">
        <v>7074</v>
      </c>
      <c r="E63" s="60">
        <v>13</v>
      </c>
      <c r="F63" s="57">
        <v>7082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12</v>
      </c>
      <c r="B64" s="57">
        <v>7180</v>
      </c>
      <c r="C64" s="60">
        <v>13</v>
      </c>
      <c r="D64" s="57">
        <v>7186</v>
      </c>
      <c r="E64" s="60">
        <v>13</v>
      </c>
      <c r="F64" s="57">
        <v>7199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21</v>
      </c>
      <c r="B65" s="57">
        <v>7295</v>
      </c>
      <c r="C65" s="60">
        <v>11</v>
      </c>
      <c r="D65" s="57">
        <v>7305</v>
      </c>
      <c r="E65" s="60">
        <v>11</v>
      </c>
      <c r="F65" s="57">
        <v>7313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12</v>
      </c>
      <c r="B66" s="57">
        <v>7402</v>
      </c>
      <c r="C66" s="60">
        <v>13</v>
      </c>
      <c r="D66" s="57">
        <v>7426</v>
      </c>
      <c r="E66" s="60">
        <v>13</v>
      </c>
      <c r="F66" s="57">
        <v>7431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12</v>
      </c>
      <c r="B67" s="57">
        <v>7529</v>
      </c>
      <c r="C67" s="60">
        <v>13</v>
      </c>
      <c r="D67" s="57">
        <v>7540</v>
      </c>
      <c r="E67" s="60">
        <v>13</v>
      </c>
      <c r="F67" s="57">
        <v>7547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21</v>
      </c>
      <c r="B68" s="57">
        <v>7644</v>
      </c>
      <c r="C68" s="60">
        <v>11</v>
      </c>
      <c r="D68" s="57">
        <v>7654</v>
      </c>
      <c r="E68" s="60">
        <v>11</v>
      </c>
      <c r="F68" s="57">
        <v>7659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6">
        <v>21</v>
      </c>
      <c r="B69" s="56">
        <v>7747</v>
      </c>
      <c r="C69" s="59">
        <v>11</v>
      </c>
      <c r="D69" s="56">
        <v>7768</v>
      </c>
      <c r="E69" s="59">
        <v>11</v>
      </c>
      <c r="F69" s="56">
        <v>7786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3">
      <c r="A70" s="56">
        <v>12</v>
      </c>
      <c r="B70" s="56">
        <v>7901</v>
      </c>
      <c r="C70" s="59">
        <v>13</v>
      </c>
      <c r="D70" s="56">
        <v>7906</v>
      </c>
      <c r="E70" s="59">
        <v>13</v>
      </c>
      <c r="F70" s="56">
        <v>7914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12</v>
      </c>
      <c r="B71" s="56">
        <v>8020</v>
      </c>
      <c r="C71" s="59">
        <v>13</v>
      </c>
      <c r="D71" s="56">
        <v>8028</v>
      </c>
      <c r="E71" s="59">
        <v>13</v>
      </c>
      <c r="F71" s="56">
        <v>8037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3">
      <c r="A72" s="56">
        <v>12</v>
      </c>
      <c r="B72" s="56">
        <v>8142</v>
      </c>
      <c r="C72" s="59">
        <v>13</v>
      </c>
      <c r="D72" s="56">
        <v>8161</v>
      </c>
      <c r="E72" s="59">
        <v>13</v>
      </c>
      <c r="F72" s="56">
        <v>8169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3">
      <c r="A73" s="56">
        <v>12</v>
      </c>
      <c r="B73" s="56">
        <v>8268</v>
      </c>
      <c r="C73" s="59">
        <v>13</v>
      </c>
      <c r="D73" s="56">
        <v>8276</v>
      </c>
      <c r="E73" s="59">
        <v>13</v>
      </c>
      <c r="F73" s="56">
        <v>8290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3">
      <c r="A74" s="56">
        <v>12</v>
      </c>
      <c r="B74" s="56">
        <v>8385</v>
      </c>
      <c r="C74" s="59">
        <v>13</v>
      </c>
      <c r="D74" s="56">
        <v>8405</v>
      </c>
      <c r="E74" s="59">
        <v>13</v>
      </c>
      <c r="F74" s="56">
        <v>8410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3">
      <c r="A75" s="56">
        <v>21</v>
      </c>
      <c r="B75" s="56">
        <v>8508</v>
      </c>
      <c r="C75" s="59">
        <v>11</v>
      </c>
      <c r="D75" s="56">
        <v>8522</v>
      </c>
      <c r="E75" s="59">
        <v>11</v>
      </c>
      <c r="F75" s="56">
        <v>8534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3">
      <c r="A76" s="56">
        <v>12</v>
      </c>
      <c r="B76" s="56">
        <v>8636</v>
      </c>
      <c r="C76" s="59">
        <v>13</v>
      </c>
      <c r="D76" s="56">
        <v>8645</v>
      </c>
      <c r="E76" s="59">
        <v>13</v>
      </c>
      <c r="F76" s="56">
        <v>8653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3">
      <c r="A77" s="56">
        <v>21</v>
      </c>
      <c r="B77" s="56">
        <v>8751</v>
      </c>
      <c r="C77" s="59">
        <v>11</v>
      </c>
      <c r="D77" s="56">
        <v>8768</v>
      </c>
      <c r="E77" s="59">
        <v>11</v>
      </c>
      <c r="F77" s="56">
        <v>8776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3">
      <c r="A78" s="56">
        <v>12</v>
      </c>
      <c r="B78" s="56">
        <v>8884</v>
      </c>
      <c r="C78" s="59">
        <v>13</v>
      </c>
      <c r="D78" s="56">
        <v>8890</v>
      </c>
      <c r="E78" s="59">
        <v>13</v>
      </c>
      <c r="F78" s="56">
        <v>8899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3">
      <c r="A79" s="56">
        <v>12</v>
      </c>
      <c r="B79" s="56">
        <v>9020</v>
      </c>
      <c r="C79" s="59">
        <v>13</v>
      </c>
      <c r="D79" s="56">
        <v>9036</v>
      </c>
      <c r="E79" s="59">
        <v>13</v>
      </c>
      <c r="F79" s="56">
        <v>9043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3">
      <c r="A80" s="56">
        <v>21</v>
      </c>
      <c r="B80" s="56">
        <v>9140</v>
      </c>
      <c r="C80" s="59">
        <v>22</v>
      </c>
      <c r="D80" s="56">
        <v>9150</v>
      </c>
      <c r="E80" s="59">
        <v>13</v>
      </c>
      <c r="F80" s="56">
        <v>9159</v>
      </c>
      <c r="G80" s="62"/>
      <c r="H80" s="62"/>
      <c r="I80" s="40"/>
      <c r="J80" s="40"/>
      <c r="K80" s="41">
        <v>0</v>
      </c>
      <c r="L80">
        <v>221</v>
      </c>
    </row>
    <row r="81" spans="1:12" x14ac:dyDescent="0.3">
      <c r="A81" s="56">
        <v>21</v>
      </c>
      <c r="B81" s="56">
        <v>9256</v>
      </c>
      <c r="C81" s="59">
        <v>11</v>
      </c>
      <c r="D81" s="56">
        <v>9265</v>
      </c>
      <c r="E81" s="59">
        <v>11</v>
      </c>
      <c r="F81" s="56">
        <v>9271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3">
      <c r="A82" s="56">
        <v>12</v>
      </c>
      <c r="B82" s="56">
        <v>9378</v>
      </c>
      <c r="C82" s="59">
        <v>13</v>
      </c>
      <c r="D82" s="56">
        <v>9386</v>
      </c>
      <c r="E82" s="59">
        <v>13</v>
      </c>
      <c r="F82" s="56">
        <v>9395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3">
      <c r="A83" s="56">
        <v>21</v>
      </c>
      <c r="B83" s="56">
        <v>9489</v>
      </c>
      <c r="C83" s="59">
        <v>11</v>
      </c>
      <c r="D83" s="56">
        <v>9502</v>
      </c>
      <c r="E83" s="59">
        <v>11</v>
      </c>
      <c r="F83" s="56">
        <v>9515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3">
      <c r="A84" s="56">
        <v>12</v>
      </c>
      <c r="B84" s="56">
        <v>9633</v>
      </c>
      <c r="C84" s="59">
        <v>13</v>
      </c>
      <c r="D84" s="56">
        <v>9639</v>
      </c>
      <c r="E84" s="59">
        <v>13</v>
      </c>
      <c r="F84" s="56">
        <v>9648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3">
      <c r="A85" s="57">
        <v>12</v>
      </c>
      <c r="B85" s="57">
        <v>9776</v>
      </c>
      <c r="C85" s="60">
        <v>13</v>
      </c>
      <c r="D85" s="57">
        <v>9782</v>
      </c>
      <c r="E85" s="60">
        <v>13</v>
      </c>
      <c r="F85" s="57">
        <v>9800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3">
      <c r="A86" s="57">
        <v>21</v>
      </c>
      <c r="B86" s="57">
        <v>9898</v>
      </c>
      <c r="C86" s="60">
        <v>11</v>
      </c>
      <c r="D86" s="57">
        <v>9908</v>
      </c>
      <c r="E86" s="60">
        <v>11</v>
      </c>
      <c r="F86" s="57">
        <v>9918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3">
      <c r="A87" s="57">
        <v>12</v>
      </c>
      <c r="B87" s="57">
        <v>10045</v>
      </c>
      <c r="C87" s="60">
        <v>13</v>
      </c>
      <c r="D87" s="57">
        <v>10064</v>
      </c>
      <c r="E87" s="60">
        <v>13</v>
      </c>
      <c r="F87" s="57">
        <v>10072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3">
      <c r="A88" s="57">
        <v>12</v>
      </c>
      <c r="B88" s="57">
        <v>10174</v>
      </c>
      <c r="C88" s="60">
        <v>13</v>
      </c>
      <c r="D88" s="57">
        <v>10195</v>
      </c>
      <c r="E88" s="60">
        <v>13</v>
      </c>
      <c r="F88" s="57">
        <v>10201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3">
      <c r="A89" s="57">
        <v>12</v>
      </c>
      <c r="B89" s="57">
        <v>10316</v>
      </c>
      <c r="C89" s="60">
        <v>13</v>
      </c>
      <c r="D89" s="57">
        <v>10324</v>
      </c>
      <c r="E89" s="60">
        <v>13</v>
      </c>
      <c r="F89" s="57">
        <v>10342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3">
      <c r="A90" s="57">
        <v>21</v>
      </c>
      <c r="B90" s="57">
        <v>10444</v>
      </c>
      <c r="C90" s="60">
        <v>11</v>
      </c>
      <c r="D90" s="57">
        <v>10455</v>
      </c>
      <c r="E90" s="60">
        <v>11</v>
      </c>
      <c r="F90" s="57">
        <v>10462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3">
      <c r="A91" s="57">
        <v>12</v>
      </c>
      <c r="B91" s="57">
        <v>10592</v>
      </c>
      <c r="C91" s="60">
        <v>13</v>
      </c>
      <c r="D91" s="57">
        <v>10599</v>
      </c>
      <c r="E91" s="60">
        <v>13</v>
      </c>
      <c r="F91" s="57">
        <v>10608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3">
      <c r="A92" s="57">
        <v>12</v>
      </c>
      <c r="B92" s="57">
        <v>10718</v>
      </c>
      <c r="C92" s="60">
        <v>13</v>
      </c>
      <c r="D92" s="57">
        <v>10728</v>
      </c>
      <c r="E92" s="60">
        <v>13</v>
      </c>
      <c r="F92" s="57">
        <v>10738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3">
      <c r="A93" s="57">
        <v>12</v>
      </c>
      <c r="B93" s="57">
        <v>10849</v>
      </c>
      <c r="C93" s="60">
        <v>13</v>
      </c>
      <c r="D93" s="57">
        <v>10858</v>
      </c>
      <c r="E93" s="60">
        <v>13</v>
      </c>
      <c r="F93" s="57">
        <v>10867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3">
      <c r="A94" s="57">
        <v>12</v>
      </c>
      <c r="B94" s="57">
        <v>10965</v>
      </c>
      <c r="C94" s="60">
        <v>24</v>
      </c>
      <c r="D94" s="57">
        <v>10977</v>
      </c>
      <c r="E94" s="60">
        <v>13</v>
      </c>
      <c r="F94" s="57">
        <v>10992</v>
      </c>
      <c r="G94" s="63"/>
      <c r="H94" s="63"/>
      <c r="I94" s="39"/>
      <c r="J94" s="39"/>
      <c r="K94" s="49">
        <v>0</v>
      </c>
      <c r="L94">
        <v>121</v>
      </c>
    </row>
    <row r="95" spans="1:12" x14ac:dyDescent="0.3">
      <c r="A95" s="57">
        <v>12</v>
      </c>
      <c r="B95" s="57">
        <v>11117</v>
      </c>
      <c r="C95" s="60">
        <v>13</v>
      </c>
      <c r="D95" s="57">
        <v>11126</v>
      </c>
      <c r="E95" s="60">
        <v>13</v>
      </c>
      <c r="F95" s="57">
        <v>11136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3">
      <c r="A96" s="57">
        <v>12</v>
      </c>
      <c r="B96" s="57">
        <v>11255</v>
      </c>
      <c r="C96" s="60">
        <v>13</v>
      </c>
      <c r="D96" s="57">
        <v>11264</v>
      </c>
      <c r="E96" s="60">
        <v>13</v>
      </c>
      <c r="F96" s="57">
        <v>11273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3">
      <c r="A97" s="57">
        <v>12</v>
      </c>
      <c r="B97" s="57">
        <v>11388</v>
      </c>
      <c r="C97" s="60">
        <v>13</v>
      </c>
      <c r="D97" s="57">
        <v>11395</v>
      </c>
      <c r="E97" s="60">
        <v>13</v>
      </c>
      <c r="F97" s="57">
        <v>11407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3">
      <c r="A98" s="57">
        <v>21</v>
      </c>
      <c r="B98" s="57">
        <v>11509</v>
      </c>
      <c r="C98" s="60">
        <v>11</v>
      </c>
      <c r="D98" s="57">
        <v>11519</v>
      </c>
      <c r="E98" s="60">
        <v>11</v>
      </c>
      <c r="F98" s="57">
        <v>11534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3">
      <c r="A99" s="57">
        <v>21</v>
      </c>
      <c r="B99" s="57">
        <v>11622</v>
      </c>
      <c r="C99" s="60">
        <v>11</v>
      </c>
      <c r="D99" s="57">
        <v>11648</v>
      </c>
      <c r="E99" s="60">
        <v>11</v>
      </c>
      <c r="F99" s="57">
        <v>11661</v>
      </c>
      <c r="G99" s="63"/>
      <c r="H99" s="63"/>
      <c r="I99" s="39"/>
      <c r="J99" s="39"/>
      <c r="K99" s="49">
        <v>1</v>
      </c>
      <c r="L99">
        <v>211</v>
      </c>
    </row>
    <row r="100" spans="1:12" x14ac:dyDescent="0.3">
      <c r="A100" s="17"/>
      <c r="B100" s="17"/>
      <c r="C100" s="17"/>
      <c r="D100" s="17"/>
      <c r="E100" s="17"/>
      <c r="F100" s="17"/>
      <c r="G100" s="17"/>
      <c r="H10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105</v>
      </c>
      <c r="V3" s="25" t="s">
        <v>120</v>
      </c>
      <c r="W3">
        <f>COUNTA(L7:L24)</f>
        <v>18</v>
      </c>
      <c r="AA3" s="25" t="s">
        <v>120</v>
      </c>
      <c r="AB3">
        <f>COUNTA(L25:L41)</f>
        <v>17</v>
      </c>
      <c r="AF3" s="25" t="s">
        <v>120</v>
      </c>
      <c r="AG3">
        <f>COUNTA(L42:L59)</f>
        <v>18</v>
      </c>
      <c r="AK3" s="25" t="s">
        <v>120</v>
      </c>
      <c r="AL3">
        <f>COUNTA(L60:L76)</f>
        <v>17</v>
      </c>
      <c r="AP3" s="25" t="s">
        <v>120</v>
      </c>
      <c r="AQ3">
        <f>COUNTA(L77:L94)</f>
        <v>18</v>
      </c>
      <c r="AU3" s="25" t="s">
        <v>120</v>
      </c>
      <c r="AV3">
        <f>COUNTA(L95:L111)</f>
        <v>17</v>
      </c>
    </row>
    <row r="4" spans="1:48" x14ac:dyDescent="0.3">
      <c r="P4" s="25" t="s">
        <v>88</v>
      </c>
      <c r="Q4" s="26">
        <f>SUM(O7:O14)</f>
        <v>105</v>
      </c>
      <c r="V4" s="25" t="s">
        <v>121</v>
      </c>
      <c r="W4">
        <f>SUM(U7:U14)</f>
        <v>18</v>
      </c>
      <c r="AA4" s="25" t="s">
        <v>121</v>
      </c>
      <c r="AB4">
        <f>SUM(Z7:Z14)</f>
        <v>17</v>
      </c>
      <c r="AF4" s="25" t="s">
        <v>121</v>
      </c>
      <c r="AG4">
        <f>SUM(AE7:AE14)</f>
        <v>18</v>
      </c>
      <c r="AK4" s="25" t="s">
        <v>121</v>
      </c>
      <c r="AL4">
        <f>SUM(AJ7:AJ14)</f>
        <v>17</v>
      </c>
      <c r="AP4" s="25" t="s">
        <v>121</v>
      </c>
      <c r="AQ4">
        <f>SUM(AO7:AO14)</f>
        <v>18</v>
      </c>
      <c r="AU4" s="25" t="s">
        <v>121</v>
      </c>
      <c r="AV4">
        <f>SUM(AT7:AT14)</f>
        <v>17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23</v>
      </c>
      <c r="C7" s="58">
        <v>24</v>
      </c>
      <c r="D7" s="55">
        <v>32</v>
      </c>
      <c r="E7" s="58">
        <v>13</v>
      </c>
      <c r="F7" s="55">
        <v>44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54</v>
      </c>
      <c r="P7" s="34">
        <f>O7/$Q$4</f>
        <v>0.51428571428571423</v>
      </c>
      <c r="Q7" s="34">
        <f>IF(P7=0,0,(P7*((LOG(P7))/LOG(2))))</f>
        <v>-0.49338412225850781</v>
      </c>
      <c r="T7" s="34">
        <f>N7</f>
        <v>111</v>
      </c>
      <c r="U7" s="34">
        <f>COUNTIF(L7:L24,T7)</f>
        <v>14</v>
      </c>
      <c r="V7" s="34">
        <f>U7/(W4-U11)</f>
        <v>0.77777777777777779</v>
      </c>
      <c r="W7" s="34">
        <f>IF(V7=0,0,(V7*((LOG(V7))/LOG(2))))</f>
        <v>-0.28199895063255082</v>
      </c>
      <c r="Y7" s="34">
        <f>N7</f>
        <v>111</v>
      </c>
      <c r="Z7" s="34">
        <f>COUNTIF(L25:L41,Y7)</f>
        <v>9</v>
      </c>
      <c r="AA7" s="34">
        <f>Z7/(AB4-Z11)</f>
        <v>0.81818181818181823</v>
      </c>
      <c r="AB7" s="34">
        <f>IF(AA7=0,0,(AA7*((LOG(AA7))/LOG(2))))</f>
        <v>-0.23686905043226034</v>
      </c>
      <c r="AD7" s="34">
        <f>N7</f>
        <v>111</v>
      </c>
      <c r="AE7" s="34">
        <f>COUNTIF(L42:L59,AD7)</f>
        <v>8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COUNTIF(L60:L76,AI7)</f>
        <v>8</v>
      </c>
      <c r="AK7" s="34">
        <f>AJ7/(AL4-AJ11)</f>
        <v>0.88888888888888884</v>
      </c>
      <c r="AL7" s="34">
        <f>IF(AK7=0,0,(AK7*((LOG(AK7))/LOG(2))))</f>
        <v>-0.15104444572649992</v>
      </c>
      <c r="AN7" s="34">
        <f>N7</f>
        <v>111</v>
      </c>
      <c r="AO7" s="34">
        <f>COUNTIF(L77:L94,AN7)</f>
        <v>6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COUNTIF(L95:L111,AS7)</f>
        <v>9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156</v>
      </c>
      <c r="C8" s="59">
        <v>13</v>
      </c>
      <c r="D8" s="56">
        <v>162</v>
      </c>
      <c r="E8" s="59">
        <v>13</v>
      </c>
      <c r="F8" s="56">
        <v>167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9.5238095238095247E-3</v>
      </c>
      <c r="Q8" s="34">
        <f>IF(P8=0,0,(P8*((LOG(P8))/LOG(2))))</f>
        <v>-6.3945195406344024E-2</v>
      </c>
      <c r="T8" s="34">
        <f>N8</f>
        <v>112</v>
      </c>
      <c r="U8" s="34">
        <f>COUNTIF(L7:L24,T8)</f>
        <v>1</v>
      </c>
      <c r="V8" s="34">
        <f>U8/(W4-U11)</f>
        <v>5.5555555555555552E-2</v>
      </c>
      <c r="W8" s="34">
        <f>IF(V8=0,0,(V8*((LOG(V8))/LOG(2))))</f>
        <v>-0.23166250008012845</v>
      </c>
      <c r="Y8" s="34">
        <f>N8</f>
        <v>112</v>
      </c>
      <c r="Z8" s="34">
        <f>COUNTIF(L25:L41,Y8)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COUNTIF(L42:L59,AD8)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COUNTIF(L60:L76,AI8)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COUNTIF(L77:L94,AN8)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COUNTIF(L95:L111,AS8)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259</v>
      </c>
      <c r="C9" s="59">
        <v>24</v>
      </c>
      <c r="D9" s="56">
        <v>281</v>
      </c>
      <c r="E9" s="59">
        <v>13</v>
      </c>
      <c r="F9" s="56">
        <v>290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4</v>
      </c>
      <c r="P9" s="34">
        <f>O9/$Q$4</f>
        <v>3.8095238095238099E-2</v>
      </c>
      <c r="Q9" s="34">
        <f>IF(P9=0,0,(P9*((LOG(P9))/LOG(2))))</f>
        <v>-0.17959030543489993</v>
      </c>
      <c r="T9" s="34">
        <f>N9</f>
        <v>121</v>
      </c>
      <c r="U9" s="34">
        <f>COUNTIF(L7:L24,T9)</f>
        <v>2</v>
      </c>
      <c r="V9" s="34">
        <f>U9/(W4-U11)</f>
        <v>0.1111111111111111</v>
      </c>
      <c r="W9" s="34">
        <f>IF(V9=0,0,(V9*((LOG(V9))/LOG(2))))</f>
        <v>-0.3522138890491458</v>
      </c>
      <c r="Y9" s="34">
        <f>N9</f>
        <v>121</v>
      </c>
      <c r="Z9" s="34">
        <f>COUNTIF(L25:L41,Y9)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COUNTIF(L42:L59,AD9)</f>
        <v>1</v>
      </c>
      <c r="AF9" s="34">
        <f>AE9/(AG4-AE11)</f>
        <v>0.1</v>
      </c>
      <c r="AG9" s="34">
        <f>IF(AF9=0,0,(AF9*((LOG(AF9))/LOG(2))))</f>
        <v>-0.33219280948873625</v>
      </c>
      <c r="AI9" s="34">
        <f>N9</f>
        <v>121</v>
      </c>
      <c r="AJ9" s="34">
        <f>COUNTIF(L60:L76,AI9)</f>
        <v>1</v>
      </c>
      <c r="AK9" s="34">
        <f>AJ9/(AL4-AJ11)</f>
        <v>0.1111111111111111</v>
      </c>
      <c r="AL9" s="34">
        <f>IF(AK9=0,0,(AK9*((LOG(AK9))/LOG(2))))</f>
        <v>-0.3522138890491458</v>
      </c>
      <c r="AN9" s="34">
        <f>N9</f>
        <v>121</v>
      </c>
      <c r="AO9" s="34">
        <f>COUNTIF(L77:L94,AN9)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COUNTIF(L95:L111,AS9)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397</v>
      </c>
      <c r="C10" s="59">
        <v>13</v>
      </c>
      <c r="D10" s="56">
        <v>401</v>
      </c>
      <c r="E10" s="59">
        <v>24</v>
      </c>
      <c r="F10" s="56">
        <v>415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COUNTIF(L25:L41,Y10)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COUNTIF(L42:L59,AD10)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COUNTIF(L60:L76,AI10)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COUNTIF(L77:L94,AN10)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COUNTIF(L95:L111,AS10)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528</v>
      </c>
      <c r="C11" s="59">
        <v>13</v>
      </c>
      <c r="D11" s="56">
        <v>534</v>
      </c>
      <c r="E11" s="59">
        <v>13</v>
      </c>
      <c r="F11" s="56">
        <v>539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0.38095238095238093</v>
      </c>
      <c r="Q11" s="34">
        <f>IF(P11=0,0,(P11*((LOG(P11))/LOG(2))))</f>
        <v>-0.53040663724905157</v>
      </c>
      <c r="T11" s="34">
        <f>N11</f>
        <v>211</v>
      </c>
      <c r="U11" s="34">
        <f>COUNTIF(L7:L24,T11)</f>
        <v>0</v>
      </c>
      <c r="V11" s="53"/>
      <c r="W11" s="54"/>
      <c r="Y11" s="34">
        <f>N11</f>
        <v>211</v>
      </c>
      <c r="Z11" s="34">
        <f>COUNTIF(L25:L41,Y11)</f>
        <v>6</v>
      </c>
      <c r="AA11" s="53"/>
      <c r="AB11" s="54"/>
      <c r="AD11" s="34">
        <f>N11</f>
        <v>211</v>
      </c>
      <c r="AE11" s="34">
        <f>COUNTIF(L42:L59,AD11)</f>
        <v>8</v>
      </c>
      <c r="AF11" s="53"/>
      <c r="AG11" s="54"/>
      <c r="AI11" s="34">
        <f>N11</f>
        <v>211</v>
      </c>
      <c r="AJ11" s="34">
        <f>COUNTIF(L60:L76,AI11)</f>
        <v>8</v>
      </c>
      <c r="AK11" s="53"/>
      <c r="AL11" s="54"/>
      <c r="AN11" s="34">
        <f>N11</f>
        <v>211</v>
      </c>
      <c r="AO11" s="34">
        <f>COUNTIF(L77:L94,AN11)</f>
        <v>10</v>
      </c>
      <c r="AP11" s="53"/>
      <c r="AQ11" s="54"/>
      <c r="AS11" s="34">
        <f>N11</f>
        <v>211</v>
      </c>
      <c r="AT11" s="34">
        <f>COUNTIF(L95:L111,AS11)</f>
        <v>8</v>
      </c>
      <c r="AU11" s="53"/>
      <c r="AV11" s="54"/>
    </row>
    <row r="12" spans="1:48" x14ac:dyDescent="0.3">
      <c r="A12" s="56">
        <v>21</v>
      </c>
      <c r="B12" s="56">
        <v>643</v>
      </c>
      <c r="C12" s="59">
        <v>22</v>
      </c>
      <c r="D12" s="56">
        <v>653</v>
      </c>
      <c r="E12" s="59">
        <v>13</v>
      </c>
      <c r="F12" s="56">
        <v>662</v>
      </c>
      <c r="G12" s="62"/>
      <c r="H12" s="62"/>
      <c r="I12" s="40"/>
      <c r="J12" s="40"/>
      <c r="K12" s="41">
        <v>0</v>
      </c>
      <c r="L12">
        <v>221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COUNTIF(L25:L41,Y12)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COUNTIF(L42:L59,AD12)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COUNTIF(L60:L76,AI12)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COUNTIF(L77:L94,AN12)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COUNTIF(L95:L111,AS12)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769</v>
      </c>
      <c r="C13" s="59">
        <v>13</v>
      </c>
      <c r="D13" s="56">
        <v>774</v>
      </c>
      <c r="E13" s="59">
        <v>13</v>
      </c>
      <c r="F13" s="56">
        <v>784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6</v>
      </c>
      <c r="P13" s="34">
        <f>O13/$Q$4</f>
        <v>5.7142857142857141E-2</v>
      </c>
      <c r="Q13" s="34">
        <f>IF(P13=0,0,(P13*((LOG(P13))/LOG(2))))</f>
        <v>-0.23595902953971234</v>
      </c>
      <c r="T13" s="34">
        <f>N13</f>
        <v>221</v>
      </c>
      <c r="U13" s="34">
        <f>COUNTIF(L7:L24,T13)</f>
        <v>1</v>
      </c>
      <c r="V13" s="34">
        <f>U13/(W4-U11)</f>
        <v>5.5555555555555552E-2</v>
      </c>
      <c r="W13" s="34">
        <f>IF(V13=0,0,(V13*((LOG(V13))/LOG(2))))</f>
        <v>-0.23166250008012845</v>
      </c>
      <c r="Y13" s="34">
        <f>N13</f>
        <v>221</v>
      </c>
      <c r="Z13" s="34">
        <f>COUNTIF(L25:L41,Y13)</f>
        <v>2</v>
      </c>
      <c r="AA13" s="34">
        <f>Z13/(AB4-Z11)</f>
        <v>0.18181818181818182</v>
      </c>
      <c r="AB13" s="34">
        <f>IF(AA13=0,0,(AA13*((LOG(AA13))/LOG(2))))</f>
        <v>-0.44716938520678134</v>
      </c>
      <c r="AD13" s="34">
        <f>N13</f>
        <v>221</v>
      </c>
      <c r="AE13" s="34">
        <f>COUNTIF(L42:L59,AD13)</f>
        <v>1</v>
      </c>
      <c r="AF13" s="34">
        <f>AE13/(AG4-AE11)</f>
        <v>0.1</v>
      </c>
      <c r="AG13" s="34">
        <f>IF(AF13=0,0,(AF13*((LOG(AF13))/LOG(2))))</f>
        <v>-0.33219280948873625</v>
      </c>
      <c r="AI13" s="34">
        <f>N13</f>
        <v>221</v>
      </c>
      <c r="AJ13" s="34">
        <f>COUNTIF(L60:L76,AI13)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COUNTIF(L77:L94,AN13)</f>
        <v>2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COUNTIF(L95:L111,AS13)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900</v>
      </c>
      <c r="C14" s="59">
        <v>13</v>
      </c>
      <c r="D14" s="56">
        <v>905</v>
      </c>
      <c r="E14" s="59">
        <v>13</v>
      </c>
      <c r="F14" s="56">
        <v>913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COUNTIF(L25:L41,Y14)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COUNTIF(L42:L59,AD14)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COUNTIF(L60:L76,AI14)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COUNTIF(L77:L94,AN14)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COUNTIF(L95:L111,AS14)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1026</v>
      </c>
      <c r="C15" s="59">
        <v>13</v>
      </c>
      <c r="D15" s="56">
        <v>1032</v>
      </c>
      <c r="E15" s="59">
        <v>13</v>
      </c>
      <c r="F15" s="56">
        <v>1056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1.5032852898885156</v>
      </c>
      <c r="V15">
        <f>SUM(V7:V14)</f>
        <v>1</v>
      </c>
      <c r="W15">
        <f>-SUM(W7:W14)</f>
        <v>1.0975378398419535</v>
      </c>
      <c r="AA15">
        <f>SUM(AA7:AA14)</f>
        <v>1</v>
      </c>
      <c r="AB15">
        <f>-SUM(AB7:AB14)</f>
        <v>0.68403843563904165</v>
      </c>
      <c r="AF15">
        <f>SUM(AF7:AF14)</f>
        <v>1</v>
      </c>
      <c r="AG15">
        <f>-SUM(AG7:AG14)</f>
        <v>0.92192809488736227</v>
      </c>
      <c r="AK15">
        <f>SUM(AK7:AK14)</f>
        <v>1</v>
      </c>
      <c r="AL15">
        <f>-SUM(AL7:AL14)</f>
        <v>0.50325833477564574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1163</v>
      </c>
      <c r="C16" s="59">
        <v>13</v>
      </c>
      <c r="D16" s="56">
        <v>1169</v>
      </c>
      <c r="E16" s="59">
        <v>13</v>
      </c>
      <c r="F16" s="56">
        <v>1178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0.22389489421159248</v>
      </c>
      <c r="V16" s="27" t="s">
        <v>119</v>
      </c>
      <c r="W16" s="27">
        <f>W15/(LOG(W4)/LOG(2))</f>
        <v>0.26320325652435772</v>
      </c>
      <c r="AA16" s="27" t="s">
        <v>122</v>
      </c>
      <c r="AB16" s="27">
        <f>AB15/(LOG(AB4)/LOG(2))</f>
        <v>0.16735037410879483</v>
      </c>
      <c r="AF16" s="27" t="s">
        <v>123</v>
      </c>
      <c r="AG16" s="27">
        <f>AG15/(LOG(AG4)/LOG(2))</f>
        <v>0.22108985043339668</v>
      </c>
      <c r="AK16" s="27" t="s">
        <v>124</v>
      </c>
      <c r="AL16" s="27">
        <f>AL15/(LOG(AL4)/LOG(2))</f>
        <v>0.12312242442837742</v>
      </c>
      <c r="AP16" s="27" t="s">
        <v>125</v>
      </c>
      <c r="AQ16" s="27">
        <f>AQ15/(LOG(AQ4)/LOG(2))</f>
        <v>0.19455460809931219</v>
      </c>
      <c r="AU16" s="27" t="s">
        <v>126</v>
      </c>
      <c r="AV16" s="27">
        <f>AV15/(LOG(AV4)/LOG(2))</f>
        <v>0</v>
      </c>
    </row>
    <row r="17" spans="1:22" x14ac:dyDescent="0.3">
      <c r="A17" s="56">
        <v>12</v>
      </c>
      <c r="B17" s="56">
        <v>1275</v>
      </c>
      <c r="C17" s="59">
        <v>13</v>
      </c>
      <c r="D17" s="56">
        <v>1303</v>
      </c>
      <c r="E17" s="59">
        <v>13</v>
      </c>
      <c r="F17" s="56">
        <v>1312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12</v>
      </c>
      <c r="B18" s="56">
        <v>1423</v>
      </c>
      <c r="C18" s="59">
        <v>13</v>
      </c>
      <c r="D18" s="56">
        <v>1428</v>
      </c>
      <c r="E18" s="59">
        <v>13</v>
      </c>
      <c r="F18" s="56">
        <v>1438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1553</v>
      </c>
      <c r="C19" s="59">
        <v>13</v>
      </c>
      <c r="D19" s="56">
        <v>1572</v>
      </c>
      <c r="E19" s="59">
        <v>13</v>
      </c>
      <c r="F19" s="56">
        <v>1581</v>
      </c>
      <c r="G19" s="62"/>
      <c r="H19" s="62"/>
      <c r="I19" s="40"/>
      <c r="J19" s="40"/>
      <c r="K19" s="41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1685</v>
      </c>
      <c r="C20" s="59">
        <v>13</v>
      </c>
      <c r="D20" s="56">
        <v>1706</v>
      </c>
      <c r="E20" s="59">
        <v>13</v>
      </c>
      <c r="F20" s="56">
        <v>1720</v>
      </c>
      <c r="G20" s="62"/>
      <c r="H20" s="62"/>
      <c r="I20" s="40"/>
      <c r="J20" s="40"/>
      <c r="K20" s="41">
        <v>0</v>
      </c>
      <c r="L20">
        <v>111</v>
      </c>
      <c r="N20" s="38">
        <f>COUNTIF(L7:L111,G3)</f>
        <v>40</v>
      </c>
      <c r="O20" s="38"/>
      <c r="P20" s="45">
        <v>18</v>
      </c>
      <c r="Q20" s="45">
        <v>17</v>
      </c>
      <c r="R20" s="45">
        <v>18</v>
      </c>
      <c r="S20" s="45">
        <v>17</v>
      </c>
      <c r="T20" s="45">
        <v>18</v>
      </c>
      <c r="U20" s="45">
        <v>17</v>
      </c>
      <c r="V20" s="44"/>
    </row>
    <row r="21" spans="1:22" x14ac:dyDescent="0.3">
      <c r="A21" s="56">
        <v>12</v>
      </c>
      <c r="B21" s="56">
        <v>1838</v>
      </c>
      <c r="C21" s="59">
        <v>13</v>
      </c>
      <c r="D21" s="56">
        <v>1847</v>
      </c>
      <c r="E21" s="59">
        <v>13</v>
      </c>
      <c r="F21" s="56">
        <v>1859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12</v>
      </c>
      <c r="B22" s="56">
        <v>1974</v>
      </c>
      <c r="C22" s="59">
        <v>13</v>
      </c>
      <c r="D22" s="56">
        <v>1985</v>
      </c>
      <c r="E22" s="59">
        <v>13</v>
      </c>
      <c r="F22" s="56">
        <v>1991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12</v>
      </c>
      <c r="B23" s="56">
        <v>2113</v>
      </c>
      <c r="C23" s="59">
        <v>13</v>
      </c>
      <c r="D23" s="56">
        <v>2122</v>
      </c>
      <c r="E23" s="59">
        <v>13</v>
      </c>
      <c r="F23" s="56">
        <v>2131</v>
      </c>
      <c r="G23" s="62"/>
      <c r="H23" s="62"/>
      <c r="I23" s="40"/>
      <c r="J23" s="40"/>
      <c r="K23" s="41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2256</v>
      </c>
      <c r="C24" s="59">
        <v>13</v>
      </c>
      <c r="D24" s="56">
        <v>2284</v>
      </c>
      <c r="E24" s="59">
        <v>13</v>
      </c>
      <c r="F24" s="56">
        <v>2293</v>
      </c>
      <c r="G24" s="62"/>
      <c r="H24" s="62"/>
      <c r="I24" s="40"/>
      <c r="J24" s="40"/>
      <c r="K24" s="41">
        <v>0</v>
      </c>
      <c r="L24">
        <v>111</v>
      </c>
      <c r="O24" s="43" t="s">
        <v>108</v>
      </c>
      <c r="P24" s="45">
        <f>U11</f>
        <v>0</v>
      </c>
      <c r="Q24" s="45">
        <f>Z11</f>
        <v>6</v>
      </c>
      <c r="R24" s="45">
        <f>AE11</f>
        <v>8</v>
      </c>
      <c r="S24" s="45">
        <f>AJ11</f>
        <v>8</v>
      </c>
      <c r="T24" s="45">
        <f>AO11</f>
        <v>10</v>
      </c>
      <c r="U24" s="45">
        <f>AT11</f>
        <v>8</v>
      </c>
      <c r="V24" s="43"/>
    </row>
    <row r="25" spans="1:22" x14ac:dyDescent="0.3">
      <c r="A25" s="57">
        <v>21</v>
      </c>
      <c r="B25" s="57">
        <v>2429</v>
      </c>
      <c r="C25" s="60">
        <v>11</v>
      </c>
      <c r="D25" s="57">
        <v>2442</v>
      </c>
      <c r="E25" s="60">
        <v>11</v>
      </c>
      <c r="F25" s="57">
        <v>2449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2584</v>
      </c>
      <c r="C26" s="60">
        <v>13</v>
      </c>
      <c r="D26" s="57">
        <v>2591</v>
      </c>
      <c r="E26" s="60">
        <v>13</v>
      </c>
      <c r="F26" s="57">
        <v>2602</v>
      </c>
      <c r="G26" s="63"/>
      <c r="H26" s="63"/>
      <c r="I26" s="39"/>
      <c r="J26" s="39"/>
      <c r="K26" s="49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2725</v>
      </c>
      <c r="C27" s="60">
        <v>11</v>
      </c>
      <c r="D27" s="57">
        <v>2742</v>
      </c>
      <c r="E27" s="60">
        <v>11</v>
      </c>
      <c r="F27" s="57">
        <v>2751</v>
      </c>
      <c r="G27" s="63"/>
      <c r="H27" s="63"/>
      <c r="I27" s="39"/>
      <c r="J27" s="39"/>
      <c r="K27" s="49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2860</v>
      </c>
      <c r="C28" s="60">
        <v>13</v>
      </c>
      <c r="D28" s="57">
        <v>2877</v>
      </c>
      <c r="E28" s="60">
        <v>13</v>
      </c>
      <c r="F28" s="57">
        <v>2893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112</v>
      </c>
      <c r="P28">
        <f>F24/P20</f>
        <v>127.38888888888889</v>
      </c>
      <c r="Q28">
        <f>(F41-F24)/Q20</f>
        <v>136.76470588235293</v>
      </c>
      <c r="R28">
        <f>(F59-F41)/R20</f>
        <v>126.66666666666667</v>
      </c>
      <c r="S28">
        <f>(F76-F59)/S20</f>
        <v>131</v>
      </c>
      <c r="T28">
        <f>(F94-F76)/T20</f>
        <v>125.66666666666667</v>
      </c>
      <c r="U28">
        <f>(F111-F94)/U20</f>
        <v>129.47058823529412</v>
      </c>
    </row>
    <row r="29" spans="1:22" x14ac:dyDescent="0.3">
      <c r="A29" s="57">
        <v>21</v>
      </c>
      <c r="B29" s="57">
        <v>3004</v>
      </c>
      <c r="C29" s="60">
        <v>11</v>
      </c>
      <c r="D29" s="57">
        <v>3032</v>
      </c>
      <c r="E29" s="60">
        <v>11</v>
      </c>
      <c r="F29" s="57">
        <v>3037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21</v>
      </c>
      <c r="B30" s="57">
        <v>3135</v>
      </c>
      <c r="C30" s="60">
        <v>11</v>
      </c>
      <c r="D30" s="57">
        <v>3160</v>
      </c>
      <c r="E30" s="60">
        <v>11</v>
      </c>
      <c r="F30" s="57">
        <v>3175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12</v>
      </c>
      <c r="B31" s="57">
        <v>3292</v>
      </c>
      <c r="C31" s="60">
        <v>13</v>
      </c>
      <c r="D31" s="57">
        <v>3311</v>
      </c>
      <c r="E31" s="60">
        <v>13</v>
      </c>
      <c r="F31" s="57">
        <v>3324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12</v>
      </c>
      <c r="B32" s="57">
        <v>3444</v>
      </c>
      <c r="C32" s="60">
        <v>13</v>
      </c>
      <c r="D32" s="57">
        <v>3450</v>
      </c>
      <c r="E32" s="60">
        <v>13</v>
      </c>
      <c r="F32" s="57">
        <v>3461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3">
      <c r="A33" s="57">
        <v>12</v>
      </c>
      <c r="B33" s="57">
        <v>3579</v>
      </c>
      <c r="C33" s="60">
        <v>13</v>
      </c>
      <c r="D33" s="57">
        <v>3585</v>
      </c>
      <c r="E33" s="60">
        <v>13</v>
      </c>
      <c r="F33" s="57">
        <v>3596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21</v>
      </c>
      <c r="B34" s="57">
        <v>3714</v>
      </c>
      <c r="C34" s="60">
        <v>11</v>
      </c>
      <c r="D34" s="57">
        <v>3725</v>
      </c>
      <c r="E34" s="60">
        <v>11</v>
      </c>
      <c r="F34" s="57">
        <v>3734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12</v>
      </c>
      <c r="B35" s="57">
        <v>3847</v>
      </c>
      <c r="C35" s="60">
        <v>13</v>
      </c>
      <c r="D35" s="57">
        <v>3854</v>
      </c>
      <c r="E35" s="60">
        <v>13</v>
      </c>
      <c r="F35" s="57">
        <v>3863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21</v>
      </c>
      <c r="B36" s="57">
        <v>3965</v>
      </c>
      <c r="C36" s="60">
        <v>11</v>
      </c>
      <c r="D36" s="57">
        <v>3985</v>
      </c>
      <c r="E36" s="60">
        <v>11</v>
      </c>
      <c r="F36" s="57">
        <v>3999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4097</v>
      </c>
      <c r="C37" s="60">
        <v>22</v>
      </c>
      <c r="D37" s="57">
        <v>4109</v>
      </c>
      <c r="E37" s="60">
        <v>13</v>
      </c>
      <c r="F37" s="57">
        <v>4122</v>
      </c>
      <c r="G37" s="63"/>
      <c r="H37" s="63"/>
      <c r="I37" s="39"/>
      <c r="J37" s="39"/>
      <c r="K37" s="49">
        <v>0</v>
      </c>
      <c r="L37">
        <v>221</v>
      </c>
    </row>
    <row r="38" spans="1:12" x14ac:dyDescent="0.3">
      <c r="A38" s="57">
        <v>12</v>
      </c>
      <c r="B38" s="57">
        <v>4237</v>
      </c>
      <c r="C38" s="60">
        <v>13</v>
      </c>
      <c r="D38" s="57">
        <v>4242</v>
      </c>
      <c r="E38" s="60">
        <v>13</v>
      </c>
      <c r="F38" s="57">
        <v>4251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3">
      <c r="A39" s="57">
        <v>21</v>
      </c>
      <c r="B39" s="57">
        <v>4349</v>
      </c>
      <c r="C39" s="60">
        <v>22</v>
      </c>
      <c r="D39" s="57">
        <v>4357</v>
      </c>
      <c r="E39" s="60">
        <v>13</v>
      </c>
      <c r="F39" s="57">
        <v>4369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3">
      <c r="A40" s="57">
        <v>12</v>
      </c>
      <c r="B40" s="57">
        <v>4488</v>
      </c>
      <c r="C40" s="60">
        <v>13</v>
      </c>
      <c r="D40" s="57">
        <v>4494</v>
      </c>
      <c r="E40" s="60">
        <v>13</v>
      </c>
      <c r="F40" s="57">
        <v>4503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12</v>
      </c>
      <c r="B41" s="57">
        <v>4603</v>
      </c>
      <c r="C41" s="60">
        <v>13</v>
      </c>
      <c r="D41" s="57">
        <v>4611</v>
      </c>
      <c r="E41" s="60">
        <v>13</v>
      </c>
      <c r="F41" s="57">
        <v>4618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6">
        <v>21</v>
      </c>
      <c r="B42" s="56">
        <v>4717</v>
      </c>
      <c r="C42" s="59">
        <v>22</v>
      </c>
      <c r="D42" s="56">
        <v>4726</v>
      </c>
      <c r="E42" s="59">
        <v>13</v>
      </c>
      <c r="F42" s="56">
        <v>4738</v>
      </c>
      <c r="G42" s="62"/>
      <c r="H42" s="62"/>
      <c r="I42" s="40"/>
      <c r="J42" s="40"/>
      <c r="K42" s="41">
        <v>0</v>
      </c>
      <c r="L42">
        <v>221</v>
      </c>
    </row>
    <row r="43" spans="1:12" x14ac:dyDescent="0.3">
      <c r="A43" s="56">
        <v>21</v>
      </c>
      <c r="B43" s="56">
        <v>4850</v>
      </c>
      <c r="C43" s="59">
        <v>11</v>
      </c>
      <c r="D43" s="56">
        <v>4861</v>
      </c>
      <c r="E43" s="59">
        <v>11</v>
      </c>
      <c r="F43" s="56">
        <v>4867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4956</v>
      </c>
      <c r="C44" s="59">
        <v>11</v>
      </c>
      <c r="D44" s="56">
        <v>4975</v>
      </c>
      <c r="E44" s="59">
        <v>11</v>
      </c>
      <c r="F44" s="56">
        <v>4980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5084</v>
      </c>
      <c r="C45" s="59">
        <v>11</v>
      </c>
      <c r="D45" s="56">
        <v>5093</v>
      </c>
      <c r="E45" s="59">
        <v>11</v>
      </c>
      <c r="F45" s="56">
        <v>5100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12</v>
      </c>
      <c r="B46" s="56">
        <v>5190</v>
      </c>
      <c r="C46" s="59">
        <v>24</v>
      </c>
      <c r="D46" s="56">
        <v>5200</v>
      </c>
      <c r="E46" s="59">
        <v>13</v>
      </c>
      <c r="F46" s="56">
        <v>5212</v>
      </c>
      <c r="G46" s="62"/>
      <c r="H46" s="62"/>
      <c r="I46" s="40"/>
      <c r="J46" s="40"/>
      <c r="K46" s="41">
        <v>0</v>
      </c>
      <c r="L46">
        <v>121</v>
      </c>
    </row>
    <row r="47" spans="1:12" x14ac:dyDescent="0.3">
      <c r="A47" s="56">
        <v>12</v>
      </c>
      <c r="B47" s="56">
        <v>5311</v>
      </c>
      <c r="C47" s="59">
        <v>13</v>
      </c>
      <c r="D47" s="56">
        <v>5320</v>
      </c>
      <c r="E47" s="59">
        <v>13</v>
      </c>
      <c r="F47" s="56">
        <v>5329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12</v>
      </c>
      <c r="B48" s="56">
        <v>5439</v>
      </c>
      <c r="C48" s="59">
        <v>13</v>
      </c>
      <c r="D48" s="56">
        <v>5447</v>
      </c>
      <c r="E48" s="59">
        <v>13</v>
      </c>
      <c r="F48" s="56">
        <v>5452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3">
      <c r="A49" s="56">
        <v>12</v>
      </c>
      <c r="B49" s="56">
        <v>5562</v>
      </c>
      <c r="C49" s="59">
        <v>13</v>
      </c>
      <c r="D49" s="56">
        <v>5572</v>
      </c>
      <c r="E49" s="59">
        <v>13</v>
      </c>
      <c r="F49" s="56">
        <v>5582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5692</v>
      </c>
      <c r="C50" s="59">
        <v>11</v>
      </c>
      <c r="D50" s="56">
        <v>5710</v>
      </c>
      <c r="E50" s="59">
        <v>11</v>
      </c>
      <c r="F50" s="56">
        <v>5719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5810</v>
      </c>
      <c r="C51" s="59">
        <v>11</v>
      </c>
      <c r="D51" s="56">
        <v>5832</v>
      </c>
      <c r="E51" s="59">
        <v>11</v>
      </c>
      <c r="F51" s="56">
        <v>5838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12</v>
      </c>
      <c r="B52" s="56">
        <v>5959</v>
      </c>
      <c r="C52" s="59">
        <v>13</v>
      </c>
      <c r="D52" s="56">
        <v>5964</v>
      </c>
      <c r="E52" s="59">
        <v>13</v>
      </c>
      <c r="F52" s="56">
        <v>5969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3">
      <c r="A53" s="56">
        <v>12</v>
      </c>
      <c r="B53" s="56">
        <v>6076</v>
      </c>
      <c r="C53" s="59">
        <v>13</v>
      </c>
      <c r="D53" s="56">
        <v>6086</v>
      </c>
      <c r="E53" s="59">
        <v>13</v>
      </c>
      <c r="F53" s="56">
        <v>6101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6213</v>
      </c>
      <c r="C54" s="59">
        <v>13</v>
      </c>
      <c r="D54" s="56">
        <v>6218</v>
      </c>
      <c r="E54" s="59">
        <v>13</v>
      </c>
      <c r="F54" s="56">
        <v>6228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21</v>
      </c>
      <c r="B55" s="56">
        <v>6324</v>
      </c>
      <c r="C55" s="59">
        <v>11</v>
      </c>
      <c r="D55" s="56">
        <v>6348</v>
      </c>
      <c r="E55" s="59">
        <v>11</v>
      </c>
      <c r="F55" s="56">
        <v>6356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6475</v>
      </c>
      <c r="C56" s="59">
        <v>13</v>
      </c>
      <c r="D56" s="56">
        <v>6481</v>
      </c>
      <c r="E56" s="59">
        <v>13</v>
      </c>
      <c r="F56" s="56">
        <v>6490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12</v>
      </c>
      <c r="B57" s="56">
        <v>6618</v>
      </c>
      <c r="C57" s="59">
        <v>13</v>
      </c>
      <c r="D57" s="56">
        <v>6634</v>
      </c>
      <c r="E57" s="59">
        <v>13</v>
      </c>
      <c r="F57" s="56">
        <v>6643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6745</v>
      </c>
      <c r="C58" s="59">
        <v>11</v>
      </c>
      <c r="D58" s="56">
        <v>6770</v>
      </c>
      <c r="E58" s="59">
        <v>11</v>
      </c>
      <c r="F58" s="56">
        <v>6779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6877</v>
      </c>
      <c r="C59" s="59">
        <v>11</v>
      </c>
      <c r="D59" s="56">
        <v>6889</v>
      </c>
      <c r="E59" s="59">
        <v>11</v>
      </c>
      <c r="F59" s="56">
        <v>6898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7">
        <v>12</v>
      </c>
      <c r="B60" s="57">
        <v>7023</v>
      </c>
      <c r="C60" s="60">
        <v>13</v>
      </c>
      <c r="D60" s="57">
        <v>7037</v>
      </c>
      <c r="E60" s="60">
        <v>13</v>
      </c>
      <c r="F60" s="57">
        <v>7046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7142</v>
      </c>
      <c r="C61" s="60">
        <v>11</v>
      </c>
      <c r="D61" s="57">
        <v>7152</v>
      </c>
      <c r="E61" s="60">
        <v>11</v>
      </c>
      <c r="F61" s="57">
        <v>7161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12</v>
      </c>
      <c r="B62" s="57">
        <v>7269</v>
      </c>
      <c r="C62" s="60">
        <v>13</v>
      </c>
      <c r="D62" s="57">
        <v>7278</v>
      </c>
      <c r="E62" s="60">
        <v>13</v>
      </c>
      <c r="F62" s="57">
        <v>7297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3">
      <c r="A63" s="57">
        <v>21</v>
      </c>
      <c r="B63" s="57">
        <v>7402</v>
      </c>
      <c r="C63" s="60">
        <v>11</v>
      </c>
      <c r="D63" s="57">
        <v>7413</v>
      </c>
      <c r="E63" s="60">
        <v>11</v>
      </c>
      <c r="F63" s="57">
        <v>7420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12</v>
      </c>
      <c r="B64" s="57">
        <v>7537</v>
      </c>
      <c r="C64" s="60">
        <v>13</v>
      </c>
      <c r="D64" s="57">
        <v>7550</v>
      </c>
      <c r="E64" s="60">
        <v>13</v>
      </c>
      <c r="F64" s="57">
        <v>7559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21</v>
      </c>
      <c r="B65" s="57">
        <v>7655</v>
      </c>
      <c r="C65" s="60">
        <v>11</v>
      </c>
      <c r="D65" s="57">
        <v>7667</v>
      </c>
      <c r="E65" s="60">
        <v>11</v>
      </c>
      <c r="F65" s="57">
        <v>7676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12</v>
      </c>
      <c r="B66" s="57">
        <v>7801</v>
      </c>
      <c r="C66" s="60">
        <v>13</v>
      </c>
      <c r="D66" s="57">
        <v>7814</v>
      </c>
      <c r="E66" s="60">
        <v>13</v>
      </c>
      <c r="F66" s="57">
        <v>7823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12</v>
      </c>
      <c r="B67" s="57">
        <v>7925</v>
      </c>
      <c r="C67" s="60">
        <v>24</v>
      </c>
      <c r="D67" s="57">
        <v>7938</v>
      </c>
      <c r="E67" s="60">
        <v>13</v>
      </c>
      <c r="F67" s="57">
        <v>7954</v>
      </c>
      <c r="G67" s="63"/>
      <c r="H67" s="63"/>
      <c r="I67" s="39"/>
      <c r="J67" s="39"/>
      <c r="K67" s="49">
        <v>0</v>
      </c>
      <c r="L67">
        <v>121</v>
      </c>
    </row>
    <row r="68" spans="1:12" x14ac:dyDescent="0.3">
      <c r="A68" s="57">
        <v>21</v>
      </c>
      <c r="B68" s="57">
        <v>8051</v>
      </c>
      <c r="C68" s="60">
        <v>11</v>
      </c>
      <c r="D68" s="57">
        <v>8060</v>
      </c>
      <c r="E68" s="60">
        <v>11</v>
      </c>
      <c r="F68" s="57">
        <v>8070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12</v>
      </c>
      <c r="B69" s="57">
        <v>8195</v>
      </c>
      <c r="C69" s="60">
        <v>13</v>
      </c>
      <c r="D69" s="57">
        <v>8210</v>
      </c>
      <c r="E69" s="60">
        <v>13</v>
      </c>
      <c r="F69" s="57">
        <v>8219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12</v>
      </c>
      <c r="B70" s="57">
        <v>8341</v>
      </c>
      <c r="C70" s="60">
        <v>13</v>
      </c>
      <c r="D70" s="57">
        <v>8367</v>
      </c>
      <c r="E70" s="60">
        <v>13</v>
      </c>
      <c r="F70" s="57">
        <v>8376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3">
      <c r="A71" s="57">
        <v>21</v>
      </c>
      <c r="B71" s="57">
        <v>8474</v>
      </c>
      <c r="C71" s="60">
        <v>11</v>
      </c>
      <c r="D71" s="57">
        <v>8495</v>
      </c>
      <c r="E71" s="60">
        <v>11</v>
      </c>
      <c r="F71" s="57">
        <v>8504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21</v>
      </c>
      <c r="B72" s="57">
        <v>8593</v>
      </c>
      <c r="C72" s="60">
        <v>11</v>
      </c>
      <c r="D72" s="57">
        <v>8615</v>
      </c>
      <c r="E72" s="60">
        <v>11</v>
      </c>
      <c r="F72" s="57">
        <v>8629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12</v>
      </c>
      <c r="B73" s="57">
        <v>8745</v>
      </c>
      <c r="C73" s="60">
        <v>13</v>
      </c>
      <c r="D73" s="57">
        <v>8751</v>
      </c>
      <c r="E73" s="60">
        <v>13</v>
      </c>
      <c r="F73" s="57">
        <v>8760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12</v>
      </c>
      <c r="B74" s="57">
        <v>8863</v>
      </c>
      <c r="C74" s="60">
        <v>13</v>
      </c>
      <c r="D74" s="57">
        <v>8868</v>
      </c>
      <c r="E74" s="60">
        <v>13</v>
      </c>
      <c r="F74" s="57">
        <v>8881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3">
      <c r="A75" s="57">
        <v>21</v>
      </c>
      <c r="B75" s="57">
        <v>8983</v>
      </c>
      <c r="C75" s="60">
        <v>11</v>
      </c>
      <c r="D75" s="57">
        <v>8992</v>
      </c>
      <c r="E75" s="60">
        <v>11</v>
      </c>
      <c r="F75" s="57">
        <v>8998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7">
        <v>21</v>
      </c>
      <c r="B76" s="57">
        <v>9094</v>
      </c>
      <c r="C76" s="60">
        <v>11</v>
      </c>
      <c r="D76" s="57">
        <v>9118</v>
      </c>
      <c r="E76" s="60">
        <v>11</v>
      </c>
      <c r="F76" s="57">
        <v>9125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3">
      <c r="A77" s="56">
        <v>12</v>
      </c>
      <c r="B77" s="56">
        <v>9247</v>
      </c>
      <c r="C77" s="59">
        <v>13</v>
      </c>
      <c r="D77" s="56">
        <v>9256</v>
      </c>
      <c r="E77" s="59">
        <v>13</v>
      </c>
      <c r="F77" s="56">
        <v>9269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3">
      <c r="A78" s="56">
        <v>12</v>
      </c>
      <c r="B78" s="56">
        <v>9386</v>
      </c>
      <c r="C78" s="59">
        <v>13</v>
      </c>
      <c r="D78" s="56">
        <v>9392</v>
      </c>
      <c r="E78" s="59">
        <v>13</v>
      </c>
      <c r="F78" s="56">
        <v>9402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3">
      <c r="A79" s="56">
        <v>21</v>
      </c>
      <c r="B79" s="56">
        <v>9500</v>
      </c>
      <c r="C79" s="59">
        <v>11</v>
      </c>
      <c r="D79" s="56">
        <v>9509</v>
      </c>
      <c r="E79" s="59">
        <v>11</v>
      </c>
      <c r="F79" s="56">
        <v>9515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3">
      <c r="A80" s="56">
        <v>21</v>
      </c>
      <c r="B80" s="56">
        <v>9626</v>
      </c>
      <c r="C80" s="59">
        <v>11</v>
      </c>
      <c r="D80" s="56">
        <v>9644</v>
      </c>
      <c r="E80" s="59">
        <v>11</v>
      </c>
      <c r="F80" s="56">
        <v>9654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3">
      <c r="A81" s="56">
        <v>12</v>
      </c>
      <c r="B81" s="56">
        <v>9776</v>
      </c>
      <c r="C81" s="59">
        <v>13</v>
      </c>
      <c r="D81" s="56">
        <v>9789</v>
      </c>
      <c r="E81" s="59">
        <v>13</v>
      </c>
      <c r="F81" s="56">
        <v>9798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3">
      <c r="A82" s="56">
        <v>12</v>
      </c>
      <c r="B82" s="56">
        <v>9915</v>
      </c>
      <c r="C82" s="59">
        <v>13</v>
      </c>
      <c r="D82" s="56">
        <v>9924</v>
      </c>
      <c r="E82" s="59">
        <v>13</v>
      </c>
      <c r="F82" s="56">
        <v>9937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3">
      <c r="A83" s="56">
        <v>21</v>
      </c>
      <c r="B83" s="56">
        <v>10037</v>
      </c>
      <c r="C83" s="59">
        <v>22</v>
      </c>
      <c r="D83" s="56">
        <v>10046</v>
      </c>
      <c r="E83" s="59">
        <v>13</v>
      </c>
      <c r="F83" s="56">
        <v>10056</v>
      </c>
      <c r="G83" s="62"/>
      <c r="H83" s="62"/>
      <c r="I83" s="40"/>
      <c r="J83" s="40"/>
      <c r="K83" s="41">
        <v>0</v>
      </c>
      <c r="L83">
        <v>221</v>
      </c>
    </row>
    <row r="84" spans="1:12" x14ac:dyDescent="0.3">
      <c r="A84" s="56">
        <v>21</v>
      </c>
      <c r="B84" s="56">
        <v>10158</v>
      </c>
      <c r="C84" s="59">
        <v>11</v>
      </c>
      <c r="D84" s="56">
        <v>10169</v>
      </c>
      <c r="E84" s="59">
        <v>11</v>
      </c>
      <c r="F84" s="56">
        <v>10175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3">
      <c r="A85" s="56">
        <v>21</v>
      </c>
      <c r="B85" s="56">
        <v>10272</v>
      </c>
      <c r="C85" s="59">
        <v>11</v>
      </c>
      <c r="D85" s="56">
        <v>10284</v>
      </c>
      <c r="E85" s="59">
        <v>11</v>
      </c>
      <c r="F85" s="56">
        <v>10293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3">
      <c r="A86" s="56">
        <v>12</v>
      </c>
      <c r="B86" s="56">
        <v>10383</v>
      </c>
      <c r="C86" s="59">
        <v>13</v>
      </c>
      <c r="D86" s="56">
        <v>10395</v>
      </c>
      <c r="E86" s="59">
        <v>13</v>
      </c>
      <c r="F86" s="56">
        <v>10404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3">
      <c r="A87" s="56">
        <v>21</v>
      </c>
      <c r="B87" s="56">
        <v>10509</v>
      </c>
      <c r="C87" s="59">
        <v>11</v>
      </c>
      <c r="D87" s="56">
        <v>10530</v>
      </c>
      <c r="E87" s="59">
        <v>11</v>
      </c>
      <c r="F87" s="56">
        <v>10538</v>
      </c>
      <c r="G87" s="62"/>
      <c r="H87" s="62"/>
      <c r="I87" s="40"/>
      <c r="J87" s="40"/>
      <c r="K87" s="41">
        <v>0</v>
      </c>
      <c r="L87">
        <v>211</v>
      </c>
    </row>
    <row r="88" spans="1:12" x14ac:dyDescent="0.3">
      <c r="A88" s="56">
        <v>12</v>
      </c>
      <c r="B88" s="56">
        <v>10654</v>
      </c>
      <c r="C88" s="59">
        <v>13</v>
      </c>
      <c r="D88" s="56">
        <v>10662</v>
      </c>
      <c r="E88" s="59">
        <v>13</v>
      </c>
      <c r="F88" s="56">
        <v>10671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3">
      <c r="A89" s="56">
        <v>21</v>
      </c>
      <c r="B89" s="56">
        <v>10770</v>
      </c>
      <c r="C89" s="59">
        <v>11</v>
      </c>
      <c r="D89" s="56">
        <v>10779</v>
      </c>
      <c r="E89" s="59">
        <v>11</v>
      </c>
      <c r="F89" s="56">
        <v>10789</v>
      </c>
      <c r="G89" s="62"/>
      <c r="H89" s="62"/>
      <c r="I89" s="40"/>
      <c r="J89" s="40"/>
      <c r="K89" s="41">
        <v>0</v>
      </c>
      <c r="L89">
        <v>211</v>
      </c>
    </row>
    <row r="90" spans="1:12" x14ac:dyDescent="0.3">
      <c r="A90" s="56">
        <v>21</v>
      </c>
      <c r="B90" s="56">
        <v>10879</v>
      </c>
      <c r="C90" s="59">
        <v>11</v>
      </c>
      <c r="D90" s="56">
        <v>10891</v>
      </c>
      <c r="E90" s="59">
        <v>11</v>
      </c>
      <c r="F90" s="56">
        <v>10898</v>
      </c>
      <c r="G90" s="62"/>
      <c r="H90" s="62"/>
      <c r="I90" s="40"/>
      <c r="J90" s="40"/>
      <c r="K90" s="41">
        <v>0</v>
      </c>
      <c r="L90">
        <v>211</v>
      </c>
    </row>
    <row r="91" spans="1:12" x14ac:dyDescent="0.3">
      <c r="A91" s="56">
        <v>21</v>
      </c>
      <c r="B91" s="56">
        <v>10991</v>
      </c>
      <c r="C91" s="59">
        <v>11</v>
      </c>
      <c r="D91" s="56">
        <v>11016</v>
      </c>
      <c r="E91" s="59">
        <v>11</v>
      </c>
      <c r="F91" s="56">
        <v>11025</v>
      </c>
      <c r="G91" s="62"/>
      <c r="H91" s="62"/>
      <c r="I91" s="40"/>
      <c r="J91" s="40"/>
      <c r="K91" s="41">
        <v>0</v>
      </c>
      <c r="L91">
        <v>211</v>
      </c>
    </row>
    <row r="92" spans="1:12" x14ac:dyDescent="0.3">
      <c r="A92" s="56">
        <v>21</v>
      </c>
      <c r="B92" s="56">
        <v>11114</v>
      </c>
      <c r="C92" s="59">
        <v>22</v>
      </c>
      <c r="D92" s="56">
        <v>11134</v>
      </c>
      <c r="E92" s="59">
        <v>13</v>
      </c>
      <c r="F92" s="56">
        <v>11144</v>
      </c>
      <c r="G92" s="62"/>
      <c r="H92" s="62"/>
      <c r="I92" s="40"/>
      <c r="J92" s="40"/>
      <c r="K92" s="41">
        <v>0</v>
      </c>
      <c r="L92">
        <v>221</v>
      </c>
    </row>
    <row r="93" spans="1:12" x14ac:dyDescent="0.3">
      <c r="A93" s="56">
        <v>21</v>
      </c>
      <c r="B93" s="56">
        <v>11242</v>
      </c>
      <c r="C93" s="59">
        <v>11</v>
      </c>
      <c r="D93" s="56">
        <v>11251</v>
      </c>
      <c r="E93" s="59">
        <v>11</v>
      </c>
      <c r="F93" s="56">
        <v>11270</v>
      </c>
      <c r="G93" s="62"/>
      <c r="H93" s="62"/>
      <c r="I93" s="40"/>
      <c r="J93" s="40"/>
      <c r="K93" s="41">
        <v>0</v>
      </c>
      <c r="L93">
        <v>211</v>
      </c>
    </row>
    <row r="94" spans="1:12" x14ac:dyDescent="0.3">
      <c r="A94" s="56">
        <v>21</v>
      </c>
      <c r="B94" s="56">
        <v>11360</v>
      </c>
      <c r="C94" s="59">
        <v>11</v>
      </c>
      <c r="D94" s="56">
        <v>11377</v>
      </c>
      <c r="E94" s="59">
        <v>11</v>
      </c>
      <c r="F94" s="56">
        <v>11387</v>
      </c>
      <c r="G94" s="62"/>
      <c r="H94" s="62"/>
      <c r="I94" s="40"/>
      <c r="J94" s="40"/>
      <c r="K94" s="41">
        <v>0</v>
      </c>
      <c r="L94">
        <v>211</v>
      </c>
    </row>
    <row r="95" spans="1:12" x14ac:dyDescent="0.3">
      <c r="A95" s="57">
        <v>12</v>
      </c>
      <c r="B95" s="57">
        <v>11510</v>
      </c>
      <c r="C95" s="60">
        <v>13</v>
      </c>
      <c r="D95" s="57">
        <v>11519</v>
      </c>
      <c r="E95" s="60">
        <v>13</v>
      </c>
      <c r="F95" s="57">
        <v>11528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3">
      <c r="A96" s="57">
        <v>21</v>
      </c>
      <c r="B96" s="57">
        <v>11625</v>
      </c>
      <c r="C96" s="60">
        <v>11</v>
      </c>
      <c r="D96" s="57">
        <v>11635</v>
      </c>
      <c r="E96" s="60">
        <v>11</v>
      </c>
      <c r="F96" s="57">
        <v>11648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3">
      <c r="A97" s="57">
        <v>21</v>
      </c>
      <c r="B97" s="57">
        <v>11739</v>
      </c>
      <c r="C97" s="60">
        <v>11</v>
      </c>
      <c r="D97" s="57">
        <v>11749</v>
      </c>
      <c r="E97" s="60">
        <v>11</v>
      </c>
      <c r="F97" s="57">
        <v>11757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3">
      <c r="A98" s="57">
        <v>21</v>
      </c>
      <c r="B98" s="57">
        <v>11864</v>
      </c>
      <c r="C98" s="60">
        <v>11</v>
      </c>
      <c r="D98" s="57">
        <v>11876</v>
      </c>
      <c r="E98" s="60">
        <v>11</v>
      </c>
      <c r="F98" s="57">
        <v>11885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3">
      <c r="A99" s="57">
        <v>12</v>
      </c>
      <c r="B99" s="57">
        <v>12022</v>
      </c>
      <c r="C99" s="60">
        <v>13</v>
      </c>
      <c r="D99" s="57">
        <v>12029</v>
      </c>
      <c r="E99" s="60">
        <v>13</v>
      </c>
      <c r="F99" s="57">
        <v>12038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3">
      <c r="A100" s="57">
        <v>12</v>
      </c>
      <c r="B100" s="57">
        <v>12162</v>
      </c>
      <c r="C100" s="60">
        <v>13</v>
      </c>
      <c r="D100" s="57">
        <v>12175</v>
      </c>
      <c r="E100" s="60">
        <v>13</v>
      </c>
      <c r="F100" s="57">
        <v>12183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3">
      <c r="A101" s="57">
        <v>21</v>
      </c>
      <c r="B101" s="57">
        <v>12287</v>
      </c>
      <c r="C101" s="60">
        <v>11</v>
      </c>
      <c r="D101" s="57">
        <v>12296</v>
      </c>
      <c r="E101" s="60">
        <v>11</v>
      </c>
      <c r="F101" s="57">
        <v>12306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3">
      <c r="A102" s="57">
        <v>12</v>
      </c>
      <c r="B102" s="57">
        <v>12411</v>
      </c>
      <c r="C102" s="60">
        <v>13</v>
      </c>
      <c r="D102" s="57">
        <v>12417</v>
      </c>
      <c r="E102" s="60">
        <v>13</v>
      </c>
      <c r="F102" s="57">
        <v>12427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3">
      <c r="A103" s="57">
        <v>21</v>
      </c>
      <c r="B103" s="57">
        <v>12523</v>
      </c>
      <c r="C103" s="60">
        <v>11</v>
      </c>
      <c r="D103" s="57">
        <v>12533</v>
      </c>
      <c r="E103" s="60">
        <v>11</v>
      </c>
      <c r="F103" s="57">
        <v>12539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3">
      <c r="A104" s="57">
        <v>12</v>
      </c>
      <c r="B104" s="57">
        <v>12646</v>
      </c>
      <c r="C104" s="60">
        <v>13</v>
      </c>
      <c r="D104" s="57">
        <v>12652</v>
      </c>
      <c r="E104" s="60">
        <v>13</v>
      </c>
      <c r="F104" s="57">
        <v>12665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3">
      <c r="A105" s="57">
        <v>12</v>
      </c>
      <c r="B105" s="57">
        <v>12784</v>
      </c>
      <c r="C105" s="60">
        <v>13</v>
      </c>
      <c r="D105" s="57">
        <v>12796</v>
      </c>
      <c r="E105" s="60">
        <v>13</v>
      </c>
      <c r="F105" s="57">
        <v>12808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3">
      <c r="A106" s="57">
        <v>12</v>
      </c>
      <c r="B106" s="57">
        <v>12922</v>
      </c>
      <c r="C106" s="60">
        <v>13</v>
      </c>
      <c r="D106" s="57">
        <v>12935</v>
      </c>
      <c r="E106" s="60">
        <v>13</v>
      </c>
      <c r="F106" s="57">
        <v>12945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3">
      <c r="A107" s="57">
        <v>21</v>
      </c>
      <c r="B107" s="57">
        <v>13046</v>
      </c>
      <c r="C107" s="60">
        <v>11</v>
      </c>
      <c r="D107" s="57">
        <v>13060</v>
      </c>
      <c r="E107" s="60">
        <v>11</v>
      </c>
      <c r="F107" s="57">
        <v>13067</v>
      </c>
      <c r="G107" s="63"/>
      <c r="H107" s="63"/>
      <c r="I107" s="39"/>
      <c r="J107" s="39"/>
      <c r="K107" s="49">
        <v>0</v>
      </c>
      <c r="L107">
        <v>211</v>
      </c>
    </row>
    <row r="108" spans="1:12" x14ac:dyDescent="0.3">
      <c r="A108" s="57">
        <v>12</v>
      </c>
      <c r="B108" s="57">
        <v>13177</v>
      </c>
      <c r="C108" s="60">
        <v>13</v>
      </c>
      <c r="D108" s="57">
        <v>13186</v>
      </c>
      <c r="E108" s="60">
        <v>13</v>
      </c>
      <c r="F108" s="57">
        <v>13195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3">
      <c r="A109" s="57">
        <v>12</v>
      </c>
      <c r="B109" s="57">
        <v>13323</v>
      </c>
      <c r="C109" s="60">
        <v>13</v>
      </c>
      <c r="D109" s="57">
        <v>13337</v>
      </c>
      <c r="E109" s="60">
        <v>13</v>
      </c>
      <c r="F109" s="57">
        <v>13346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3">
      <c r="A110" s="57">
        <v>21</v>
      </c>
      <c r="B110" s="57">
        <v>13451</v>
      </c>
      <c r="C110" s="60">
        <v>11</v>
      </c>
      <c r="D110" s="57">
        <v>13460</v>
      </c>
      <c r="E110" s="60">
        <v>11</v>
      </c>
      <c r="F110" s="57">
        <v>13468</v>
      </c>
      <c r="G110" s="63"/>
      <c r="H110" s="63"/>
      <c r="I110" s="39"/>
      <c r="J110" s="39"/>
      <c r="K110" s="49">
        <v>0</v>
      </c>
      <c r="L110">
        <v>211</v>
      </c>
    </row>
    <row r="111" spans="1:12" x14ac:dyDescent="0.3">
      <c r="A111" s="57">
        <v>21</v>
      </c>
      <c r="B111" s="57">
        <v>13560</v>
      </c>
      <c r="C111" s="60">
        <v>11</v>
      </c>
      <c r="D111" s="57">
        <v>13569</v>
      </c>
      <c r="E111" s="60">
        <v>11</v>
      </c>
      <c r="F111" s="57">
        <v>13588</v>
      </c>
      <c r="G111" s="63"/>
      <c r="H111" s="63"/>
      <c r="I111" s="39"/>
      <c r="J111" s="39"/>
      <c r="K111" s="49">
        <v>1</v>
      </c>
      <c r="L111">
        <v>211</v>
      </c>
    </row>
    <row r="112" spans="1:12" x14ac:dyDescent="0.3">
      <c r="A112" s="17"/>
      <c r="B112" s="17"/>
      <c r="C112" s="17"/>
      <c r="D112" s="17"/>
      <c r="E112" s="17"/>
      <c r="F112" s="17"/>
      <c r="G112" s="17"/>
      <c r="H11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78</v>
      </c>
      <c r="V3" s="25" t="s">
        <v>120</v>
      </c>
      <c r="W3">
        <f>COUNTA(L7:L19)</f>
        <v>13</v>
      </c>
      <c r="AA3" s="25" t="s">
        <v>120</v>
      </c>
      <c r="AB3">
        <f>COUNTA(L20:L32)</f>
        <v>13</v>
      </c>
      <c r="AF3" s="25" t="s">
        <v>120</v>
      </c>
      <c r="AG3">
        <f>COUNTA(L33:L45)</f>
        <v>13</v>
      </c>
      <c r="AK3" s="25" t="s">
        <v>120</v>
      </c>
      <c r="AL3">
        <f>COUNTA(L46:L58)</f>
        <v>13</v>
      </c>
      <c r="AP3" s="25" t="s">
        <v>120</v>
      </c>
      <c r="AQ3">
        <f>COUNTA(L59:L71)</f>
        <v>13</v>
      </c>
      <c r="AU3" s="25" t="s">
        <v>120</v>
      </c>
      <c r="AV3">
        <f>COUNTA(L72:L84)</f>
        <v>13</v>
      </c>
    </row>
    <row r="4" spans="1:48" x14ac:dyDescent="0.3">
      <c r="P4" s="25" t="s">
        <v>88</v>
      </c>
      <c r="Q4" s="26">
        <f>SUM(O7:O14)</f>
        <v>78</v>
      </c>
      <c r="V4" s="25" t="s">
        <v>121</v>
      </c>
      <c r="W4">
        <f>SUM(U7:U14)</f>
        <v>13</v>
      </c>
      <c r="AA4" s="25" t="s">
        <v>121</v>
      </c>
      <c r="AB4">
        <f>SUM(Z7:Z14)</f>
        <v>13</v>
      </c>
      <c r="AF4" s="25" t="s">
        <v>121</v>
      </c>
      <c r="AG4">
        <f>SUM(AE7:AE14)</f>
        <v>13</v>
      </c>
      <c r="AK4" s="25" t="s">
        <v>121</v>
      </c>
      <c r="AL4">
        <f>SUM(AJ7:AJ14)</f>
        <v>13</v>
      </c>
      <c r="AP4" s="25" t="s">
        <v>121</v>
      </c>
      <c r="AQ4">
        <f>SUM(AO7:AO14)</f>
        <v>13</v>
      </c>
      <c r="AU4" s="25" t="s">
        <v>121</v>
      </c>
      <c r="AV4">
        <f>SUM(AT7:AT14)</f>
        <v>13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47</v>
      </c>
      <c r="C7" s="58">
        <v>24</v>
      </c>
      <c r="D7" s="55">
        <v>59</v>
      </c>
      <c r="E7" s="58">
        <v>13</v>
      </c>
      <c r="F7" s="55">
        <v>70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21</v>
      </c>
      <c r="P7" s="34">
        <f>O7/$Q$4</f>
        <v>0.26923076923076922</v>
      </c>
      <c r="Q7" s="34">
        <f>IF(P7=0,0,(P7*((LOG(P7))/LOG(2))))</f>
        <v>-0.50967667586863141</v>
      </c>
      <c r="T7" s="34">
        <f>N7</f>
        <v>111</v>
      </c>
      <c r="U7" s="34">
        <f>COUNTIF(L7:L19,T7)</f>
        <v>6</v>
      </c>
      <c r="V7" s="34">
        <f>U7/(W4-U11)</f>
        <v>0.46153846153846156</v>
      </c>
      <c r="W7" s="34">
        <f>IF(V7=0,0,(V7*((LOG(V7))/LOG(2))))</f>
        <v>-0.51483563880920125</v>
      </c>
      <c r="Y7" s="34">
        <f>N7</f>
        <v>111</v>
      </c>
      <c r="Z7" s="34">
        <f>COUNTIF(L20:L32,Y7)</f>
        <v>4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COUNTIF(L33:L45,AD7)</f>
        <v>2</v>
      </c>
      <c r="AF7" s="34">
        <f>AE7/(AG4-AE11)</f>
        <v>0.4</v>
      </c>
      <c r="AG7" s="34">
        <f>IF(AF7=0,0,(AF7*((LOG(AF7))/LOG(2))))</f>
        <v>-0.52877123795494496</v>
      </c>
      <c r="AI7" s="34">
        <f>N7</f>
        <v>111</v>
      </c>
      <c r="AJ7" s="34">
        <f>COUNTIF(L46:L58,AI7)</f>
        <v>7</v>
      </c>
      <c r="AK7" s="34">
        <f>AJ7/(AL4-AJ11)</f>
        <v>0.77777777777777779</v>
      </c>
      <c r="AL7" s="34">
        <f>IF(AK7=0,0,(AK7*((LOG(AK7))/LOG(2))))</f>
        <v>-0.28199895063255082</v>
      </c>
      <c r="AN7" s="34">
        <f>N7</f>
        <v>111</v>
      </c>
      <c r="AO7" s="34">
        <f>COUNTIF(L59:L71,AN7)</f>
        <v>2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COUNTIF(L72:L84,AS7)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12</v>
      </c>
      <c r="B8" s="56">
        <v>182</v>
      </c>
      <c r="C8" s="59">
        <v>13</v>
      </c>
      <c r="D8" s="56">
        <v>203</v>
      </c>
      <c r="E8" s="59">
        <v>13</v>
      </c>
      <c r="F8" s="56">
        <v>212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2</v>
      </c>
      <c r="P8" s="34">
        <f>O8/$Q$4</f>
        <v>2.564102564102564E-2</v>
      </c>
      <c r="Q8" s="34">
        <f>IF(P8=0,0,(P8*((LOG(P8))/LOG(2))))</f>
        <v>-0.13552313381698072</v>
      </c>
      <c r="T8" s="34">
        <f>N8</f>
        <v>112</v>
      </c>
      <c r="U8" s="34">
        <f>COUNTIF(L7:L19,T8)</f>
        <v>2</v>
      </c>
      <c r="V8" s="34">
        <f>U8/(W4-U11)</f>
        <v>0.15384615384615385</v>
      </c>
      <c r="W8" s="34">
        <f>IF(V8=0,0,(V8*((LOG(V8))/LOG(2))))</f>
        <v>-0.4154522643293988</v>
      </c>
      <c r="Y8" s="34">
        <f>N8</f>
        <v>112</v>
      </c>
      <c r="Z8" s="34">
        <f>COUNTIF(L20:L32,Y8)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COUNTIF(L33:L45,AD8)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COUNTIF(L46:L58,AI8)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COUNTIF(L59:L71,AN8)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COUNTIF(L72:L84,AS8)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319</v>
      </c>
      <c r="C9" s="59">
        <v>13</v>
      </c>
      <c r="D9" s="56">
        <v>338</v>
      </c>
      <c r="E9" s="59">
        <v>13</v>
      </c>
      <c r="F9" s="56">
        <v>344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4</v>
      </c>
      <c r="P9" s="34">
        <f>O9/$Q$4</f>
        <v>5.128205128205128E-2</v>
      </c>
      <c r="Q9" s="34">
        <f>IF(P9=0,0,(P9*((LOG(P9))/LOG(2))))</f>
        <v>-0.21976421635191018</v>
      </c>
      <c r="T9" s="34">
        <f>N9</f>
        <v>121</v>
      </c>
      <c r="U9" s="34">
        <f>COUNTIF(L7:L19,T9)</f>
        <v>4</v>
      </c>
      <c r="V9" s="34">
        <f>U9/(W4-U11)</f>
        <v>0.30769230769230771</v>
      </c>
      <c r="W9" s="34">
        <f>IF(V9=0,0,(V9*((LOG(V9))/LOG(2))))</f>
        <v>-0.52321222096648989</v>
      </c>
      <c r="Y9" s="34">
        <f>N9</f>
        <v>121</v>
      </c>
      <c r="Z9" s="34">
        <f>COUNTIF(L20:L32,Y9)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COUNTIF(L33:L45,AD9)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COUNTIF(L46:L58,AI9)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COUNTIF(L59:L71,AN9)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COUNTIF(L72:L84,AS9)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443</v>
      </c>
      <c r="C10" s="59">
        <v>13</v>
      </c>
      <c r="D10" s="56">
        <v>460</v>
      </c>
      <c r="E10" s="59">
        <v>13</v>
      </c>
      <c r="F10" s="56">
        <v>464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COUNTIF(L33:L45,AD10)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COUNTIF(L46:L58,AI10)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COUNTIF(L59:L71,AN10)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COUNTIF(L72:L84,AS10)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566</v>
      </c>
      <c r="C11" s="59">
        <v>24</v>
      </c>
      <c r="D11" s="56">
        <v>574</v>
      </c>
      <c r="E11" s="59">
        <v>13</v>
      </c>
      <c r="F11" s="56">
        <v>582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40</v>
      </c>
      <c r="P11" s="34">
        <f>O11/$Q$4</f>
        <v>0.51282051282051277</v>
      </c>
      <c r="Q11" s="34">
        <f>IF(P11=0,0,(P11*((LOG(P11))/LOG(2))))</f>
        <v>-0.49408929434609544</v>
      </c>
      <c r="T11" s="34">
        <f>N11</f>
        <v>211</v>
      </c>
      <c r="U11" s="34">
        <f>COUNTIF(L7:L19,T11)</f>
        <v>0</v>
      </c>
      <c r="V11" s="53"/>
      <c r="W11" s="54"/>
      <c r="Y11" s="34">
        <f>N11</f>
        <v>211</v>
      </c>
      <c r="Z11" s="34">
        <f>COUNTIF(L20:L32,Y11)</f>
        <v>9</v>
      </c>
      <c r="AA11" s="53"/>
      <c r="AB11" s="54"/>
      <c r="AD11" s="34">
        <f>N11</f>
        <v>211</v>
      </c>
      <c r="AE11" s="34">
        <f>COUNTIF(L33:L45,AD11)</f>
        <v>8</v>
      </c>
      <c r="AF11" s="53"/>
      <c r="AG11" s="54"/>
      <c r="AI11" s="34">
        <f>N11</f>
        <v>211</v>
      </c>
      <c r="AJ11" s="34">
        <f>COUNTIF(L46:L58,AI11)</f>
        <v>4</v>
      </c>
      <c r="AK11" s="53"/>
      <c r="AL11" s="54"/>
      <c r="AN11" s="34">
        <f>N11</f>
        <v>211</v>
      </c>
      <c r="AO11" s="34">
        <f>COUNTIF(L59:L71,AN11)</f>
        <v>9</v>
      </c>
      <c r="AP11" s="53"/>
      <c r="AQ11" s="54"/>
      <c r="AS11" s="34">
        <f>N11</f>
        <v>211</v>
      </c>
      <c r="AT11" s="34">
        <f>COUNTIF(L72:L84,AS11)</f>
        <v>10</v>
      </c>
      <c r="AU11" s="53"/>
      <c r="AV11" s="54"/>
    </row>
    <row r="12" spans="1:48" x14ac:dyDescent="0.3">
      <c r="A12" s="56">
        <v>12</v>
      </c>
      <c r="B12" s="56">
        <v>697</v>
      </c>
      <c r="C12" s="59">
        <v>24</v>
      </c>
      <c r="D12" s="56">
        <v>706</v>
      </c>
      <c r="E12" s="59">
        <v>13</v>
      </c>
      <c r="F12" s="56">
        <v>714</v>
      </c>
      <c r="G12" s="62"/>
      <c r="H12" s="62"/>
      <c r="I12" s="40"/>
      <c r="J12" s="40"/>
      <c r="K12" s="41">
        <v>0</v>
      </c>
      <c r="L12">
        <v>121</v>
      </c>
      <c r="N12" s="34">
        <v>212</v>
      </c>
      <c r="O12" s="34">
        <f>COUNTIF($L$7:$L$500,N12)</f>
        <v>1</v>
      </c>
      <c r="P12" s="34">
        <f>O12/$Q$4</f>
        <v>1.282051282051282E-2</v>
      </c>
      <c r="Q12" s="34">
        <f>IF(P12=0,0,(P12*((LOG(P12))/LOG(2))))</f>
        <v>-8.0582079729003178E-2</v>
      </c>
      <c r="T12" s="34">
        <f>N12</f>
        <v>212</v>
      </c>
      <c r="U12" s="34">
        <f>COUNTIF(L7:L19,T12)</f>
        <v>1</v>
      </c>
      <c r="V12" s="34">
        <f>U12/(W4-U11)</f>
        <v>7.6923076923076927E-2</v>
      </c>
      <c r="W12" s="34">
        <f>IF(V12=0,0,(V12*((LOG(V12))/LOG(2))))</f>
        <v>-0.28464920908777636</v>
      </c>
      <c r="Y12" s="34">
        <f>N12</f>
        <v>212</v>
      </c>
      <c r="Z12" s="34">
        <f>COUNTIF(L20:L32,Y12)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COUNTIF(L33:L45,AD12)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COUNTIF(L46:L58,AI12)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COUNTIF(L59:L71,AN12)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COUNTIF(L72:L84,AS12)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837</v>
      </c>
      <c r="C13" s="59">
        <v>24</v>
      </c>
      <c r="D13" s="56">
        <v>849</v>
      </c>
      <c r="E13" s="59">
        <v>13</v>
      </c>
      <c r="F13" s="56">
        <v>860</v>
      </c>
      <c r="G13" s="62"/>
      <c r="H13" s="62"/>
      <c r="I13" s="40"/>
      <c r="J13" s="40"/>
      <c r="K13" s="41">
        <v>0</v>
      </c>
      <c r="L13">
        <v>121</v>
      </c>
      <c r="N13" s="34">
        <v>221</v>
      </c>
      <c r="O13" s="34">
        <f>COUNTIF($L$7:$L$500,N13)</f>
        <v>9</v>
      </c>
      <c r="P13" s="34">
        <f>O13/$Q$4</f>
        <v>0.11538461538461539</v>
      </c>
      <c r="Q13" s="34">
        <f>IF(P13=0,0,(P13*((LOG(P13))/LOG(2))))</f>
        <v>-0.35947814047153104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COUNTIF(L33:L45,AD13)</f>
        <v>2</v>
      </c>
      <c r="AF13" s="34">
        <f>AE13/(AG4-AE11)</f>
        <v>0.4</v>
      </c>
      <c r="AG13" s="34">
        <f>IF(AF13=0,0,(AF13*((LOG(AF13))/LOG(2))))</f>
        <v>-0.52877123795494496</v>
      </c>
      <c r="AI13" s="34">
        <f>N13</f>
        <v>221</v>
      </c>
      <c r="AJ13" s="34">
        <f>COUNTIF(L46:L58,AI13)</f>
        <v>2</v>
      </c>
      <c r="AK13" s="34">
        <f>AJ13/(AL4-AJ11)</f>
        <v>0.22222222222222221</v>
      </c>
      <c r="AL13" s="34">
        <f>IF(AK13=0,0,(AK13*((LOG(AK13))/LOG(2))))</f>
        <v>-0.48220555587606945</v>
      </c>
      <c r="AN13" s="34">
        <f>N13</f>
        <v>221</v>
      </c>
      <c r="AO13" s="34">
        <f>COUNTIF(L59:L71,AN13)</f>
        <v>2</v>
      </c>
      <c r="AP13" s="34">
        <f>AO13/(AQ4-AO11)</f>
        <v>0.5</v>
      </c>
      <c r="AQ13" s="34">
        <f>IF(AP13=0,0,(AP13*((LOG(AP13))/LOG(2))))</f>
        <v>-0.5</v>
      </c>
      <c r="AS13" s="34">
        <f>N13</f>
        <v>221</v>
      </c>
      <c r="AT13" s="34">
        <f>COUNTIF(L72:L84,AS13)</f>
        <v>3</v>
      </c>
      <c r="AU13" s="34">
        <f>AT13/(AV4-AT11)</f>
        <v>1</v>
      </c>
      <c r="AV13" s="34">
        <f>IF(AU13=0,0,(AU13*((LOG(AU13))/LOG(2))))</f>
        <v>0</v>
      </c>
    </row>
    <row r="14" spans="1:48" x14ac:dyDescent="0.3">
      <c r="A14" s="56">
        <v>12</v>
      </c>
      <c r="B14" s="56">
        <v>975</v>
      </c>
      <c r="C14" s="59">
        <v>13</v>
      </c>
      <c r="D14" s="56">
        <v>995</v>
      </c>
      <c r="E14" s="59">
        <v>13</v>
      </c>
      <c r="F14" s="56">
        <v>1003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1.282051282051282E-2</v>
      </c>
      <c r="Q14" s="34">
        <f>IF(P14=0,0,(P14*((LOG(P14))/LOG(2))))</f>
        <v>-8.0582079729003178E-2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COUNTIF(L33:L45,AD14)</f>
        <v>1</v>
      </c>
      <c r="AF14" s="34">
        <f>AE14/(AG4-AE11)</f>
        <v>0.2</v>
      </c>
      <c r="AG14" s="34">
        <f>IF(AF14=0,0,(AF14*((LOG(AF14))/LOG(2))))</f>
        <v>-0.46438561897747244</v>
      </c>
      <c r="AI14" s="34">
        <f>N14</f>
        <v>222</v>
      </c>
      <c r="AJ14" s="34">
        <f>COUNTIF(L46:L58,AI14)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COUNTIF(L59:L71,AN14)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COUNTIF(L72:L84,AS14)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1126</v>
      </c>
      <c r="C15" s="59">
        <v>13</v>
      </c>
      <c r="D15" s="56">
        <v>1145</v>
      </c>
      <c r="E15" s="59">
        <v>24</v>
      </c>
      <c r="F15" s="56">
        <v>1158</v>
      </c>
      <c r="G15" s="62"/>
      <c r="H15" s="62"/>
      <c r="I15" s="40"/>
      <c r="J15" s="40"/>
      <c r="K15" s="41">
        <v>0</v>
      </c>
      <c r="L15">
        <v>112</v>
      </c>
      <c r="P15">
        <f>SUM(P7:P14)</f>
        <v>0.99999999999999989</v>
      </c>
      <c r="Q15">
        <f>-SUM(Q7:Q14)</f>
        <v>1.8796956203131552</v>
      </c>
      <c r="V15">
        <f>SUM(V7:V14)</f>
        <v>1</v>
      </c>
      <c r="W15">
        <f>-SUM(W7:W14)</f>
        <v>1.7381493331928661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0.76420450650862026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1288</v>
      </c>
      <c r="C16" s="59">
        <v>13</v>
      </c>
      <c r="D16" s="56">
        <v>1305</v>
      </c>
      <c r="E16" s="59">
        <v>24</v>
      </c>
      <c r="F16" s="56">
        <v>1317</v>
      </c>
      <c r="G16" s="62"/>
      <c r="H16" s="62"/>
      <c r="I16" s="40"/>
      <c r="J16" s="40"/>
      <c r="K16" s="41">
        <v>0</v>
      </c>
      <c r="L16">
        <v>112</v>
      </c>
      <c r="P16" s="27" t="s">
        <v>92</v>
      </c>
      <c r="Q16" s="27">
        <f>Q15/(LOG(Q4)/LOG(2))</f>
        <v>0.29905733234895637</v>
      </c>
      <c r="V16" s="27" t="s">
        <v>119</v>
      </c>
      <c r="W16" s="27">
        <f>W15/(LOG(W4)/LOG(2))</f>
        <v>0.46971426792111659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0.41128303953344758</v>
      </c>
      <c r="AK16" s="27" t="s">
        <v>124</v>
      </c>
      <c r="AL16" s="27">
        <f>AL15/(LOG(AL4)/LOG(2))</f>
        <v>0.2065172154439302</v>
      </c>
      <c r="AP16" s="27" t="s">
        <v>125</v>
      </c>
      <c r="AQ16" s="27">
        <f>AQ15/(LOG(AQ4)/LOG(2))</f>
        <v>0.27023815442731974</v>
      </c>
      <c r="AU16" s="27" t="s">
        <v>126</v>
      </c>
      <c r="AV16" s="27">
        <f>AV15/(LOG(AV4)/LOG(2))</f>
        <v>0</v>
      </c>
    </row>
    <row r="17" spans="1:22" x14ac:dyDescent="0.3">
      <c r="A17" s="56">
        <v>21</v>
      </c>
      <c r="B17" s="56">
        <v>1424</v>
      </c>
      <c r="C17" s="59">
        <v>11</v>
      </c>
      <c r="D17" s="56">
        <v>1447</v>
      </c>
      <c r="E17" s="59">
        <v>22</v>
      </c>
      <c r="F17" s="56">
        <v>1459</v>
      </c>
      <c r="G17" s="62"/>
      <c r="H17" s="62"/>
      <c r="I17" s="40"/>
      <c r="J17" s="40"/>
      <c r="K17" s="41">
        <v>0</v>
      </c>
      <c r="L17">
        <v>212</v>
      </c>
    </row>
    <row r="18" spans="1:22" x14ac:dyDescent="0.3">
      <c r="A18" s="56">
        <v>12</v>
      </c>
      <c r="B18" s="56">
        <v>1574</v>
      </c>
      <c r="C18" s="59">
        <v>13</v>
      </c>
      <c r="D18" s="56">
        <v>1592</v>
      </c>
      <c r="E18" s="59">
        <v>13</v>
      </c>
      <c r="F18" s="56">
        <v>1613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1745</v>
      </c>
      <c r="C19" s="59">
        <v>13</v>
      </c>
      <c r="D19" s="56">
        <v>1753</v>
      </c>
      <c r="E19" s="59">
        <v>13</v>
      </c>
      <c r="F19" s="56">
        <v>1765</v>
      </c>
      <c r="G19" s="62"/>
      <c r="H19" s="62"/>
      <c r="I19" s="40"/>
      <c r="J19" s="40"/>
      <c r="K19" s="41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1885</v>
      </c>
      <c r="C20" s="60">
        <v>13</v>
      </c>
      <c r="D20" s="57">
        <v>1904</v>
      </c>
      <c r="E20" s="60">
        <v>13</v>
      </c>
      <c r="F20" s="57">
        <v>1914</v>
      </c>
      <c r="G20" s="63"/>
      <c r="H20" s="63"/>
      <c r="I20" s="39"/>
      <c r="J20" s="39"/>
      <c r="K20" s="49">
        <v>0</v>
      </c>
      <c r="L20">
        <v>111</v>
      </c>
      <c r="N20" s="38">
        <f>COUNTIF(L7:L84,G3)</f>
        <v>40</v>
      </c>
      <c r="O20" s="38"/>
      <c r="P20" s="45">
        <v>13</v>
      </c>
      <c r="Q20" s="45">
        <v>13</v>
      </c>
      <c r="R20" s="45">
        <v>13</v>
      </c>
      <c r="S20" s="45">
        <v>13</v>
      </c>
      <c r="T20" s="45">
        <v>13</v>
      </c>
      <c r="U20" s="45">
        <v>13</v>
      </c>
      <c r="V20" s="44"/>
    </row>
    <row r="21" spans="1:22" x14ac:dyDescent="0.3">
      <c r="A21" s="57">
        <v>21</v>
      </c>
      <c r="B21" s="57">
        <v>2020</v>
      </c>
      <c r="C21" s="60">
        <v>11</v>
      </c>
      <c r="D21" s="57">
        <v>2041</v>
      </c>
      <c r="E21" s="60">
        <v>11</v>
      </c>
      <c r="F21" s="57">
        <v>2055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2148</v>
      </c>
      <c r="C22" s="60">
        <v>11</v>
      </c>
      <c r="D22" s="57">
        <v>2160</v>
      </c>
      <c r="E22" s="60">
        <v>11</v>
      </c>
      <c r="F22" s="57">
        <v>2182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2276</v>
      </c>
      <c r="C23" s="60">
        <v>11</v>
      </c>
      <c r="D23" s="57">
        <v>2310</v>
      </c>
      <c r="E23" s="60">
        <v>11</v>
      </c>
      <c r="F23" s="57">
        <v>2317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2435</v>
      </c>
      <c r="C24" s="60">
        <v>13</v>
      </c>
      <c r="D24" s="57">
        <v>2443</v>
      </c>
      <c r="E24" s="60">
        <v>13</v>
      </c>
      <c r="F24" s="57">
        <v>2452</v>
      </c>
      <c r="G24" s="63"/>
      <c r="H24" s="63"/>
      <c r="I24" s="39"/>
      <c r="J24" s="39"/>
      <c r="K24" s="49">
        <v>0</v>
      </c>
      <c r="L24">
        <v>111</v>
      </c>
      <c r="O24" s="43" t="s">
        <v>108</v>
      </c>
      <c r="P24" s="45">
        <f>U11</f>
        <v>0</v>
      </c>
      <c r="Q24" s="45">
        <f>Z11</f>
        <v>9</v>
      </c>
      <c r="R24" s="45">
        <f>AE11</f>
        <v>8</v>
      </c>
      <c r="S24" s="45">
        <f>AJ11</f>
        <v>4</v>
      </c>
      <c r="T24" s="45">
        <f>AO11</f>
        <v>9</v>
      </c>
      <c r="U24" s="45">
        <f>AT11</f>
        <v>10</v>
      </c>
      <c r="V24" s="43"/>
    </row>
    <row r="25" spans="1:22" x14ac:dyDescent="0.3">
      <c r="A25" s="57">
        <v>21</v>
      </c>
      <c r="B25" s="57">
        <v>2556</v>
      </c>
      <c r="C25" s="60">
        <v>11</v>
      </c>
      <c r="D25" s="57">
        <v>2568</v>
      </c>
      <c r="E25" s="60">
        <v>11</v>
      </c>
      <c r="F25" s="57">
        <v>2573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2665</v>
      </c>
      <c r="C26" s="60">
        <v>11</v>
      </c>
      <c r="D26" s="57">
        <v>2700</v>
      </c>
      <c r="E26" s="60">
        <v>11</v>
      </c>
      <c r="F26" s="57">
        <v>2705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2810</v>
      </c>
      <c r="C27" s="60">
        <v>13</v>
      </c>
      <c r="D27" s="57">
        <v>2823</v>
      </c>
      <c r="E27" s="60">
        <v>13</v>
      </c>
      <c r="F27" s="57">
        <v>2832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2940</v>
      </c>
      <c r="C28" s="60">
        <v>11</v>
      </c>
      <c r="D28" s="57">
        <v>2950</v>
      </c>
      <c r="E28" s="60">
        <v>11</v>
      </c>
      <c r="F28" s="57">
        <v>2965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F19/P20</f>
        <v>135.76923076923077</v>
      </c>
      <c r="Q28">
        <f>(F32-F19)/Q20</f>
        <v>132.15384615384616</v>
      </c>
      <c r="R28">
        <f>(F45-F32)/R20</f>
        <v>120.30769230769231</v>
      </c>
      <c r="S28">
        <f>(F58-F45)/S20</f>
        <v>121.15384615384616</v>
      </c>
      <c r="T28">
        <f>(F71-F58)/T20</f>
        <v>118.84615384615384</v>
      </c>
      <c r="U28">
        <f>(F84-F71)/U20</f>
        <v>120.61538461538461</v>
      </c>
    </row>
    <row r="29" spans="1:22" x14ac:dyDescent="0.3">
      <c r="A29" s="57">
        <v>21</v>
      </c>
      <c r="B29" s="57">
        <v>3079</v>
      </c>
      <c r="C29" s="60">
        <v>11</v>
      </c>
      <c r="D29" s="57">
        <v>3088</v>
      </c>
      <c r="E29" s="60">
        <v>11</v>
      </c>
      <c r="F29" s="57">
        <v>3093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21</v>
      </c>
      <c r="B30" s="57">
        <v>3199</v>
      </c>
      <c r="C30" s="60">
        <v>11</v>
      </c>
      <c r="D30" s="57">
        <v>3208</v>
      </c>
      <c r="E30" s="60">
        <v>11</v>
      </c>
      <c r="F30" s="57">
        <v>3214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12</v>
      </c>
      <c r="B31" s="57">
        <v>3338</v>
      </c>
      <c r="C31" s="60">
        <v>13</v>
      </c>
      <c r="D31" s="57">
        <v>3343</v>
      </c>
      <c r="E31" s="60">
        <v>13</v>
      </c>
      <c r="F31" s="57">
        <v>3352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21</v>
      </c>
      <c r="B32" s="57">
        <v>3464</v>
      </c>
      <c r="C32" s="60">
        <v>11</v>
      </c>
      <c r="D32" s="57">
        <v>3475</v>
      </c>
      <c r="E32" s="60">
        <v>11</v>
      </c>
      <c r="F32" s="57">
        <v>3483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6">
        <v>21</v>
      </c>
      <c r="B33" s="56">
        <v>3576</v>
      </c>
      <c r="C33" s="59">
        <v>22</v>
      </c>
      <c r="D33" s="56">
        <v>3587</v>
      </c>
      <c r="E33" s="59">
        <v>13</v>
      </c>
      <c r="F33" s="56">
        <v>3599</v>
      </c>
      <c r="G33" s="62"/>
      <c r="H33" s="62"/>
      <c r="I33" s="40"/>
      <c r="J33" s="40"/>
      <c r="K33" s="41">
        <v>0</v>
      </c>
      <c r="L33">
        <v>221</v>
      </c>
    </row>
    <row r="34" spans="1:12" x14ac:dyDescent="0.3">
      <c r="A34" s="56">
        <v>21</v>
      </c>
      <c r="B34" s="56">
        <v>3696</v>
      </c>
      <c r="C34" s="59">
        <v>11</v>
      </c>
      <c r="D34" s="56">
        <v>3717</v>
      </c>
      <c r="E34" s="59">
        <v>11</v>
      </c>
      <c r="F34" s="56">
        <v>3723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3817</v>
      </c>
      <c r="C35" s="59">
        <v>22</v>
      </c>
      <c r="D35" s="56">
        <v>3828</v>
      </c>
      <c r="E35" s="59">
        <v>24</v>
      </c>
      <c r="F35" s="56">
        <v>3833</v>
      </c>
      <c r="G35" s="62"/>
      <c r="H35" s="62"/>
      <c r="I35" s="40"/>
      <c r="J35" s="40"/>
      <c r="K35" s="41">
        <v>0</v>
      </c>
      <c r="L35">
        <v>222</v>
      </c>
    </row>
    <row r="36" spans="1:12" x14ac:dyDescent="0.3">
      <c r="A36" s="56">
        <v>21</v>
      </c>
      <c r="B36" s="56">
        <v>3937</v>
      </c>
      <c r="C36" s="59">
        <v>11</v>
      </c>
      <c r="D36" s="56">
        <v>3949</v>
      </c>
      <c r="E36" s="59">
        <v>11</v>
      </c>
      <c r="F36" s="56">
        <v>3962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4061</v>
      </c>
      <c r="C37" s="59">
        <v>22</v>
      </c>
      <c r="D37" s="56">
        <v>4064</v>
      </c>
      <c r="E37" s="59">
        <v>13</v>
      </c>
      <c r="F37" s="56">
        <v>4077</v>
      </c>
      <c r="G37" s="62"/>
      <c r="H37" s="62"/>
      <c r="I37" s="40"/>
      <c r="J37" s="40"/>
      <c r="K37" s="41">
        <v>0</v>
      </c>
      <c r="L37">
        <v>221</v>
      </c>
    </row>
    <row r="38" spans="1:12" x14ac:dyDescent="0.3">
      <c r="A38" s="56">
        <v>21</v>
      </c>
      <c r="B38" s="56">
        <v>4176</v>
      </c>
      <c r="C38" s="59">
        <v>11</v>
      </c>
      <c r="D38" s="56">
        <v>4188</v>
      </c>
      <c r="E38" s="59">
        <v>11</v>
      </c>
      <c r="F38" s="56">
        <v>4198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4290</v>
      </c>
      <c r="C39" s="59">
        <v>11</v>
      </c>
      <c r="D39" s="56">
        <v>4302</v>
      </c>
      <c r="E39" s="59">
        <v>11</v>
      </c>
      <c r="F39" s="56">
        <v>4315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4412</v>
      </c>
      <c r="C40" s="59">
        <v>11</v>
      </c>
      <c r="D40" s="56">
        <v>4423</v>
      </c>
      <c r="E40" s="59">
        <v>11</v>
      </c>
      <c r="F40" s="56">
        <v>4431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12</v>
      </c>
      <c r="B41" s="56">
        <v>4535</v>
      </c>
      <c r="C41" s="59">
        <v>13</v>
      </c>
      <c r="D41" s="56">
        <v>4541</v>
      </c>
      <c r="E41" s="59">
        <v>13</v>
      </c>
      <c r="F41" s="56">
        <v>4549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3">
      <c r="A42" s="56">
        <v>12</v>
      </c>
      <c r="B42" s="56">
        <v>4665</v>
      </c>
      <c r="C42" s="59">
        <v>13</v>
      </c>
      <c r="D42" s="56">
        <v>4673</v>
      </c>
      <c r="E42" s="59">
        <v>13</v>
      </c>
      <c r="F42" s="56">
        <v>4681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3">
      <c r="A43" s="56">
        <v>21</v>
      </c>
      <c r="B43" s="56">
        <v>4779</v>
      </c>
      <c r="C43" s="59">
        <v>11</v>
      </c>
      <c r="D43" s="56">
        <v>4789</v>
      </c>
      <c r="E43" s="59">
        <v>11</v>
      </c>
      <c r="F43" s="56">
        <v>4797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3">
      <c r="A44" s="56">
        <v>21</v>
      </c>
      <c r="B44" s="56">
        <v>4886</v>
      </c>
      <c r="C44" s="59">
        <v>11</v>
      </c>
      <c r="D44" s="56">
        <v>4899</v>
      </c>
      <c r="E44" s="59">
        <v>11</v>
      </c>
      <c r="F44" s="56">
        <v>4913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5011</v>
      </c>
      <c r="C45" s="59">
        <v>11</v>
      </c>
      <c r="D45" s="56">
        <v>5039</v>
      </c>
      <c r="E45" s="59">
        <v>11</v>
      </c>
      <c r="F45" s="56">
        <v>5047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7">
        <v>21</v>
      </c>
      <c r="B46" s="57">
        <v>5137</v>
      </c>
      <c r="C46" s="60">
        <v>22</v>
      </c>
      <c r="D46" s="57">
        <v>5141</v>
      </c>
      <c r="E46" s="60">
        <v>13</v>
      </c>
      <c r="F46" s="57">
        <v>5152</v>
      </c>
      <c r="G46" s="63"/>
      <c r="H46" s="63"/>
      <c r="I46" s="39"/>
      <c r="J46" s="39"/>
      <c r="K46" s="49">
        <v>0</v>
      </c>
      <c r="L46">
        <v>221</v>
      </c>
    </row>
    <row r="47" spans="1:12" x14ac:dyDescent="0.3">
      <c r="A47" s="57">
        <v>12</v>
      </c>
      <c r="B47" s="57">
        <v>5261</v>
      </c>
      <c r="C47" s="60">
        <v>13</v>
      </c>
      <c r="D47" s="57">
        <v>5270</v>
      </c>
      <c r="E47" s="60">
        <v>13</v>
      </c>
      <c r="F47" s="57">
        <v>5278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7">
        <v>21</v>
      </c>
      <c r="B48" s="57">
        <v>5375</v>
      </c>
      <c r="C48" s="60">
        <v>11</v>
      </c>
      <c r="D48" s="57">
        <v>5385</v>
      </c>
      <c r="E48" s="60">
        <v>11</v>
      </c>
      <c r="F48" s="57">
        <v>5391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12</v>
      </c>
      <c r="B49" s="57">
        <v>5504</v>
      </c>
      <c r="C49" s="60">
        <v>13</v>
      </c>
      <c r="D49" s="57">
        <v>5512</v>
      </c>
      <c r="E49" s="60">
        <v>13</v>
      </c>
      <c r="F49" s="57">
        <v>5521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3">
      <c r="A50" s="57">
        <v>12</v>
      </c>
      <c r="B50" s="57">
        <v>5631</v>
      </c>
      <c r="C50" s="60">
        <v>13</v>
      </c>
      <c r="D50" s="57">
        <v>5637</v>
      </c>
      <c r="E50" s="60">
        <v>13</v>
      </c>
      <c r="F50" s="57">
        <v>5650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3">
      <c r="A51" s="57">
        <v>21</v>
      </c>
      <c r="B51" s="57">
        <v>5748</v>
      </c>
      <c r="C51" s="60">
        <v>11</v>
      </c>
      <c r="D51" s="57">
        <v>5758</v>
      </c>
      <c r="E51" s="60">
        <v>11</v>
      </c>
      <c r="F51" s="57">
        <v>5763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5854</v>
      </c>
      <c r="C52" s="60">
        <v>22</v>
      </c>
      <c r="D52" s="57">
        <v>5866</v>
      </c>
      <c r="E52" s="60">
        <v>13</v>
      </c>
      <c r="F52" s="57">
        <v>5874</v>
      </c>
      <c r="G52" s="63"/>
      <c r="H52" s="63"/>
      <c r="I52" s="39"/>
      <c r="J52" s="39"/>
      <c r="K52" s="49">
        <v>0</v>
      </c>
      <c r="L52">
        <v>221</v>
      </c>
    </row>
    <row r="53" spans="1:12" x14ac:dyDescent="0.3">
      <c r="A53" s="57">
        <v>12</v>
      </c>
      <c r="B53" s="57">
        <v>5976</v>
      </c>
      <c r="C53" s="60">
        <v>13</v>
      </c>
      <c r="D53" s="57">
        <v>5995</v>
      </c>
      <c r="E53" s="60">
        <v>13</v>
      </c>
      <c r="F53" s="57">
        <v>6000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3">
      <c r="A54" s="57">
        <v>21</v>
      </c>
      <c r="B54" s="57">
        <v>6097</v>
      </c>
      <c r="C54" s="60">
        <v>11</v>
      </c>
      <c r="D54" s="57">
        <v>6107</v>
      </c>
      <c r="E54" s="60">
        <v>11</v>
      </c>
      <c r="F54" s="57">
        <v>6121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12</v>
      </c>
      <c r="B55" s="57">
        <v>6226</v>
      </c>
      <c r="C55" s="60">
        <v>13</v>
      </c>
      <c r="D55" s="57">
        <v>6232</v>
      </c>
      <c r="E55" s="60">
        <v>13</v>
      </c>
      <c r="F55" s="57">
        <v>6240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3">
      <c r="A56" s="57">
        <v>21</v>
      </c>
      <c r="B56" s="57">
        <v>6349</v>
      </c>
      <c r="C56" s="60">
        <v>11</v>
      </c>
      <c r="D56" s="57">
        <v>6358</v>
      </c>
      <c r="E56" s="60">
        <v>11</v>
      </c>
      <c r="F56" s="57">
        <v>6366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12</v>
      </c>
      <c r="B57" s="57">
        <v>6485</v>
      </c>
      <c r="C57" s="60">
        <v>13</v>
      </c>
      <c r="D57" s="57">
        <v>6492</v>
      </c>
      <c r="E57" s="60">
        <v>13</v>
      </c>
      <c r="F57" s="57">
        <v>6500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3">
      <c r="A58" s="57">
        <v>12</v>
      </c>
      <c r="B58" s="57">
        <v>6608</v>
      </c>
      <c r="C58" s="60">
        <v>13</v>
      </c>
      <c r="D58" s="57">
        <v>6614</v>
      </c>
      <c r="E58" s="60">
        <v>13</v>
      </c>
      <c r="F58" s="57">
        <v>6622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3">
      <c r="A59" s="56">
        <v>21</v>
      </c>
      <c r="B59" s="56">
        <v>6722</v>
      </c>
      <c r="C59" s="59">
        <v>11</v>
      </c>
      <c r="D59" s="56">
        <v>6734</v>
      </c>
      <c r="E59" s="59">
        <v>11</v>
      </c>
      <c r="F59" s="56">
        <v>6740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6830</v>
      </c>
      <c r="C60" s="59">
        <v>11</v>
      </c>
      <c r="D60" s="56">
        <v>6842</v>
      </c>
      <c r="E60" s="59">
        <v>11</v>
      </c>
      <c r="F60" s="56">
        <v>6862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21</v>
      </c>
      <c r="B61" s="56">
        <v>6951</v>
      </c>
      <c r="C61" s="59">
        <v>11</v>
      </c>
      <c r="D61" s="56">
        <v>6962</v>
      </c>
      <c r="E61" s="59">
        <v>11</v>
      </c>
      <c r="F61" s="56">
        <v>6971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3">
      <c r="A62" s="56">
        <v>21</v>
      </c>
      <c r="B62" s="56">
        <v>7068</v>
      </c>
      <c r="C62" s="59">
        <v>11</v>
      </c>
      <c r="D62" s="56">
        <v>7080</v>
      </c>
      <c r="E62" s="59">
        <v>11</v>
      </c>
      <c r="F62" s="56">
        <v>7088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21</v>
      </c>
      <c r="B63" s="56">
        <v>7178</v>
      </c>
      <c r="C63" s="59">
        <v>22</v>
      </c>
      <c r="D63" s="56">
        <v>7183</v>
      </c>
      <c r="E63" s="59">
        <v>13</v>
      </c>
      <c r="F63" s="56">
        <v>7195</v>
      </c>
      <c r="G63" s="62"/>
      <c r="H63" s="62"/>
      <c r="I63" s="40"/>
      <c r="J63" s="40"/>
      <c r="K63" s="41">
        <v>0</v>
      </c>
      <c r="L63">
        <v>221</v>
      </c>
    </row>
    <row r="64" spans="1:12" x14ac:dyDescent="0.3">
      <c r="A64" s="56">
        <v>21</v>
      </c>
      <c r="B64" s="56">
        <v>7289</v>
      </c>
      <c r="C64" s="59">
        <v>22</v>
      </c>
      <c r="D64" s="56">
        <v>7291</v>
      </c>
      <c r="E64" s="59">
        <v>13</v>
      </c>
      <c r="F64" s="56">
        <v>7302</v>
      </c>
      <c r="G64" s="62"/>
      <c r="H64" s="62"/>
      <c r="I64" s="40"/>
      <c r="J64" s="40"/>
      <c r="K64" s="41">
        <v>0</v>
      </c>
      <c r="L64">
        <v>221</v>
      </c>
    </row>
    <row r="65" spans="1:12" x14ac:dyDescent="0.3">
      <c r="A65" s="56">
        <v>12</v>
      </c>
      <c r="B65" s="56">
        <v>7419</v>
      </c>
      <c r="C65" s="59">
        <v>13</v>
      </c>
      <c r="D65" s="56">
        <v>7424</v>
      </c>
      <c r="E65" s="59">
        <v>13</v>
      </c>
      <c r="F65" s="56">
        <v>7433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3">
      <c r="A66" s="56">
        <v>21</v>
      </c>
      <c r="B66" s="56">
        <v>7530</v>
      </c>
      <c r="C66" s="59">
        <v>11</v>
      </c>
      <c r="D66" s="56">
        <v>7541</v>
      </c>
      <c r="E66" s="59">
        <v>11</v>
      </c>
      <c r="F66" s="56">
        <v>7552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3">
      <c r="A67" s="56">
        <v>21</v>
      </c>
      <c r="B67" s="56">
        <v>7641</v>
      </c>
      <c r="C67" s="59">
        <v>11</v>
      </c>
      <c r="D67" s="56">
        <v>7663</v>
      </c>
      <c r="E67" s="59">
        <v>11</v>
      </c>
      <c r="F67" s="56">
        <v>7670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3">
      <c r="A68" s="56">
        <v>21</v>
      </c>
      <c r="B68" s="56">
        <v>7767</v>
      </c>
      <c r="C68" s="59">
        <v>11</v>
      </c>
      <c r="D68" s="56">
        <v>7789</v>
      </c>
      <c r="E68" s="59">
        <v>11</v>
      </c>
      <c r="F68" s="56">
        <v>7797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21</v>
      </c>
      <c r="B69" s="56">
        <v>7896</v>
      </c>
      <c r="C69" s="59">
        <v>11</v>
      </c>
      <c r="D69" s="56">
        <v>7906</v>
      </c>
      <c r="E69" s="59">
        <v>11</v>
      </c>
      <c r="F69" s="56">
        <v>7915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3">
      <c r="A70" s="56">
        <v>12</v>
      </c>
      <c r="B70" s="56">
        <v>8030</v>
      </c>
      <c r="C70" s="59">
        <v>13</v>
      </c>
      <c r="D70" s="56">
        <v>8038</v>
      </c>
      <c r="E70" s="59">
        <v>13</v>
      </c>
      <c r="F70" s="56">
        <v>8047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21</v>
      </c>
      <c r="B71" s="56">
        <v>8151</v>
      </c>
      <c r="C71" s="59">
        <v>11</v>
      </c>
      <c r="D71" s="56">
        <v>8161</v>
      </c>
      <c r="E71" s="59">
        <v>11</v>
      </c>
      <c r="F71" s="56">
        <v>8167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3">
      <c r="A72" s="57">
        <v>21</v>
      </c>
      <c r="B72" s="57">
        <v>8254</v>
      </c>
      <c r="C72" s="60">
        <v>11</v>
      </c>
      <c r="D72" s="57">
        <v>8266</v>
      </c>
      <c r="E72" s="60">
        <v>11</v>
      </c>
      <c r="F72" s="57">
        <v>8274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21</v>
      </c>
      <c r="B73" s="57">
        <v>8364</v>
      </c>
      <c r="C73" s="60">
        <v>22</v>
      </c>
      <c r="D73" s="57">
        <v>8387</v>
      </c>
      <c r="E73" s="60">
        <v>13</v>
      </c>
      <c r="F73" s="57">
        <v>8404</v>
      </c>
      <c r="G73" s="63"/>
      <c r="H73" s="63"/>
      <c r="I73" s="39"/>
      <c r="J73" s="39"/>
      <c r="K73" s="49">
        <v>0</v>
      </c>
      <c r="L73">
        <v>221</v>
      </c>
    </row>
    <row r="74" spans="1:12" x14ac:dyDescent="0.3">
      <c r="A74" s="57">
        <v>21</v>
      </c>
      <c r="B74" s="57">
        <v>8500</v>
      </c>
      <c r="C74" s="60">
        <v>22</v>
      </c>
      <c r="D74" s="57">
        <v>8511</v>
      </c>
      <c r="E74" s="60">
        <v>13</v>
      </c>
      <c r="F74" s="57">
        <v>8522</v>
      </c>
      <c r="G74" s="63"/>
      <c r="H74" s="63"/>
      <c r="I74" s="39"/>
      <c r="J74" s="39"/>
      <c r="K74" s="49">
        <v>0</v>
      </c>
      <c r="L74">
        <v>221</v>
      </c>
    </row>
    <row r="75" spans="1:12" x14ac:dyDescent="0.3">
      <c r="A75" s="57">
        <v>21</v>
      </c>
      <c r="B75" s="57">
        <v>8629</v>
      </c>
      <c r="C75" s="60">
        <v>11</v>
      </c>
      <c r="D75" s="57">
        <v>8641</v>
      </c>
      <c r="E75" s="60">
        <v>11</v>
      </c>
      <c r="F75" s="57">
        <v>8658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7">
        <v>21</v>
      </c>
      <c r="B76" s="57">
        <v>8752</v>
      </c>
      <c r="C76" s="60">
        <v>11</v>
      </c>
      <c r="D76" s="57">
        <v>8765</v>
      </c>
      <c r="E76" s="60">
        <v>11</v>
      </c>
      <c r="F76" s="57">
        <v>8773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3">
      <c r="A77" s="57">
        <v>21</v>
      </c>
      <c r="B77" s="57">
        <v>8876</v>
      </c>
      <c r="C77" s="60">
        <v>11</v>
      </c>
      <c r="D77" s="57">
        <v>8894</v>
      </c>
      <c r="E77" s="60">
        <v>11</v>
      </c>
      <c r="F77" s="57">
        <v>8911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3">
      <c r="A78" s="57">
        <v>21</v>
      </c>
      <c r="B78" s="57">
        <v>9001</v>
      </c>
      <c r="C78" s="60">
        <v>11</v>
      </c>
      <c r="D78" s="57">
        <v>9030</v>
      </c>
      <c r="E78" s="60">
        <v>11</v>
      </c>
      <c r="F78" s="57">
        <v>9052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3">
      <c r="A79" s="57">
        <v>21</v>
      </c>
      <c r="B79" s="57">
        <v>9155</v>
      </c>
      <c r="C79" s="60">
        <v>11</v>
      </c>
      <c r="D79" s="57">
        <v>9167</v>
      </c>
      <c r="E79" s="60">
        <v>11</v>
      </c>
      <c r="F79" s="57">
        <v>9176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3">
      <c r="A80" s="57">
        <v>21</v>
      </c>
      <c r="B80" s="57">
        <v>9265</v>
      </c>
      <c r="C80" s="60">
        <v>22</v>
      </c>
      <c r="D80" s="57">
        <v>9276</v>
      </c>
      <c r="E80" s="60">
        <v>13</v>
      </c>
      <c r="F80" s="57">
        <v>9289</v>
      </c>
      <c r="G80" s="63"/>
      <c r="H80" s="63"/>
      <c r="I80" s="39"/>
      <c r="J80" s="39"/>
      <c r="K80" s="49">
        <v>0</v>
      </c>
      <c r="L80">
        <v>221</v>
      </c>
    </row>
    <row r="81" spans="1:12" x14ac:dyDescent="0.3">
      <c r="A81" s="57">
        <v>21</v>
      </c>
      <c r="B81" s="57">
        <v>9387</v>
      </c>
      <c r="C81" s="60">
        <v>11</v>
      </c>
      <c r="D81" s="57">
        <v>9398</v>
      </c>
      <c r="E81" s="60">
        <v>11</v>
      </c>
      <c r="F81" s="57">
        <v>9404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3">
      <c r="A82" s="57">
        <v>21</v>
      </c>
      <c r="B82" s="57">
        <v>9496</v>
      </c>
      <c r="C82" s="60">
        <v>11</v>
      </c>
      <c r="D82" s="57">
        <v>9507</v>
      </c>
      <c r="E82" s="60">
        <v>11</v>
      </c>
      <c r="F82" s="57">
        <v>9516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3">
      <c r="A83" s="57">
        <v>21</v>
      </c>
      <c r="B83" s="57">
        <v>9603</v>
      </c>
      <c r="C83" s="60">
        <v>11</v>
      </c>
      <c r="D83" s="57">
        <v>9614</v>
      </c>
      <c r="E83" s="60">
        <v>11</v>
      </c>
      <c r="F83" s="57">
        <v>9622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3">
      <c r="A84" s="57">
        <v>21</v>
      </c>
      <c r="B84" s="57">
        <v>9713</v>
      </c>
      <c r="C84" s="60">
        <v>11</v>
      </c>
      <c r="D84" s="57">
        <v>9727</v>
      </c>
      <c r="E84" s="60">
        <v>11</v>
      </c>
      <c r="F84" s="57">
        <v>9735</v>
      </c>
      <c r="G84" s="63"/>
      <c r="H84" s="63"/>
      <c r="I84" s="39"/>
      <c r="J84" s="39"/>
      <c r="K84" s="49">
        <v>1</v>
      </c>
      <c r="L84">
        <v>211</v>
      </c>
    </row>
    <row r="85" spans="1:12" x14ac:dyDescent="0.3">
      <c r="A85" s="17"/>
      <c r="B85" s="17"/>
      <c r="C85" s="17"/>
      <c r="D85" s="17"/>
      <c r="E85" s="17"/>
      <c r="F85" s="17"/>
      <c r="G85" s="17"/>
      <c r="H8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74</v>
      </c>
      <c r="V3" s="25" t="s">
        <v>120</v>
      </c>
      <c r="W3">
        <f>COUNTA(L7:L18)</f>
        <v>12</v>
      </c>
      <c r="AA3" s="25" t="s">
        <v>120</v>
      </c>
      <c r="AB3">
        <f>COUNTA(L19:L31)</f>
        <v>13</v>
      </c>
      <c r="AF3" s="25" t="s">
        <v>120</v>
      </c>
      <c r="AG3">
        <f>COUNTA(L32:L43)</f>
        <v>12</v>
      </c>
      <c r="AK3" s="25" t="s">
        <v>120</v>
      </c>
      <c r="AL3">
        <f>COUNTA(L44:L55)</f>
        <v>12</v>
      </c>
      <c r="AP3" s="25" t="s">
        <v>120</v>
      </c>
      <c r="AQ3">
        <f>COUNTA(L56:L68)</f>
        <v>13</v>
      </c>
      <c r="AU3" s="25" t="s">
        <v>120</v>
      </c>
      <c r="AV3">
        <f>COUNTA(L69:L80)</f>
        <v>12</v>
      </c>
    </row>
    <row r="4" spans="1:48" x14ac:dyDescent="0.3">
      <c r="P4" s="25" t="s">
        <v>88</v>
      </c>
      <c r="Q4" s="26">
        <f>SUM(O7:O14)</f>
        <v>74</v>
      </c>
      <c r="V4" s="25" t="s">
        <v>121</v>
      </c>
      <c r="W4">
        <f>SUM(U7:U14)</f>
        <v>12</v>
      </c>
      <c r="AA4" s="25" t="s">
        <v>121</v>
      </c>
      <c r="AB4">
        <f>SUM(Z7:Z14)</f>
        <v>13</v>
      </c>
      <c r="AF4" s="25" t="s">
        <v>121</v>
      </c>
      <c r="AG4">
        <f>SUM(AE7:AE14)</f>
        <v>12</v>
      </c>
      <c r="AK4" s="25" t="s">
        <v>121</v>
      </c>
      <c r="AL4">
        <f>SUM(AJ7:AJ14)</f>
        <v>12</v>
      </c>
      <c r="AP4" s="25" t="s">
        <v>121</v>
      </c>
      <c r="AQ4">
        <f>SUM(AO7:AO14)</f>
        <v>13</v>
      </c>
      <c r="AU4" s="25" t="s">
        <v>121</v>
      </c>
      <c r="AV4">
        <f>SUM(AT7:AT14)</f>
        <v>12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14</v>
      </c>
      <c r="C7" s="58">
        <v>13</v>
      </c>
      <c r="D7" s="55">
        <v>41</v>
      </c>
      <c r="E7" s="58">
        <v>24</v>
      </c>
      <c r="F7" s="55">
        <v>50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20</v>
      </c>
      <c r="P7" s="34">
        <f>O7/$Q$4</f>
        <v>0.27027027027027029</v>
      </c>
      <c r="Q7" s="34">
        <f>IF(P7=0,0,(P7*((LOG(P7))/LOG(2))))</f>
        <v>-0.51014196506529386</v>
      </c>
      <c r="T7" s="34">
        <f>N7</f>
        <v>111</v>
      </c>
      <c r="U7" s="34">
        <f>COUNTIF(L7:L18,T7)</f>
        <v>3</v>
      </c>
      <c r="V7" s="34">
        <f>U7/(W4-U11)</f>
        <v>0.375</v>
      </c>
      <c r="W7" s="34">
        <f>IF(V7=0,0,(V7*((LOG(V7))/LOG(2))))</f>
        <v>-0.53063906222956647</v>
      </c>
      <c r="Y7" s="34">
        <f>N7</f>
        <v>111</v>
      </c>
      <c r="Z7" s="34">
        <f>COUNTIF(L19:L31,Y7)</f>
        <v>2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COUNTIF(L32:L43,AD7)</f>
        <v>4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COUNTIF(L44:L55,AI7)</f>
        <v>5</v>
      </c>
      <c r="AK7" s="34">
        <f>AJ7/(AL4-AJ11)</f>
        <v>0.625</v>
      </c>
      <c r="AL7" s="34">
        <f>IF(AK7=0,0,(AK7*((LOG(AK7))/LOG(2))))</f>
        <v>-0.42379494069539858</v>
      </c>
      <c r="AN7" s="34">
        <f>N7</f>
        <v>111</v>
      </c>
      <c r="AO7" s="34">
        <f>COUNTIF(L56:L68,AN7)</f>
        <v>3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COUNTIF(L69:L80,AS7)</f>
        <v>3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148</v>
      </c>
      <c r="C8" s="59">
        <v>24</v>
      </c>
      <c r="D8" s="56">
        <v>157</v>
      </c>
      <c r="E8" s="59">
        <v>13</v>
      </c>
      <c r="F8" s="56">
        <v>168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1</v>
      </c>
      <c r="P8" s="34">
        <f>O8/$Q$4</f>
        <v>1.3513513513513514E-2</v>
      </c>
      <c r="Q8" s="34">
        <f>IF(P8=0,0,(P8*((LOG(P8))/LOG(2))))</f>
        <v>-8.3911531967958794E-2</v>
      </c>
      <c r="T8" s="34">
        <f>N8</f>
        <v>112</v>
      </c>
      <c r="U8" s="34">
        <f>COUNTIF(L7:L18,T8)</f>
        <v>1</v>
      </c>
      <c r="V8" s="34">
        <f>U8/(W4-U11)</f>
        <v>0.125</v>
      </c>
      <c r="W8" s="34">
        <f>IF(V8=0,0,(V8*((LOG(V8))/LOG(2))))</f>
        <v>-0.375</v>
      </c>
      <c r="Y8" s="34">
        <f>N8</f>
        <v>112</v>
      </c>
      <c r="Z8" s="34">
        <f>COUNTIF(L19:L31,Y8)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COUNTIF(L32:L43,AD8)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COUNTIF(L44:L55,AI8)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COUNTIF(L56:L68,AN8)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COUNTIF(L69:L80,AS8)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269</v>
      </c>
      <c r="C9" s="59">
        <v>13</v>
      </c>
      <c r="D9" s="56">
        <v>299</v>
      </c>
      <c r="E9" s="59">
        <v>13</v>
      </c>
      <c r="F9" s="56">
        <v>323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3</v>
      </c>
      <c r="P9" s="34">
        <f>O9/$Q$4</f>
        <v>4.0540540540540543E-2</v>
      </c>
      <c r="Q9" s="34">
        <f>IF(P9=0,0,(P9*((LOG(P9))/LOG(2))))</f>
        <v>-0.1874793593881538</v>
      </c>
      <c r="T9" s="34">
        <f>N9</f>
        <v>121</v>
      </c>
      <c r="U9" s="34">
        <f>COUNTIF(L7:L18,T9)</f>
        <v>3</v>
      </c>
      <c r="V9" s="34">
        <f>U9/(W4-U11)</f>
        <v>0.375</v>
      </c>
      <c r="W9" s="34">
        <f>IF(V9=0,0,(V9*((LOG(V9))/LOG(2))))</f>
        <v>-0.53063906222956647</v>
      </c>
      <c r="Y9" s="34">
        <f>N9</f>
        <v>121</v>
      </c>
      <c r="Z9" s="34">
        <f>COUNTIF(L19:L31,Y9)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COUNTIF(L32:L43,AD9)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COUNTIF(L44:L55,AI9)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COUNTIF(L56:L68,AN9)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COUNTIF(L69:L80,AS9)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462</v>
      </c>
      <c r="C10" s="59">
        <v>24</v>
      </c>
      <c r="D10" s="56">
        <v>474</v>
      </c>
      <c r="E10" s="59">
        <v>13</v>
      </c>
      <c r="F10" s="56">
        <v>486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COUNTIF(L19:L31,Y10)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COUNTIF(L32:L43,AD10)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COUNTIF(L44:L55,AI10)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COUNTIF(L56:L68,AN10)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COUNTIF(L69:L80,AS10)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601</v>
      </c>
      <c r="C11" s="59">
        <v>11</v>
      </c>
      <c r="D11" s="56">
        <v>632</v>
      </c>
      <c r="E11" s="59">
        <v>11</v>
      </c>
      <c r="F11" s="56">
        <v>659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0.54054054054054057</v>
      </c>
      <c r="Q11" s="34">
        <f>IF(P11=0,0,(P11*((LOG(P11))/LOG(2))))</f>
        <v>-0.47974338959004725</v>
      </c>
      <c r="T11" s="34">
        <f>N11</f>
        <v>211</v>
      </c>
      <c r="U11" s="34">
        <f>COUNTIF(L7:L18,T11)</f>
        <v>4</v>
      </c>
      <c r="V11" s="53"/>
      <c r="W11" s="54"/>
      <c r="Y11" s="34">
        <f>N11</f>
        <v>211</v>
      </c>
      <c r="Z11" s="34">
        <f>COUNTIF(L19:L31,Y11)</f>
        <v>7</v>
      </c>
      <c r="AA11" s="53"/>
      <c r="AB11" s="54"/>
      <c r="AD11" s="34">
        <f>N11</f>
        <v>211</v>
      </c>
      <c r="AE11" s="34">
        <f>COUNTIF(L32:L43,AD11)</f>
        <v>7</v>
      </c>
      <c r="AF11" s="53"/>
      <c r="AG11" s="54"/>
      <c r="AI11" s="34">
        <f>N11</f>
        <v>211</v>
      </c>
      <c r="AJ11" s="34">
        <f>COUNTIF(L44:L55,AI11)</f>
        <v>4</v>
      </c>
      <c r="AK11" s="53"/>
      <c r="AL11" s="54"/>
      <c r="AN11" s="34">
        <f>N11</f>
        <v>211</v>
      </c>
      <c r="AO11" s="34">
        <f>COUNTIF(L56:L68,AN11)</f>
        <v>9</v>
      </c>
      <c r="AP11" s="53"/>
      <c r="AQ11" s="54"/>
      <c r="AS11" s="34">
        <f>N11</f>
        <v>211</v>
      </c>
      <c r="AT11" s="34">
        <f>COUNTIF(L69:L80,AS11)</f>
        <v>9</v>
      </c>
      <c r="AU11" s="53"/>
      <c r="AV11" s="54"/>
    </row>
    <row r="12" spans="1:48" x14ac:dyDescent="0.3">
      <c r="A12" s="56">
        <v>21</v>
      </c>
      <c r="B12" s="56">
        <v>759</v>
      </c>
      <c r="C12" s="59">
        <v>11</v>
      </c>
      <c r="D12" s="56">
        <v>771</v>
      </c>
      <c r="E12" s="59">
        <v>11</v>
      </c>
      <c r="F12" s="56">
        <v>776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COUNTIF(L19:L31,Y12)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COUNTIF(L32:L43,AD12)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COUNTIF(L44:L55,AI12)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COUNTIF(L56:L68,AN12)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COUNTIF(L69:L80,AS12)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865</v>
      </c>
      <c r="C13" s="59">
        <v>24</v>
      </c>
      <c r="D13" s="56">
        <v>876</v>
      </c>
      <c r="E13" s="59">
        <v>13</v>
      </c>
      <c r="F13" s="56">
        <v>893</v>
      </c>
      <c r="G13" s="62"/>
      <c r="H13" s="62"/>
      <c r="I13" s="40"/>
      <c r="J13" s="40"/>
      <c r="K13" s="41">
        <v>0</v>
      </c>
      <c r="L13">
        <v>121</v>
      </c>
      <c r="N13" s="34">
        <v>221</v>
      </c>
      <c r="O13" s="34">
        <f>COUNTIF($L$7:$L$500,N13)</f>
        <v>10</v>
      </c>
      <c r="P13" s="34">
        <f>O13/$Q$4</f>
        <v>0.13513513513513514</v>
      </c>
      <c r="Q13" s="34">
        <f>IF(P13=0,0,(P13*((LOG(P13))/LOG(2))))</f>
        <v>-0.39020611766778207</v>
      </c>
      <c r="T13" s="34">
        <f>N13</f>
        <v>221</v>
      </c>
      <c r="U13" s="34">
        <f>COUNTIF(L7:L18,T13)</f>
        <v>1</v>
      </c>
      <c r="V13" s="34">
        <f>U13/(W4-U11)</f>
        <v>0.125</v>
      </c>
      <c r="W13" s="34">
        <f>IF(V13=0,0,(V13*((LOG(V13))/LOG(2))))</f>
        <v>-0.375</v>
      </c>
      <c r="Y13" s="34">
        <f>N13</f>
        <v>221</v>
      </c>
      <c r="Z13" s="34">
        <f>COUNTIF(L19:L31,Y13)</f>
        <v>4</v>
      </c>
      <c r="AA13" s="34">
        <f>Z13/(AB4-Z11)</f>
        <v>0.66666666666666663</v>
      </c>
      <c r="AB13" s="34">
        <f>IF(AA13=0,0,(AA13*((LOG(AA13))/LOG(2))))</f>
        <v>-0.38997500048077083</v>
      </c>
      <c r="AD13" s="34">
        <f>N13</f>
        <v>221</v>
      </c>
      <c r="AE13" s="34">
        <f>COUNTIF(L32:L43,AD13)</f>
        <v>1</v>
      </c>
      <c r="AF13" s="34">
        <f>AE13/(AG4-AE11)</f>
        <v>0.2</v>
      </c>
      <c r="AG13" s="34">
        <f>IF(AF13=0,0,(AF13*((LOG(AF13))/LOG(2))))</f>
        <v>-0.46438561897747244</v>
      </c>
      <c r="AI13" s="34">
        <f>N13</f>
        <v>221</v>
      </c>
      <c r="AJ13" s="34">
        <f>COUNTIF(L44:L55,AI13)</f>
        <v>3</v>
      </c>
      <c r="AK13" s="34">
        <f>AJ13/(AL4-AJ11)</f>
        <v>0.375</v>
      </c>
      <c r="AL13" s="34">
        <f>IF(AK13=0,0,(AK13*((LOG(AK13))/LOG(2))))</f>
        <v>-0.53063906222956647</v>
      </c>
      <c r="AN13" s="34">
        <f>N13</f>
        <v>221</v>
      </c>
      <c r="AO13" s="34">
        <f>COUNTIF(L56:L68,AN13)</f>
        <v>1</v>
      </c>
      <c r="AP13" s="34">
        <f>AO13/(AQ4-AO11)</f>
        <v>0.25</v>
      </c>
      <c r="AQ13" s="34">
        <f>IF(AP13=0,0,(AP13*((LOG(AP13))/LOG(2))))</f>
        <v>-0.5</v>
      </c>
      <c r="AS13" s="34">
        <f>N13</f>
        <v>221</v>
      </c>
      <c r="AT13" s="34">
        <f>COUNTIF(L69:L80,AS13)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997</v>
      </c>
      <c r="C14" s="59">
        <v>13</v>
      </c>
      <c r="D14" s="56">
        <v>1024</v>
      </c>
      <c r="E14" s="59">
        <v>13</v>
      </c>
      <c r="F14" s="56">
        <v>1029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COUNTIF(L19:L31,Y14)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COUNTIF(L32:L43,AD14)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COUNTIF(L44:L55,AI14)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COUNTIF(L56:L68,AN14)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COUNTIF(L69:L80,AS14)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1158</v>
      </c>
      <c r="C15" s="59">
        <v>13</v>
      </c>
      <c r="D15" s="56">
        <v>1180</v>
      </c>
      <c r="E15" s="59">
        <v>13</v>
      </c>
      <c r="F15" s="56">
        <v>1208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1.6514823636792355</v>
      </c>
      <c r="V15">
        <f>SUM(V7:V14)</f>
        <v>1</v>
      </c>
      <c r="W15">
        <f>-SUM(W7:W14)</f>
        <v>1.8112781244591329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0.95443400292496505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1309</v>
      </c>
      <c r="C16" s="59">
        <v>11</v>
      </c>
      <c r="D16" s="56">
        <v>1342</v>
      </c>
      <c r="E16" s="59">
        <v>11</v>
      </c>
      <c r="F16" s="56">
        <v>1347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0.26596260031851587</v>
      </c>
      <c r="V16" s="27" t="s">
        <v>119</v>
      </c>
      <c r="W16" s="27">
        <f>W15/(LOG(W4)/LOG(2))</f>
        <v>0.5052432554300843</v>
      </c>
      <c r="AA16" s="27" t="s">
        <v>122</v>
      </c>
      <c r="AB16" s="27">
        <f>AB15/(LOG(AB4)/LOG(2))</f>
        <v>0.24815857141318151</v>
      </c>
      <c r="AF16" s="27" t="s">
        <v>123</v>
      </c>
      <c r="AG16" s="27">
        <f>AG15/(LOG(AG4)/LOG(2))</f>
        <v>0.20137674933618921</v>
      </c>
      <c r="AK16" s="27" t="s">
        <v>124</v>
      </c>
      <c r="AL16" s="27">
        <f>AL15/(LOG(AL4)/LOG(2))</f>
        <v>0.26623263220548882</v>
      </c>
      <c r="AP16" s="27" t="s">
        <v>125</v>
      </c>
      <c r="AQ16" s="27">
        <f>AQ15/(LOG(AQ4)/LOG(2))</f>
        <v>0.21923830308109346</v>
      </c>
      <c r="AU16" s="27" t="s">
        <v>126</v>
      </c>
      <c r="AV16" s="27">
        <f>AV15/(LOG(AV4)/LOG(2))</f>
        <v>0</v>
      </c>
    </row>
    <row r="17" spans="1:22" x14ac:dyDescent="0.3">
      <c r="A17" s="56">
        <v>21</v>
      </c>
      <c r="B17" s="56">
        <v>1441</v>
      </c>
      <c r="C17" s="59">
        <v>22</v>
      </c>
      <c r="D17" s="56">
        <v>1445</v>
      </c>
      <c r="E17" s="59">
        <v>13</v>
      </c>
      <c r="F17" s="56">
        <v>1469</v>
      </c>
      <c r="G17" s="62"/>
      <c r="H17" s="62"/>
      <c r="I17" s="40"/>
      <c r="J17" s="40"/>
      <c r="K17" s="41">
        <v>0</v>
      </c>
      <c r="L17">
        <v>221</v>
      </c>
    </row>
    <row r="18" spans="1:22" x14ac:dyDescent="0.3">
      <c r="A18" s="56">
        <v>21</v>
      </c>
      <c r="B18" s="56">
        <v>1572</v>
      </c>
      <c r="C18" s="59">
        <v>11</v>
      </c>
      <c r="D18" s="56">
        <v>1603</v>
      </c>
      <c r="E18" s="59">
        <v>11</v>
      </c>
      <c r="F18" s="56">
        <v>1607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7">
        <v>21</v>
      </c>
      <c r="B19" s="57">
        <v>1700</v>
      </c>
      <c r="C19" s="60">
        <v>22</v>
      </c>
      <c r="D19" s="57">
        <v>1708</v>
      </c>
      <c r="E19" s="60">
        <v>13</v>
      </c>
      <c r="F19" s="57">
        <v>1725</v>
      </c>
      <c r="G19" s="63"/>
      <c r="H19" s="63"/>
      <c r="I19" s="39"/>
      <c r="J19" s="39"/>
      <c r="K19" s="49">
        <v>0</v>
      </c>
      <c r="L19">
        <v>221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1832</v>
      </c>
      <c r="C20" s="60">
        <v>11</v>
      </c>
      <c r="D20" s="57">
        <v>1844</v>
      </c>
      <c r="E20" s="60">
        <v>11</v>
      </c>
      <c r="F20" s="57">
        <v>1849</v>
      </c>
      <c r="G20" s="63"/>
      <c r="H20" s="63"/>
      <c r="I20" s="39"/>
      <c r="J20" s="39"/>
      <c r="K20" s="49">
        <v>0</v>
      </c>
      <c r="L20">
        <v>211</v>
      </c>
      <c r="N20" s="38">
        <f>COUNTIF(L7:L80,G3)</f>
        <v>40</v>
      </c>
      <c r="O20" s="38"/>
      <c r="P20" s="45">
        <v>12</v>
      </c>
      <c r="Q20" s="45">
        <v>13</v>
      </c>
      <c r="R20" s="45">
        <v>12</v>
      </c>
      <c r="S20" s="45">
        <v>12</v>
      </c>
      <c r="T20" s="45">
        <v>13</v>
      </c>
      <c r="U20" s="45">
        <v>12</v>
      </c>
      <c r="V20" s="44"/>
    </row>
    <row r="21" spans="1:22" x14ac:dyDescent="0.3">
      <c r="A21" s="57">
        <v>21</v>
      </c>
      <c r="B21" s="57">
        <v>1960</v>
      </c>
      <c r="C21" s="60">
        <v>11</v>
      </c>
      <c r="D21" s="57">
        <v>1969</v>
      </c>
      <c r="E21" s="60">
        <v>11</v>
      </c>
      <c r="F21" s="57">
        <v>1974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2084</v>
      </c>
      <c r="C22" s="60">
        <v>11</v>
      </c>
      <c r="D22" s="57">
        <v>2096</v>
      </c>
      <c r="E22" s="60">
        <v>11</v>
      </c>
      <c r="F22" s="57">
        <v>2100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2193</v>
      </c>
      <c r="C23" s="60">
        <v>22</v>
      </c>
      <c r="D23" s="57">
        <v>2205</v>
      </c>
      <c r="E23" s="60">
        <v>13</v>
      </c>
      <c r="F23" s="57">
        <v>2214</v>
      </c>
      <c r="G23" s="63"/>
      <c r="H23" s="63"/>
      <c r="I23" s="39"/>
      <c r="J23" s="39"/>
      <c r="K23" s="49">
        <v>0</v>
      </c>
      <c r="L23">
        <v>221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2313</v>
      </c>
      <c r="C24" s="60">
        <v>11</v>
      </c>
      <c r="D24" s="57">
        <v>2351</v>
      </c>
      <c r="E24" s="60">
        <v>11</v>
      </c>
      <c r="F24" s="57">
        <v>2360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4</v>
      </c>
      <c r="Q24" s="45">
        <f>Z11</f>
        <v>7</v>
      </c>
      <c r="R24" s="45">
        <f>AE11</f>
        <v>7</v>
      </c>
      <c r="S24" s="45">
        <f>AJ11</f>
        <v>4</v>
      </c>
      <c r="T24" s="45">
        <f>AO11</f>
        <v>9</v>
      </c>
      <c r="U24" s="45">
        <f>AT11</f>
        <v>9</v>
      </c>
      <c r="V24" s="43"/>
    </row>
    <row r="25" spans="1:22" x14ac:dyDescent="0.3">
      <c r="A25" s="57">
        <v>12</v>
      </c>
      <c r="B25" s="57">
        <v>2478</v>
      </c>
      <c r="C25" s="60">
        <v>13</v>
      </c>
      <c r="D25" s="57">
        <v>2486</v>
      </c>
      <c r="E25" s="60">
        <v>13</v>
      </c>
      <c r="F25" s="57">
        <v>2495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2595</v>
      </c>
      <c r="C26" s="60">
        <v>11</v>
      </c>
      <c r="D26" s="57">
        <v>2611</v>
      </c>
      <c r="E26" s="60">
        <v>11</v>
      </c>
      <c r="F26" s="57">
        <v>2623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2712</v>
      </c>
      <c r="C27" s="60">
        <v>22</v>
      </c>
      <c r="D27" s="57">
        <v>2721</v>
      </c>
      <c r="E27" s="60">
        <v>13</v>
      </c>
      <c r="F27" s="57">
        <v>2730</v>
      </c>
      <c r="G27" s="63"/>
      <c r="H27" s="63"/>
      <c r="I27" s="39"/>
      <c r="J27" s="39"/>
      <c r="K27" s="49">
        <v>0</v>
      </c>
      <c r="L27">
        <v>221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2829</v>
      </c>
      <c r="C28" s="60">
        <v>11</v>
      </c>
      <c r="D28" s="57">
        <v>2841</v>
      </c>
      <c r="E28" s="60">
        <v>11</v>
      </c>
      <c r="F28" s="57">
        <v>2854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F18/P20</f>
        <v>133.91666666666666</v>
      </c>
      <c r="Q28">
        <f>(F31-F18)/Q20</f>
        <v>123</v>
      </c>
      <c r="R28">
        <f>(F43-F31)/R20</f>
        <v>122.41666666666667</v>
      </c>
      <c r="S28">
        <f>(F55-F43)/S20</f>
        <v>130.08333333333334</v>
      </c>
      <c r="T28">
        <f>(F68-F55)/T20</f>
        <v>120.61538461538461</v>
      </c>
      <c r="U28">
        <f>(F80-F68)/U20</f>
        <v>129.83333333333334</v>
      </c>
    </row>
    <row r="29" spans="1:22" x14ac:dyDescent="0.3">
      <c r="A29" s="57">
        <v>21</v>
      </c>
      <c r="B29" s="57">
        <v>2951</v>
      </c>
      <c r="C29" s="60">
        <v>11</v>
      </c>
      <c r="D29" s="57">
        <v>2963</v>
      </c>
      <c r="E29" s="60">
        <v>11</v>
      </c>
      <c r="F29" s="57">
        <v>2972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12</v>
      </c>
      <c r="B30" s="57">
        <v>3082</v>
      </c>
      <c r="C30" s="60">
        <v>13</v>
      </c>
      <c r="D30" s="57">
        <v>3086</v>
      </c>
      <c r="E30" s="60">
        <v>13</v>
      </c>
      <c r="F30" s="57">
        <v>3095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21</v>
      </c>
      <c r="B31" s="57">
        <v>3192</v>
      </c>
      <c r="C31" s="60">
        <v>22</v>
      </c>
      <c r="D31" s="57">
        <v>3196</v>
      </c>
      <c r="E31" s="60">
        <v>13</v>
      </c>
      <c r="F31" s="57">
        <v>3206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3">
      <c r="A32" s="56">
        <v>21</v>
      </c>
      <c r="B32" s="56">
        <v>3308</v>
      </c>
      <c r="C32" s="59">
        <v>11</v>
      </c>
      <c r="D32" s="56">
        <v>3317</v>
      </c>
      <c r="E32" s="59">
        <v>11</v>
      </c>
      <c r="F32" s="56">
        <v>3323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3433</v>
      </c>
      <c r="C33" s="59">
        <v>13</v>
      </c>
      <c r="D33" s="56">
        <v>3442</v>
      </c>
      <c r="E33" s="59">
        <v>13</v>
      </c>
      <c r="F33" s="56">
        <v>3455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21</v>
      </c>
      <c r="B34" s="56">
        <v>3553</v>
      </c>
      <c r="C34" s="59">
        <v>11</v>
      </c>
      <c r="D34" s="56">
        <v>3568</v>
      </c>
      <c r="E34" s="59">
        <v>11</v>
      </c>
      <c r="F34" s="56">
        <v>3578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3673</v>
      </c>
      <c r="C35" s="59">
        <v>11</v>
      </c>
      <c r="D35" s="56">
        <v>3690</v>
      </c>
      <c r="E35" s="59">
        <v>11</v>
      </c>
      <c r="F35" s="56">
        <v>3698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3785</v>
      </c>
      <c r="C36" s="59">
        <v>11</v>
      </c>
      <c r="D36" s="56">
        <v>3797</v>
      </c>
      <c r="E36" s="59">
        <v>11</v>
      </c>
      <c r="F36" s="56">
        <v>3804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3893</v>
      </c>
      <c r="C37" s="59">
        <v>11</v>
      </c>
      <c r="D37" s="56">
        <v>3903</v>
      </c>
      <c r="E37" s="59">
        <v>11</v>
      </c>
      <c r="F37" s="56">
        <v>3915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12</v>
      </c>
      <c r="B38" s="56">
        <v>4022</v>
      </c>
      <c r="C38" s="59">
        <v>13</v>
      </c>
      <c r="D38" s="56">
        <v>4029</v>
      </c>
      <c r="E38" s="59">
        <v>13</v>
      </c>
      <c r="F38" s="56">
        <v>4037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21</v>
      </c>
      <c r="B39" s="56">
        <v>4138</v>
      </c>
      <c r="C39" s="59">
        <v>11</v>
      </c>
      <c r="D39" s="56">
        <v>4148</v>
      </c>
      <c r="E39" s="59">
        <v>11</v>
      </c>
      <c r="F39" s="56">
        <v>4153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12</v>
      </c>
      <c r="B40" s="56">
        <v>4266</v>
      </c>
      <c r="C40" s="59">
        <v>13</v>
      </c>
      <c r="D40" s="56">
        <v>4274</v>
      </c>
      <c r="E40" s="59">
        <v>13</v>
      </c>
      <c r="F40" s="56">
        <v>4283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3">
      <c r="A41" s="56">
        <v>21</v>
      </c>
      <c r="B41" s="56">
        <v>4377</v>
      </c>
      <c r="C41" s="59">
        <v>11</v>
      </c>
      <c r="D41" s="56">
        <v>4388</v>
      </c>
      <c r="E41" s="59">
        <v>11</v>
      </c>
      <c r="F41" s="56">
        <v>4407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12</v>
      </c>
      <c r="B42" s="56">
        <v>4518</v>
      </c>
      <c r="C42" s="59">
        <v>13</v>
      </c>
      <c r="D42" s="56">
        <v>4530</v>
      </c>
      <c r="E42" s="59">
        <v>13</v>
      </c>
      <c r="F42" s="56">
        <v>4544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3">
      <c r="A43" s="56">
        <v>21</v>
      </c>
      <c r="B43" s="56">
        <v>4645</v>
      </c>
      <c r="C43" s="59">
        <v>22</v>
      </c>
      <c r="D43" s="56">
        <v>4666</v>
      </c>
      <c r="E43" s="59">
        <v>13</v>
      </c>
      <c r="F43" s="56">
        <v>4675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3">
      <c r="A44" s="57">
        <v>12</v>
      </c>
      <c r="B44" s="57">
        <v>4814</v>
      </c>
      <c r="C44" s="60">
        <v>13</v>
      </c>
      <c r="D44" s="57">
        <v>4821</v>
      </c>
      <c r="E44" s="60">
        <v>13</v>
      </c>
      <c r="F44" s="57">
        <v>4852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21</v>
      </c>
      <c r="B45" s="57">
        <v>4948</v>
      </c>
      <c r="C45" s="60">
        <v>22</v>
      </c>
      <c r="D45" s="57">
        <v>4952</v>
      </c>
      <c r="E45" s="60">
        <v>13</v>
      </c>
      <c r="F45" s="57">
        <v>4963</v>
      </c>
      <c r="G45" s="63"/>
      <c r="H45" s="63"/>
      <c r="I45" s="39"/>
      <c r="J45" s="39"/>
      <c r="K45" s="49">
        <v>0</v>
      </c>
      <c r="L45">
        <v>221</v>
      </c>
    </row>
    <row r="46" spans="1:12" x14ac:dyDescent="0.3">
      <c r="A46" s="57">
        <v>21</v>
      </c>
      <c r="B46" s="57">
        <v>5061</v>
      </c>
      <c r="C46" s="60">
        <v>11</v>
      </c>
      <c r="D46" s="57">
        <v>5070</v>
      </c>
      <c r="E46" s="60">
        <v>11</v>
      </c>
      <c r="F46" s="57">
        <v>5082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12</v>
      </c>
      <c r="B47" s="57">
        <v>5203</v>
      </c>
      <c r="C47" s="60">
        <v>13</v>
      </c>
      <c r="D47" s="57">
        <v>5209</v>
      </c>
      <c r="E47" s="60">
        <v>13</v>
      </c>
      <c r="F47" s="57">
        <v>5218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7">
        <v>21</v>
      </c>
      <c r="B48" s="57">
        <v>5323</v>
      </c>
      <c r="C48" s="60">
        <v>11</v>
      </c>
      <c r="D48" s="57">
        <v>5332</v>
      </c>
      <c r="E48" s="60">
        <v>11</v>
      </c>
      <c r="F48" s="57">
        <v>5338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12</v>
      </c>
      <c r="B49" s="57">
        <v>5448</v>
      </c>
      <c r="C49" s="60">
        <v>13</v>
      </c>
      <c r="D49" s="57">
        <v>5456</v>
      </c>
      <c r="E49" s="60">
        <v>13</v>
      </c>
      <c r="F49" s="57">
        <v>5466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3">
      <c r="A50" s="57">
        <v>12</v>
      </c>
      <c r="B50" s="57">
        <v>5578</v>
      </c>
      <c r="C50" s="60">
        <v>13</v>
      </c>
      <c r="D50" s="57">
        <v>5587</v>
      </c>
      <c r="E50" s="60">
        <v>13</v>
      </c>
      <c r="F50" s="57">
        <v>5596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3">
      <c r="A51" s="57">
        <v>21</v>
      </c>
      <c r="B51" s="57">
        <v>5701</v>
      </c>
      <c r="C51" s="60">
        <v>11</v>
      </c>
      <c r="D51" s="57">
        <v>5712</v>
      </c>
      <c r="E51" s="60">
        <v>11</v>
      </c>
      <c r="F51" s="57">
        <v>5717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5805</v>
      </c>
      <c r="C52" s="60">
        <v>22</v>
      </c>
      <c r="D52" s="57">
        <v>5828</v>
      </c>
      <c r="E52" s="60">
        <v>13</v>
      </c>
      <c r="F52" s="57">
        <v>5847</v>
      </c>
      <c r="G52" s="63"/>
      <c r="H52" s="63"/>
      <c r="I52" s="39"/>
      <c r="J52" s="39"/>
      <c r="K52" s="49">
        <v>0</v>
      </c>
      <c r="L52">
        <v>221</v>
      </c>
    </row>
    <row r="53" spans="1:12" x14ac:dyDescent="0.3">
      <c r="A53" s="57">
        <v>21</v>
      </c>
      <c r="B53" s="57">
        <v>5944</v>
      </c>
      <c r="C53" s="60">
        <v>22</v>
      </c>
      <c r="D53" s="57">
        <v>5948</v>
      </c>
      <c r="E53" s="60">
        <v>13</v>
      </c>
      <c r="F53" s="57">
        <v>5960</v>
      </c>
      <c r="G53" s="63"/>
      <c r="H53" s="63"/>
      <c r="I53" s="39"/>
      <c r="J53" s="39"/>
      <c r="K53" s="49">
        <v>0</v>
      </c>
      <c r="L53">
        <v>221</v>
      </c>
    </row>
    <row r="54" spans="1:12" x14ac:dyDescent="0.3">
      <c r="A54" s="57">
        <v>21</v>
      </c>
      <c r="B54" s="57">
        <v>6067</v>
      </c>
      <c r="C54" s="60">
        <v>11</v>
      </c>
      <c r="D54" s="57">
        <v>6077</v>
      </c>
      <c r="E54" s="60">
        <v>11</v>
      </c>
      <c r="F54" s="57">
        <v>6083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12</v>
      </c>
      <c r="B55" s="57">
        <v>6218</v>
      </c>
      <c r="C55" s="60">
        <v>13</v>
      </c>
      <c r="D55" s="57">
        <v>6226</v>
      </c>
      <c r="E55" s="60">
        <v>13</v>
      </c>
      <c r="F55" s="57">
        <v>6236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3">
      <c r="A56" s="56">
        <v>12</v>
      </c>
      <c r="B56" s="56">
        <v>6350</v>
      </c>
      <c r="C56" s="59">
        <v>13</v>
      </c>
      <c r="D56" s="56">
        <v>6363</v>
      </c>
      <c r="E56" s="59">
        <v>13</v>
      </c>
      <c r="F56" s="56">
        <v>6390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6486</v>
      </c>
      <c r="C57" s="59">
        <v>11</v>
      </c>
      <c r="D57" s="56">
        <v>6500</v>
      </c>
      <c r="E57" s="59">
        <v>11</v>
      </c>
      <c r="F57" s="56">
        <v>6510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6608</v>
      </c>
      <c r="C58" s="59">
        <v>11</v>
      </c>
      <c r="D58" s="56">
        <v>6617</v>
      </c>
      <c r="E58" s="59">
        <v>11</v>
      </c>
      <c r="F58" s="56">
        <v>6630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6718</v>
      </c>
      <c r="C59" s="59">
        <v>22</v>
      </c>
      <c r="D59" s="56">
        <v>6722</v>
      </c>
      <c r="E59" s="59">
        <v>13</v>
      </c>
      <c r="F59" s="56">
        <v>6731</v>
      </c>
      <c r="G59" s="62"/>
      <c r="H59" s="62"/>
      <c r="I59" s="40"/>
      <c r="J59" s="40"/>
      <c r="K59" s="41">
        <v>0</v>
      </c>
      <c r="L59">
        <v>221</v>
      </c>
    </row>
    <row r="60" spans="1:12" x14ac:dyDescent="0.3">
      <c r="A60" s="56">
        <v>12</v>
      </c>
      <c r="B60" s="56">
        <v>6845</v>
      </c>
      <c r="C60" s="59">
        <v>13</v>
      </c>
      <c r="D60" s="56">
        <v>6853</v>
      </c>
      <c r="E60" s="59">
        <v>13</v>
      </c>
      <c r="F60" s="56">
        <v>6866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6">
        <v>21</v>
      </c>
      <c r="B61" s="56">
        <v>6960</v>
      </c>
      <c r="C61" s="59">
        <v>11</v>
      </c>
      <c r="D61" s="56">
        <v>6973</v>
      </c>
      <c r="E61" s="59">
        <v>11</v>
      </c>
      <c r="F61" s="56">
        <v>6979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3">
      <c r="A62" s="56">
        <v>21</v>
      </c>
      <c r="B62" s="56">
        <v>7075</v>
      </c>
      <c r="C62" s="59">
        <v>11</v>
      </c>
      <c r="D62" s="56">
        <v>7089</v>
      </c>
      <c r="E62" s="59">
        <v>11</v>
      </c>
      <c r="F62" s="56">
        <v>7098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21</v>
      </c>
      <c r="B63" s="56">
        <v>7186</v>
      </c>
      <c r="C63" s="59">
        <v>11</v>
      </c>
      <c r="D63" s="56">
        <v>7199</v>
      </c>
      <c r="E63" s="59">
        <v>11</v>
      </c>
      <c r="F63" s="56">
        <v>7205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3">
      <c r="A64" s="56">
        <v>12</v>
      </c>
      <c r="B64" s="56">
        <v>7311</v>
      </c>
      <c r="C64" s="59">
        <v>13</v>
      </c>
      <c r="D64" s="56">
        <v>7320</v>
      </c>
      <c r="E64" s="59">
        <v>13</v>
      </c>
      <c r="F64" s="56">
        <v>7331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3">
      <c r="A65" s="56">
        <v>21</v>
      </c>
      <c r="B65" s="56">
        <v>7431</v>
      </c>
      <c r="C65" s="59">
        <v>11</v>
      </c>
      <c r="D65" s="56">
        <v>7440</v>
      </c>
      <c r="E65" s="59">
        <v>11</v>
      </c>
      <c r="F65" s="56">
        <v>7445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3">
      <c r="A66" s="56">
        <v>21</v>
      </c>
      <c r="B66" s="56">
        <v>7534</v>
      </c>
      <c r="C66" s="59">
        <v>11</v>
      </c>
      <c r="D66" s="56">
        <v>7552</v>
      </c>
      <c r="E66" s="59">
        <v>11</v>
      </c>
      <c r="F66" s="56">
        <v>7561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3">
      <c r="A67" s="56">
        <v>21</v>
      </c>
      <c r="B67" s="56">
        <v>7649</v>
      </c>
      <c r="C67" s="59">
        <v>11</v>
      </c>
      <c r="D67" s="56">
        <v>7674</v>
      </c>
      <c r="E67" s="59">
        <v>11</v>
      </c>
      <c r="F67" s="56">
        <v>7683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3">
      <c r="A68" s="56">
        <v>21</v>
      </c>
      <c r="B68" s="56">
        <v>7777</v>
      </c>
      <c r="C68" s="59">
        <v>11</v>
      </c>
      <c r="D68" s="56">
        <v>7791</v>
      </c>
      <c r="E68" s="59">
        <v>11</v>
      </c>
      <c r="F68" s="56">
        <v>7804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7">
        <v>12</v>
      </c>
      <c r="B69" s="57">
        <v>7930</v>
      </c>
      <c r="C69" s="60">
        <v>13</v>
      </c>
      <c r="D69" s="57">
        <v>7939</v>
      </c>
      <c r="E69" s="60">
        <v>13</v>
      </c>
      <c r="F69" s="57">
        <v>7966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21</v>
      </c>
      <c r="B70" s="57">
        <v>8064</v>
      </c>
      <c r="C70" s="60">
        <v>11</v>
      </c>
      <c r="D70" s="57">
        <v>8073</v>
      </c>
      <c r="E70" s="60">
        <v>11</v>
      </c>
      <c r="F70" s="57">
        <v>8083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8181</v>
      </c>
      <c r="C71" s="60">
        <v>11</v>
      </c>
      <c r="D71" s="57">
        <v>8193</v>
      </c>
      <c r="E71" s="60">
        <v>11</v>
      </c>
      <c r="F71" s="57">
        <v>8202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21</v>
      </c>
      <c r="B72" s="57">
        <v>8290</v>
      </c>
      <c r="C72" s="60">
        <v>11</v>
      </c>
      <c r="D72" s="57">
        <v>8307</v>
      </c>
      <c r="E72" s="60">
        <v>11</v>
      </c>
      <c r="F72" s="57">
        <v>8315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21</v>
      </c>
      <c r="B73" s="57">
        <v>8402</v>
      </c>
      <c r="C73" s="60">
        <v>11</v>
      </c>
      <c r="D73" s="57">
        <v>8424</v>
      </c>
      <c r="E73" s="60">
        <v>11</v>
      </c>
      <c r="F73" s="57">
        <v>8437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3">
      <c r="A74" s="57">
        <v>21</v>
      </c>
      <c r="B74" s="57">
        <v>8525</v>
      </c>
      <c r="C74" s="60">
        <v>11</v>
      </c>
      <c r="D74" s="57">
        <v>8535</v>
      </c>
      <c r="E74" s="60">
        <v>11</v>
      </c>
      <c r="F74" s="57">
        <v>8553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3">
      <c r="A75" s="57">
        <v>21</v>
      </c>
      <c r="B75" s="57">
        <v>8654</v>
      </c>
      <c r="C75" s="60">
        <v>11</v>
      </c>
      <c r="D75" s="57">
        <v>8673</v>
      </c>
      <c r="E75" s="60">
        <v>11</v>
      </c>
      <c r="F75" s="57">
        <v>8682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7">
        <v>21</v>
      </c>
      <c r="B76" s="57">
        <v>8798</v>
      </c>
      <c r="C76" s="60">
        <v>11</v>
      </c>
      <c r="D76" s="57">
        <v>8811</v>
      </c>
      <c r="E76" s="60">
        <v>11</v>
      </c>
      <c r="F76" s="57">
        <v>8819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3">
      <c r="A77" s="57">
        <v>21</v>
      </c>
      <c r="B77" s="57">
        <v>8928</v>
      </c>
      <c r="C77" s="60">
        <v>11</v>
      </c>
      <c r="D77" s="57">
        <v>8946</v>
      </c>
      <c r="E77" s="60">
        <v>11</v>
      </c>
      <c r="F77" s="57">
        <v>8955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3">
      <c r="A78" s="57">
        <v>12</v>
      </c>
      <c r="B78" s="57">
        <v>9094</v>
      </c>
      <c r="C78" s="60">
        <v>13</v>
      </c>
      <c r="D78" s="57">
        <v>9103</v>
      </c>
      <c r="E78" s="60">
        <v>13</v>
      </c>
      <c r="F78" s="57">
        <v>9115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7">
        <v>12</v>
      </c>
      <c r="B79" s="57">
        <v>9225</v>
      </c>
      <c r="C79" s="60">
        <v>13</v>
      </c>
      <c r="D79" s="57">
        <v>9233</v>
      </c>
      <c r="E79" s="60">
        <v>13</v>
      </c>
      <c r="F79" s="57">
        <v>9242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3">
      <c r="A80" s="57">
        <v>21</v>
      </c>
      <c r="B80" s="57">
        <v>9343</v>
      </c>
      <c r="C80" s="60">
        <v>11</v>
      </c>
      <c r="D80" s="57">
        <v>9353</v>
      </c>
      <c r="E80" s="60">
        <v>11</v>
      </c>
      <c r="F80" s="57">
        <v>9362</v>
      </c>
      <c r="G80" s="63"/>
      <c r="H80" s="63"/>
      <c r="I80" s="39"/>
      <c r="J80" s="39"/>
      <c r="K80" s="49">
        <v>1</v>
      </c>
      <c r="L80">
        <v>211</v>
      </c>
    </row>
    <row r="81" spans="1:8" x14ac:dyDescent="0.3">
      <c r="A81" s="17"/>
      <c r="B81" s="17"/>
      <c r="C81" s="17"/>
      <c r="D81" s="17"/>
      <c r="E81" s="17"/>
      <c r="F81" s="17"/>
      <c r="G81" s="17"/>
      <c r="H8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139</v>
      </c>
      <c r="V3" s="25" t="s">
        <v>120</v>
      </c>
      <c r="W3">
        <f>COUNTA(L7:L29)</f>
        <v>23</v>
      </c>
      <c r="AA3" s="25" t="s">
        <v>120</v>
      </c>
      <c r="AB3">
        <f>COUNTA(L30:L52)</f>
        <v>23</v>
      </c>
      <c r="AF3" s="25" t="s">
        <v>120</v>
      </c>
      <c r="AG3">
        <f>COUNTA(L53:L76)</f>
        <v>24</v>
      </c>
      <c r="AK3" s="25" t="s">
        <v>120</v>
      </c>
      <c r="AL3">
        <f>COUNTA(L77:L99)</f>
        <v>23</v>
      </c>
      <c r="AP3" s="25" t="s">
        <v>120</v>
      </c>
      <c r="AQ3">
        <f>COUNTA(L100:L122)</f>
        <v>23</v>
      </c>
      <c r="AU3" s="25" t="s">
        <v>120</v>
      </c>
      <c r="AV3">
        <f>COUNTA(L123:L145)</f>
        <v>23</v>
      </c>
    </row>
    <row r="4" spans="1:48" x14ac:dyDescent="0.3">
      <c r="P4" s="25" t="s">
        <v>88</v>
      </c>
      <c r="Q4" s="26">
        <f>SUM(O7:O14)</f>
        <v>139</v>
      </c>
      <c r="V4" s="25" t="s">
        <v>121</v>
      </c>
      <c r="W4">
        <f>SUM(U7:U14)</f>
        <v>23</v>
      </c>
      <c r="AA4" s="25" t="s">
        <v>121</v>
      </c>
      <c r="AB4">
        <f>SUM(Z7:Z14)</f>
        <v>23</v>
      </c>
      <c r="AF4" s="25" t="s">
        <v>121</v>
      </c>
      <c r="AG4">
        <f>SUM(AE7:AE14)</f>
        <v>24</v>
      </c>
      <c r="AK4" s="25" t="s">
        <v>121</v>
      </c>
      <c r="AL4">
        <f>SUM(AJ7:AJ14)</f>
        <v>23</v>
      </c>
      <c r="AP4" s="25" t="s">
        <v>121</v>
      </c>
      <c r="AQ4">
        <f>SUM(AO7:AO14)</f>
        <v>23</v>
      </c>
      <c r="AU4" s="25" t="s">
        <v>121</v>
      </c>
      <c r="AV4">
        <f>SUM(AT7:AT14)</f>
        <v>23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28</v>
      </c>
      <c r="C7" s="58">
        <v>13</v>
      </c>
      <c r="D7" s="55">
        <v>64</v>
      </c>
      <c r="E7" s="58">
        <v>13</v>
      </c>
      <c r="F7" s="55">
        <v>85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139</v>
      </c>
      <c r="P7" s="34">
        <f>O7/$Q$4</f>
        <v>1</v>
      </c>
      <c r="Q7" s="34">
        <f>IF(P7=0,0,(P7*((LOG(P7))/LOG(2))))</f>
        <v>0</v>
      </c>
      <c r="T7" s="34">
        <f>N7</f>
        <v>111</v>
      </c>
      <c r="U7" s="34">
        <f>COUNTIF(L7:L29,T7)</f>
        <v>23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COUNTIF(L30:L52,Y7)</f>
        <v>23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COUNTIF(L53:L76,AD7)</f>
        <v>24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COUNTIF(L77:L99,AI7)</f>
        <v>23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COUNTIF(L100:L122,AN7)</f>
        <v>23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COUNTIF(L123:L145,AS7)</f>
        <v>23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201</v>
      </c>
      <c r="C8" s="59">
        <v>13</v>
      </c>
      <c r="D8" s="56">
        <v>227</v>
      </c>
      <c r="E8" s="59">
        <v>13</v>
      </c>
      <c r="F8" s="56">
        <v>251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COUNTIF(L7:L29,T8)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COUNTIF(L30:L52,Y8)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COUNTIF(L53:L76,AD8)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COUNTIF(L77:L99,AI8)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COUNTIF(L100:L122,AN8)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COUNTIF(L123:L145,AS8)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363</v>
      </c>
      <c r="C9" s="59">
        <v>13</v>
      </c>
      <c r="D9" s="56">
        <v>381</v>
      </c>
      <c r="E9" s="59">
        <v>13</v>
      </c>
      <c r="F9" s="56">
        <v>387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COUNTIF(L30:L52,Y9)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COUNTIF(L53:L76,AD9)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COUNTIF(L77:L99,AI9)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COUNTIF(L100:L122,AN9)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COUNTIF(L123:L145,AS9)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513</v>
      </c>
      <c r="C10" s="59">
        <v>13</v>
      </c>
      <c r="D10" s="56">
        <v>530</v>
      </c>
      <c r="E10" s="59">
        <v>13</v>
      </c>
      <c r="F10" s="56">
        <v>550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COUNTIF(L30:L52,Y10)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COUNTIF(L53:L76,AD10)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COUNTIF(L77:L99,AI10)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COUNTIF(L100:L122,AN10)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COUNTIF(L123:L145,AS10)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669</v>
      </c>
      <c r="C11" s="59">
        <v>13</v>
      </c>
      <c r="D11" s="56">
        <v>674</v>
      </c>
      <c r="E11" s="59">
        <v>13</v>
      </c>
      <c r="F11" s="56">
        <v>697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COUNTIF(L7:L29,T11)</f>
        <v>0</v>
      </c>
      <c r="V11" s="53"/>
      <c r="W11" s="54"/>
      <c r="Y11" s="34">
        <f>N11</f>
        <v>211</v>
      </c>
      <c r="Z11" s="34">
        <f>COUNTIF(L30:L52,Y11)</f>
        <v>0</v>
      </c>
      <c r="AA11" s="53"/>
      <c r="AB11" s="54"/>
      <c r="AD11" s="34">
        <f>N11</f>
        <v>211</v>
      </c>
      <c r="AE11" s="34">
        <f>COUNTIF(L53:L76,AD11)</f>
        <v>0</v>
      </c>
      <c r="AF11" s="53"/>
      <c r="AG11" s="54"/>
      <c r="AI11" s="34">
        <f>N11</f>
        <v>211</v>
      </c>
      <c r="AJ11" s="34">
        <f>COUNTIF(L77:L99,AI11)</f>
        <v>0</v>
      </c>
      <c r="AK11" s="53"/>
      <c r="AL11" s="54"/>
      <c r="AN11" s="34">
        <f>N11</f>
        <v>211</v>
      </c>
      <c r="AO11" s="34">
        <f>COUNTIF(L100:L122,AN11)</f>
        <v>0</v>
      </c>
      <c r="AP11" s="53"/>
      <c r="AQ11" s="54"/>
      <c r="AS11" s="34">
        <f>N11</f>
        <v>211</v>
      </c>
      <c r="AT11" s="34">
        <f>COUNTIF(L123:L145,AS11)</f>
        <v>0</v>
      </c>
      <c r="AU11" s="53"/>
      <c r="AV11" s="54"/>
    </row>
    <row r="12" spans="1:48" x14ac:dyDescent="0.3">
      <c r="A12" s="56">
        <v>12</v>
      </c>
      <c r="B12" s="56">
        <v>830</v>
      </c>
      <c r="C12" s="59">
        <v>13</v>
      </c>
      <c r="D12" s="56">
        <v>851</v>
      </c>
      <c r="E12" s="59">
        <v>13</v>
      </c>
      <c r="F12" s="56">
        <v>861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COUNTIF(L30:L52,Y12)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COUNTIF(L53:L76,AD12)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COUNTIF(L77:L99,AI12)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COUNTIF(L100:L122,AN12)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COUNTIF(L123:L145,AS12)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983</v>
      </c>
      <c r="C13" s="59">
        <v>13</v>
      </c>
      <c r="D13" s="56">
        <v>1000</v>
      </c>
      <c r="E13" s="59">
        <v>13</v>
      </c>
      <c r="F13" s="56">
        <v>1022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COUNTIF(L30:L52,Y13)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COUNTIF(L53:L76,AD13)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COUNTIF(L77:L99,AI13)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COUNTIF(L100:L122,AN13)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COUNTIF(L123:L145,AS13)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1156</v>
      </c>
      <c r="C14" s="59">
        <v>13</v>
      </c>
      <c r="D14" s="56">
        <v>1174</v>
      </c>
      <c r="E14" s="59">
        <v>13</v>
      </c>
      <c r="F14" s="56">
        <v>1192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COUNTIF(L30:L52,Y14)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COUNTIF(L53:L76,AD14)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COUNTIF(L77:L99,AI14)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COUNTIF(L100:L122,AN14)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COUNTIF(L123:L145,AS14)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1336</v>
      </c>
      <c r="C15" s="59">
        <v>13</v>
      </c>
      <c r="D15" s="56">
        <v>1358</v>
      </c>
      <c r="E15" s="59">
        <v>13</v>
      </c>
      <c r="F15" s="56">
        <v>1367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0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1508</v>
      </c>
      <c r="C16" s="59">
        <v>13</v>
      </c>
      <c r="D16" s="56">
        <v>1516</v>
      </c>
      <c r="E16" s="59">
        <v>13</v>
      </c>
      <c r="F16" s="56">
        <v>1538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6">
        <v>12</v>
      </c>
      <c r="B17" s="56">
        <v>1685</v>
      </c>
      <c r="C17" s="59">
        <v>13</v>
      </c>
      <c r="D17" s="56">
        <v>1693</v>
      </c>
      <c r="E17" s="59">
        <v>13</v>
      </c>
      <c r="F17" s="56">
        <v>1716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12</v>
      </c>
      <c r="B18" s="56">
        <v>1850</v>
      </c>
      <c r="C18" s="59">
        <v>13</v>
      </c>
      <c r="D18" s="56">
        <v>1858</v>
      </c>
      <c r="E18" s="59">
        <v>13</v>
      </c>
      <c r="F18" s="56">
        <v>1875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2000</v>
      </c>
      <c r="C19" s="59">
        <v>13</v>
      </c>
      <c r="D19" s="56">
        <v>2009</v>
      </c>
      <c r="E19" s="59">
        <v>13</v>
      </c>
      <c r="F19" s="56">
        <v>2021</v>
      </c>
      <c r="G19" s="62"/>
      <c r="H19" s="62"/>
      <c r="I19" s="40"/>
      <c r="J19" s="40"/>
      <c r="K19" s="41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2149</v>
      </c>
      <c r="C20" s="59">
        <v>13</v>
      </c>
      <c r="D20" s="56">
        <v>2154</v>
      </c>
      <c r="E20" s="59">
        <v>13</v>
      </c>
      <c r="F20" s="56">
        <v>2170</v>
      </c>
      <c r="G20" s="62"/>
      <c r="H20" s="62"/>
      <c r="I20" s="40"/>
      <c r="J20" s="40"/>
      <c r="K20" s="41">
        <v>0</v>
      </c>
      <c r="L20">
        <v>111</v>
      </c>
      <c r="N20" s="38">
        <f>COUNTIF(L7:L145,G3)</f>
        <v>0</v>
      </c>
      <c r="O20" s="38"/>
      <c r="P20" s="45">
        <v>23</v>
      </c>
      <c r="Q20" s="45">
        <v>23</v>
      </c>
      <c r="R20" s="45">
        <v>24</v>
      </c>
      <c r="S20" s="45">
        <v>23</v>
      </c>
      <c r="T20" s="45">
        <v>23</v>
      </c>
      <c r="U20" s="45">
        <v>23</v>
      </c>
      <c r="V20" s="44"/>
    </row>
    <row r="21" spans="1:22" x14ac:dyDescent="0.3">
      <c r="A21" s="56">
        <v>12</v>
      </c>
      <c r="B21" s="56">
        <v>2288</v>
      </c>
      <c r="C21" s="59">
        <v>13</v>
      </c>
      <c r="D21" s="56">
        <v>2294</v>
      </c>
      <c r="E21" s="59">
        <v>13</v>
      </c>
      <c r="F21" s="56">
        <v>2318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12</v>
      </c>
      <c r="B22" s="56">
        <v>2451</v>
      </c>
      <c r="C22" s="59">
        <v>13</v>
      </c>
      <c r="D22" s="56">
        <v>2464</v>
      </c>
      <c r="E22" s="59">
        <v>13</v>
      </c>
      <c r="F22" s="56">
        <v>2485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12</v>
      </c>
      <c r="B23" s="56">
        <v>2610</v>
      </c>
      <c r="C23" s="59">
        <v>13</v>
      </c>
      <c r="D23" s="56">
        <v>2620</v>
      </c>
      <c r="E23" s="59">
        <v>13</v>
      </c>
      <c r="F23" s="56">
        <v>2637</v>
      </c>
      <c r="G23" s="62"/>
      <c r="H23" s="62"/>
      <c r="I23" s="40"/>
      <c r="J23" s="40"/>
      <c r="K23" s="41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2774</v>
      </c>
      <c r="C24" s="59">
        <v>13</v>
      </c>
      <c r="D24" s="56">
        <v>2783</v>
      </c>
      <c r="E24" s="59">
        <v>13</v>
      </c>
      <c r="F24" s="56">
        <v>2794</v>
      </c>
      <c r="G24" s="62"/>
      <c r="H24" s="62"/>
      <c r="I24" s="40"/>
      <c r="J24" s="40"/>
      <c r="K24" s="41">
        <v>0</v>
      </c>
      <c r="L24">
        <v>111</v>
      </c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3">
      <c r="A25" s="56">
        <v>12</v>
      </c>
      <c r="B25" s="56">
        <v>2939</v>
      </c>
      <c r="C25" s="59">
        <v>13</v>
      </c>
      <c r="D25" s="56">
        <v>2961</v>
      </c>
      <c r="E25" s="59">
        <v>13</v>
      </c>
      <c r="F25" s="56">
        <v>2985</v>
      </c>
      <c r="G25" s="62"/>
      <c r="H25" s="62"/>
      <c r="I25" s="40"/>
      <c r="J25" s="40"/>
      <c r="K25" s="41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12</v>
      </c>
      <c r="B26" s="56">
        <v>3121</v>
      </c>
      <c r="C26" s="59">
        <v>13</v>
      </c>
      <c r="D26" s="56">
        <v>3131</v>
      </c>
      <c r="E26" s="59">
        <v>13</v>
      </c>
      <c r="F26" s="56">
        <v>3145</v>
      </c>
      <c r="G26" s="62"/>
      <c r="H26" s="62"/>
      <c r="I26" s="40"/>
      <c r="J26" s="40"/>
      <c r="K26" s="41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12</v>
      </c>
      <c r="B27" s="56">
        <v>3268</v>
      </c>
      <c r="C27" s="59">
        <v>13</v>
      </c>
      <c r="D27" s="56">
        <v>3274</v>
      </c>
      <c r="E27" s="59">
        <v>13</v>
      </c>
      <c r="F27" s="56">
        <v>3288</v>
      </c>
      <c r="G27" s="62"/>
      <c r="H27" s="62"/>
      <c r="I27" s="40"/>
      <c r="J27" s="40"/>
      <c r="K27" s="41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3404</v>
      </c>
      <c r="C28" s="59">
        <v>13</v>
      </c>
      <c r="D28" s="56">
        <v>3423</v>
      </c>
      <c r="E28" s="59">
        <v>13</v>
      </c>
      <c r="F28" s="56">
        <v>3433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112</v>
      </c>
      <c r="P28">
        <f>F29/P20</f>
        <v>156.34782608695653</v>
      </c>
      <c r="Q28">
        <f>(F52-F29)/Q20</f>
        <v>161.30434782608697</v>
      </c>
      <c r="R28">
        <f>(F76-F52)/R20</f>
        <v>165.66666666666666</v>
      </c>
      <c r="S28">
        <f>(F99-F76)/S20</f>
        <v>169.52173913043478</v>
      </c>
      <c r="T28">
        <f>(F122-F99)/T20</f>
        <v>190.04347826086956</v>
      </c>
      <c r="U28">
        <f>(F145-F122)/U20</f>
        <v>190.82608695652175</v>
      </c>
    </row>
    <row r="29" spans="1:22" x14ac:dyDescent="0.3">
      <c r="A29" s="56">
        <v>12</v>
      </c>
      <c r="B29" s="56">
        <v>3573</v>
      </c>
      <c r="C29" s="59">
        <v>13</v>
      </c>
      <c r="D29" s="56">
        <v>3583</v>
      </c>
      <c r="E29" s="59">
        <v>13</v>
      </c>
      <c r="F29" s="56">
        <v>3596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7">
        <v>12</v>
      </c>
      <c r="B30" s="57">
        <v>3718</v>
      </c>
      <c r="C30" s="60">
        <v>13</v>
      </c>
      <c r="D30" s="57">
        <v>3724</v>
      </c>
      <c r="E30" s="60">
        <v>13</v>
      </c>
      <c r="F30" s="57">
        <v>3734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12</v>
      </c>
      <c r="B31" s="57">
        <v>3864</v>
      </c>
      <c r="C31" s="60">
        <v>13</v>
      </c>
      <c r="D31" s="57">
        <v>3870</v>
      </c>
      <c r="E31" s="60">
        <v>13</v>
      </c>
      <c r="F31" s="57">
        <v>3883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12</v>
      </c>
      <c r="B32" s="57">
        <v>4021</v>
      </c>
      <c r="C32" s="60">
        <v>13</v>
      </c>
      <c r="D32" s="57">
        <v>4036</v>
      </c>
      <c r="E32" s="60">
        <v>13</v>
      </c>
      <c r="F32" s="57">
        <v>4049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3">
      <c r="A33" s="57">
        <v>12</v>
      </c>
      <c r="B33" s="57">
        <v>4187</v>
      </c>
      <c r="C33" s="60">
        <v>13</v>
      </c>
      <c r="D33" s="57">
        <v>4194</v>
      </c>
      <c r="E33" s="60">
        <v>13</v>
      </c>
      <c r="F33" s="57">
        <v>4202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4358</v>
      </c>
      <c r="C34" s="60">
        <v>13</v>
      </c>
      <c r="D34" s="57">
        <v>4368</v>
      </c>
      <c r="E34" s="60">
        <v>13</v>
      </c>
      <c r="F34" s="57">
        <v>4378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7">
        <v>12</v>
      </c>
      <c r="B35" s="57">
        <v>4532</v>
      </c>
      <c r="C35" s="60">
        <v>13</v>
      </c>
      <c r="D35" s="57">
        <v>4541</v>
      </c>
      <c r="E35" s="60">
        <v>13</v>
      </c>
      <c r="F35" s="57">
        <v>4550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12</v>
      </c>
      <c r="B36" s="57">
        <v>4695</v>
      </c>
      <c r="C36" s="60">
        <v>13</v>
      </c>
      <c r="D36" s="57">
        <v>4703</v>
      </c>
      <c r="E36" s="60">
        <v>13</v>
      </c>
      <c r="F36" s="57">
        <v>4718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12</v>
      </c>
      <c r="B37" s="57">
        <v>4891</v>
      </c>
      <c r="C37" s="60">
        <v>13</v>
      </c>
      <c r="D37" s="57">
        <v>4907</v>
      </c>
      <c r="E37" s="60">
        <v>13</v>
      </c>
      <c r="F37" s="57">
        <v>4919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3">
      <c r="A38" s="57">
        <v>12</v>
      </c>
      <c r="B38" s="57">
        <v>5042</v>
      </c>
      <c r="C38" s="60">
        <v>13</v>
      </c>
      <c r="D38" s="57">
        <v>5050</v>
      </c>
      <c r="E38" s="60">
        <v>13</v>
      </c>
      <c r="F38" s="57">
        <v>5059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3">
      <c r="A39" s="57">
        <v>12</v>
      </c>
      <c r="B39" s="57">
        <v>5179</v>
      </c>
      <c r="C39" s="60">
        <v>13</v>
      </c>
      <c r="D39" s="57">
        <v>5192</v>
      </c>
      <c r="E39" s="60">
        <v>13</v>
      </c>
      <c r="F39" s="57">
        <v>5203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12</v>
      </c>
      <c r="B40" s="57">
        <v>5336</v>
      </c>
      <c r="C40" s="60">
        <v>13</v>
      </c>
      <c r="D40" s="57">
        <v>5349</v>
      </c>
      <c r="E40" s="60">
        <v>13</v>
      </c>
      <c r="F40" s="57">
        <v>5357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12</v>
      </c>
      <c r="B41" s="57">
        <v>5482</v>
      </c>
      <c r="C41" s="60">
        <v>13</v>
      </c>
      <c r="D41" s="57">
        <v>5512</v>
      </c>
      <c r="E41" s="60">
        <v>13</v>
      </c>
      <c r="F41" s="57">
        <v>5525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7">
        <v>12</v>
      </c>
      <c r="B42" s="57">
        <v>5664</v>
      </c>
      <c r="C42" s="60">
        <v>13</v>
      </c>
      <c r="D42" s="57">
        <v>5672</v>
      </c>
      <c r="E42" s="60">
        <v>13</v>
      </c>
      <c r="F42" s="57">
        <v>5683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12</v>
      </c>
      <c r="B43" s="57">
        <v>5827</v>
      </c>
      <c r="C43" s="60">
        <v>13</v>
      </c>
      <c r="D43" s="57">
        <v>5834</v>
      </c>
      <c r="E43" s="60">
        <v>13</v>
      </c>
      <c r="F43" s="57">
        <v>5843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12</v>
      </c>
      <c r="B44" s="57">
        <v>5977</v>
      </c>
      <c r="C44" s="60">
        <v>13</v>
      </c>
      <c r="D44" s="57">
        <v>5986</v>
      </c>
      <c r="E44" s="60">
        <v>13</v>
      </c>
      <c r="F44" s="57">
        <v>5999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12</v>
      </c>
      <c r="B45" s="57">
        <v>6139</v>
      </c>
      <c r="C45" s="60">
        <v>13</v>
      </c>
      <c r="D45" s="57">
        <v>6146</v>
      </c>
      <c r="E45" s="60">
        <v>13</v>
      </c>
      <c r="F45" s="57">
        <v>6155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12</v>
      </c>
      <c r="B46" s="57">
        <v>6309</v>
      </c>
      <c r="C46" s="60">
        <v>13</v>
      </c>
      <c r="D46" s="57">
        <v>6320</v>
      </c>
      <c r="E46" s="60">
        <v>13</v>
      </c>
      <c r="F46" s="57">
        <v>6329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12</v>
      </c>
      <c r="B47" s="57">
        <v>6474</v>
      </c>
      <c r="C47" s="60">
        <v>13</v>
      </c>
      <c r="D47" s="57">
        <v>6482</v>
      </c>
      <c r="E47" s="60">
        <v>13</v>
      </c>
      <c r="F47" s="57">
        <v>6495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7">
        <v>12</v>
      </c>
      <c r="B48" s="57">
        <v>6639</v>
      </c>
      <c r="C48" s="60">
        <v>13</v>
      </c>
      <c r="D48" s="57">
        <v>6647</v>
      </c>
      <c r="E48" s="60">
        <v>13</v>
      </c>
      <c r="F48" s="57">
        <v>6656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3">
      <c r="A49" s="57">
        <v>12</v>
      </c>
      <c r="B49" s="57">
        <v>6792</v>
      </c>
      <c r="C49" s="60">
        <v>13</v>
      </c>
      <c r="D49" s="57">
        <v>6798</v>
      </c>
      <c r="E49" s="60">
        <v>13</v>
      </c>
      <c r="F49" s="57">
        <v>6807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3">
      <c r="A50" s="57">
        <v>12</v>
      </c>
      <c r="B50" s="57">
        <v>6938</v>
      </c>
      <c r="C50" s="60">
        <v>13</v>
      </c>
      <c r="D50" s="57">
        <v>6947</v>
      </c>
      <c r="E50" s="60">
        <v>13</v>
      </c>
      <c r="F50" s="57">
        <v>6961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3">
      <c r="A51" s="57">
        <v>12</v>
      </c>
      <c r="B51" s="57">
        <v>7097</v>
      </c>
      <c r="C51" s="60">
        <v>13</v>
      </c>
      <c r="D51" s="57">
        <v>7104</v>
      </c>
      <c r="E51" s="60">
        <v>13</v>
      </c>
      <c r="F51" s="57">
        <v>7113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3">
      <c r="A52" s="57">
        <v>12</v>
      </c>
      <c r="B52" s="57">
        <v>7286</v>
      </c>
      <c r="C52" s="60">
        <v>13</v>
      </c>
      <c r="D52" s="57">
        <v>7297</v>
      </c>
      <c r="E52" s="60">
        <v>13</v>
      </c>
      <c r="F52" s="57">
        <v>7306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3">
      <c r="A53" s="56">
        <v>12</v>
      </c>
      <c r="B53" s="56">
        <v>7466</v>
      </c>
      <c r="C53" s="59">
        <v>13</v>
      </c>
      <c r="D53" s="56">
        <v>7501</v>
      </c>
      <c r="E53" s="59">
        <v>13</v>
      </c>
      <c r="F53" s="56">
        <v>7512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7652</v>
      </c>
      <c r="C54" s="59">
        <v>13</v>
      </c>
      <c r="D54" s="56">
        <v>7665</v>
      </c>
      <c r="E54" s="59">
        <v>13</v>
      </c>
      <c r="F54" s="56">
        <v>7675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12</v>
      </c>
      <c r="B55" s="56">
        <v>7800</v>
      </c>
      <c r="C55" s="59">
        <v>13</v>
      </c>
      <c r="D55" s="56">
        <v>7817</v>
      </c>
      <c r="E55" s="59">
        <v>13</v>
      </c>
      <c r="F55" s="56">
        <v>7841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12</v>
      </c>
      <c r="B56" s="56">
        <v>7973</v>
      </c>
      <c r="C56" s="59">
        <v>13</v>
      </c>
      <c r="D56" s="56">
        <v>7979</v>
      </c>
      <c r="E56" s="59">
        <v>13</v>
      </c>
      <c r="F56" s="56">
        <v>7997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12</v>
      </c>
      <c r="B57" s="56">
        <v>8121</v>
      </c>
      <c r="C57" s="59">
        <v>13</v>
      </c>
      <c r="D57" s="56">
        <v>8127</v>
      </c>
      <c r="E57" s="59">
        <v>13</v>
      </c>
      <c r="F57" s="56">
        <v>8141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12</v>
      </c>
      <c r="B58" s="56">
        <v>8270</v>
      </c>
      <c r="C58" s="59">
        <v>13</v>
      </c>
      <c r="D58" s="56">
        <v>8278</v>
      </c>
      <c r="E58" s="59">
        <v>13</v>
      </c>
      <c r="F58" s="56">
        <v>8296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6">
        <v>12</v>
      </c>
      <c r="B59" s="56">
        <v>8435</v>
      </c>
      <c r="C59" s="59">
        <v>13</v>
      </c>
      <c r="D59" s="56">
        <v>8450</v>
      </c>
      <c r="E59" s="59">
        <v>13</v>
      </c>
      <c r="F59" s="56">
        <v>8461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3">
      <c r="A60" s="56">
        <v>12</v>
      </c>
      <c r="B60" s="56">
        <v>8615</v>
      </c>
      <c r="C60" s="59">
        <v>13</v>
      </c>
      <c r="D60" s="56">
        <v>8624</v>
      </c>
      <c r="E60" s="59">
        <v>13</v>
      </c>
      <c r="F60" s="56">
        <v>8645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6">
        <v>12</v>
      </c>
      <c r="B61" s="56">
        <v>8771</v>
      </c>
      <c r="C61" s="59">
        <v>13</v>
      </c>
      <c r="D61" s="56">
        <v>8777</v>
      </c>
      <c r="E61" s="59">
        <v>13</v>
      </c>
      <c r="F61" s="56">
        <v>8786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3">
      <c r="A62" s="56">
        <v>12</v>
      </c>
      <c r="B62" s="56">
        <v>8925</v>
      </c>
      <c r="C62" s="59">
        <v>13</v>
      </c>
      <c r="D62" s="56">
        <v>8933</v>
      </c>
      <c r="E62" s="59">
        <v>13</v>
      </c>
      <c r="F62" s="56">
        <v>8944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3">
      <c r="A63" s="56">
        <v>12</v>
      </c>
      <c r="B63" s="56">
        <v>9069</v>
      </c>
      <c r="C63" s="59">
        <v>13</v>
      </c>
      <c r="D63" s="56">
        <v>9075</v>
      </c>
      <c r="E63" s="59">
        <v>13</v>
      </c>
      <c r="F63" s="56">
        <v>9093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3">
      <c r="A64" s="56">
        <v>12</v>
      </c>
      <c r="B64" s="56">
        <v>9234</v>
      </c>
      <c r="C64" s="59">
        <v>13</v>
      </c>
      <c r="D64" s="56">
        <v>9243</v>
      </c>
      <c r="E64" s="59">
        <v>13</v>
      </c>
      <c r="F64" s="56">
        <v>9256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3">
      <c r="A65" s="56">
        <v>12</v>
      </c>
      <c r="B65" s="56">
        <v>9404</v>
      </c>
      <c r="C65" s="59">
        <v>13</v>
      </c>
      <c r="D65" s="56">
        <v>9412</v>
      </c>
      <c r="E65" s="59">
        <v>13</v>
      </c>
      <c r="F65" s="56">
        <v>9423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3">
      <c r="A66" s="56">
        <v>12</v>
      </c>
      <c r="B66" s="56">
        <v>9569</v>
      </c>
      <c r="C66" s="59">
        <v>13</v>
      </c>
      <c r="D66" s="56">
        <v>9584</v>
      </c>
      <c r="E66" s="59">
        <v>13</v>
      </c>
      <c r="F66" s="56">
        <v>9595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3">
      <c r="A67" s="56">
        <v>12</v>
      </c>
      <c r="B67" s="56">
        <v>9754</v>
      </c>
      <c r="C67" s="59">
        <v>13</v>
      </c>
      <c r="D67" s="56">
        <v>9790</v>
      </c>
      <c r="E67" s="59">
        <v>13</v>
      </c>
      <c r="F67" s="56">
        <v>9800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3">
      <c r="A68" s="56">
        <v>12</v>
      </c>
      <c r="B68" s="56">
        <v>9958</v>
      </c>
      <c r="C68" s="59">
        <v>13</v>
      </c>
      <c r="D68" s="56">
        <v>9967</v>
      </c>
      <c r="E68" s="59">
        <v>13</v>
      </c>
      <c r="F68" s="56">
        <v>9979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3">
      <c r="A69" s="56">
        <v>12</v>
      </c>
      <c r="B69" s="56">
        <v>10084</v>
      </c>
      <c r="C69" s="59">
        <v>13</v>
      </c>
      <c r="D69" s="56">
        <v>10132</v>
      </c>
      <c r="E69" s="59">
        <v>13</v>
      </c>
      <c r="F69" s="56">
        <v>10141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3">
      <c r="A70" s="56">
        <v>12</v>
      </c>
      <c r="B70" s="56">
        <v>10249</v>
      </c>
      <c r="C70" s="59">
        <v>13</v>
      </c>
      <c r="D70" s="56">
        <v>10284</v>
      </c>
      <c r="E70" s="59">
        <v>13</v>
      </c>
      <c r="F70" s="56">
        <v>10290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3">
      <c r="A71" s="56">
        <v>12</v>
      </c>
      <c r="B71" s="56">
        <v>10474</v>
      </c>
      <c r="C71" s="59">
        <v>13</v>
      </c>
      <c r="D71" s="56">
        <v>10487</v>
      </c>
      <c r="E71" s="59">
        <v>13</v>
      </c>
      <c r="F71" s="56">
        <v>10498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3">
      <c r="A72" s="56">
        <v>12</v>
      </c>
      <c r="B72" s="56">
        <v>10619</v>
      </c>
      <c r="C72" s="59">
        <v>13</v>
      </c>
      <c r="D72" s="56">
        <v>10649</v>
      </c>
      <c r="E72" s="59">
        <v>13</v>
      </c>
      <c r="F72" s="56">
        <v>10659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3">
      <c r="A73" s="56">
        <v>12</v>
      </c>
      <c r="B73" s="56">
        <v>10781</v>
      </c>
      <c r="C73" s="59">
        <v>13</v>
      </c>
      <c r="D73" s="56">
        <v>10810</v>
      </c>
      <c r="E73" s="59">
        <v>13</v>
      </c>
      <c r="F73" s="56">
        <v>10820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3">
      <c r="A74" s="56">
        <v>12</v>
      </c>
      <c r="B74" s="56">
        <v>10978</v>
      </c>
      <c r="C74" s="59">
        <v>13</v>
      </c>
      <c r="D74" s="56">
        <v>10983</v>
      </c>
      <c r="E74" s="59">
        <v>13</v>
      </c>
      <c r="F74" s="56">
        <v>11008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3">
      <c r="A75" s="56">
        <v>12</v>
      </c>
      <c r="B75" s="56">
        <v>11148</v>
      </c>
      <c r="C75" s="59">
        <v>13</v>
      </c>
      <c r="D75" s="56">
        <v>11156</v>
      </c>
      <c r="E75" s="59">
        <v>13</v>
      </c>
      <c r="F75" s="56">
        <v>11165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3">
      <c r="A76" s="56">
        <v>12</v>
      </c>
      <c r="B76" s="56">
        <v>11266</v>
      </c>
      <c r="C76" s="59">
        <v>13</v>
      </c>
      <c r="D76" s="56">
        <v>11276</v>
      </c>
      <c r="E76" s="59">
        <v>13</v>
      </c>
      <c r="F76" s="56">
        <v>11282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3">
      <c r="A77" s="57">
        <v>12</v>
      </c>
      <c r="B77" s="57">
        <v>11422</v>
      </c>
      <c r="C77" s="60">
        <v>13</v>
      </c>
      <c r="D77" s="57">
        <v>11441</v>
      </c>
      <c r="E77" s="60">
        <v>13</v>
      </c>
      <c r="F77" s="57">
        <v>11451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3">
      <c r="A78" s="57">
        <v>12</v>
      </c>
      <c r="B78" s="57">
        <v>11554</v>
      </c>
      <c r="C78" s="60">
        <v>13</v>
      </c>
      <c r="D78" s="57">
        <v>11576</v>
      </c>
      <c r="E78" s="60">
        <v>13</v>
      </c>
      <c r="F78" s="57">
        <v>11583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7">
        <v>12</v>
      </c>
      <c r="B79" s="57">
        <v>11685</v>
      </c>
      <c r="C79" s="60">
        <v>13</v>
      </c>
      <c r="D79" s="57">
        <v>11725</v>
      </c>
      <c r="E79" s="60">
        <v>13</v>
      </c>
      <c r="F79" s="57">
        <v>11737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3">
      <c r="A80" s="57">
        <v>12</v>
      </c>
      <c r="B80" s="57">
        <v>11868</v>
      </c>
      <c r="C80" s="60">
        <v>13</v>
      </c>
      <c r="D80" s="57">
        <v>11891</v>
      </c>
      <c r="E80" s="60">
        <v>13</v>
      </c>
      <c r="F80" s="57">
        <v>11899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3">
      <c r="A81" s="57">
        <v>12</v>
      </c>
      <c r="B81" s="57">
        <v>12075</v>
      </c>
      <c r="C81" s="60">
        <v>13</v>
      </c>
      <c r="D81" s="57">
        <v>12083</v>
      </c>
      <c r="E81" s="60">
        <v>13</v>
      </c>
      <c r="F81" s="57">
        <v>12116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3">
      <c r="A82" s="57">
        <v>12</v>
      </c>
      <c r="B82" s="57">
        <v>12230</v>
      </c>
      <c r="C82" s="60">
        <v>13</v>
      </c>
      <c r="D82" s="57">
        <v>12249</v>
      </c>
      <c r="E82" s="60">
        <v>13</v>
      </c>
      <c r="F82" s="57">
        <v>12254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3">
      <c r="A83" s="57">
        <v>12</v>
      </c>
      <c r="B83" s="57">
        <v>12370</v>
      </c>
      <c r="C83" s="60">
        <v>13</v>
      </c>
      <c r="D83" s="57">
        <v>12402</v>
      </c>
      <c r="E83" s="60">
        <v>13</v>
      </c>
      <c r="F83" s="57">
        <v>12435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3">
      <c r="A84" s="57">
        <v>12</v>
      </c>
      <c r="B84" s="57">
        <v>12557</v>
      </c>
      <c r="C84" s="60">
        <v>13</v>
      </c>
      <c r="D84" s="57">
        <v>12577</v>
      </c>
      <c r="E84" s="60">
        <v>13</v>
      </c>
      <c r="F84" s="57">
        <v>12587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3">
      <c r="A85" s="57">
        <v>12</v>
      </c>
      <c r="B85" s="57">
        <v>12730</v>
      </c>
      <c r="C85" s="60">
        <v>13</v>
      </c>
      <c r="D85" s="57">
        <v>12742</v>
      </c>
      <c r="E85" s="60">
        <v>13</v>
      </c>
      <c r="F85" s="57">
        <v>12758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3">
      <c r="A86" s="57">
        <v>12</v>
      </c>
      <c r="B86" s="57">
        <v>12879</v>
      </c>
      <c r="C86" s="60">
        <v>13</v>
      </c>
      <c r="D86" s="57">
        <v>12897</v>
      </c>
      <c r="E86" s="60">
        <v>13</v>
      </c>
      <c r="F86" s="57">
        <v>12911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3">
      <c r="A87" s="57">
        <v>12</v>
      </c>
      <c r="B87" s="57">
        <v>13056</v>
      </c>
      <c r="C87" s="60">
        <v>13</v>
      </c>
      <c r="D87" s="57">
        <v>13068</v>
      </c>
      <c r="E87" s="60">
        <v>13</v>
      </c>
      <c r="F87" s="57">
        <v>13076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3">
      <c r="A88" s="57">
        <v>12</v>
      </c>
      <c r="B88" s="57">
        <v>13208</v>
      </c>
      <c r="C88" s="60">
        <v>13</v>
      </c>
      <c r="D88" s="57">
        <v>13227</v>
      </c>
      <c r="E88" s="60">
        <v>13</v>
      </c>
      <c r="F88" s="57">
        <v>13236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3">
      <c r="A89" s="57">
        <v>12</v>
      </c>
      <c r="B89" s="57">
        <v>13372</v>
      </c>
      <c r="C89" s="60">
        <v>13</v>
      </c>
      <c r="D89" s="57">
        <v>13390</v>
      </c>
      <c r="E89" s="60">
        <v>13</v>
      </c>
      <c r="F89" s="57">
        <v>13404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3">
      <c r="A90" s="57">
        <v>12</v>
      </c>
      <c r="B90" s="57">
        <v>13552</v>
      </c>
      <c r="C90" s="60">
        <v>13</v>
      </c>
      <c r="D90" s="57">
        <v>13569</v>
      </c>
      <c r="E90" s="60">
        <v>13</v>
      </c>
      <c r="F90" s="57">
        <v>13579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3">
      <c r="A91" s="57">
        <v>12</v>
      </c>
      <c r="B91" s="57">
        <v>13698</v>
      </c>
      <c r="C91" s="60">
        <v>13</v>
      </c>
      <c r="D91" s="57">
        <v>13726</v>
      </c>
      <c r="E91" s="60">
        <v>13</v>
      </c>
      <c r="F91" s="57">
        <v>13733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3">
      <c r="A92" s="57">
        <v>12</v>
      </c>
      <c r="B92" s="57">
        <v>13849</v>
      </c>
      <c r="C92" s="60">
        <v>13</v>
      </c>
      <c r="D92" s="57">
        <v>13882</v>
      </c>
      <c r="E92" s="60">
        <v>13</v>
      </c>
      <c r="F92" s="57">
        <v>13900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3">
      <c r="A93" s="57">
        <v>12</v>
      </c>
      <c r="B93" s="57">
        <v>14051</v>
      </c>
      <c r="C93" s="60">
        <v>13</v>
      </c>
      <c r="D93" s="57">
        <v>14058</v>
      </c>
      <c r="E93" s="60">
        <v>13</v>
      </c>
      <c r="F93" s="57">
        <v>14064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3">
      <c r="A94" s="57">
        <v>12</v>
      </c>
      <c r="B94" s="57">
        <v>14212</v>
      </c>
      <c r="C94" s="60">
        <v>13</v>
      </c>
      <c r="D94" s="57">
        <v>14233</v>
      </c>
      <c r="E94" s="60">
        <v>13</v>
      </c>
      <c r="F94" s="57">
        <v>14266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3">
      <c r="A95" s="57">
        <v>12</v>
      </c>
      <c r="B95" s="57">
        <v>14395</v>
      </c>
      <c r="C95" s="60">
        <v>13</v>
      </c>
      <c r="D95" s="57">
        <v>14422</v>
      </c>
      <c r="E95" s="60">
        <v>13</v>
      </c>
      <c r="F95" s="57">
        <v>14454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3">
      <c r="A96" s="57">
        <v>12</v>
      </c>
      <c r="B96" s="57">
        <v>14612</v>
      </c>
      <c r="C96" s="60">
        <v>13</v>
      </c>
      <c r="D96" s="57">
        <v>14637</v>
      </c>
      <c r="E96" s="60">
        <v>13</v>
      </c>
      <c r="F96" s="57">
        <v>14649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3">
      <c r="A97" s="57">
        <v>12</v>
      </c>
      <c r="B97" s="57">
        <v>14778</v>
      </c>
      <c r="C97" s="60">
        <v>13</v>
      </c>
      <c r="D97" s="57">
        <v>14804</v>
      </c>
      <c r="E97" s="60">
        <v>13</v>
      </c>
      <c r="F97" s="57">
        <v>14812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3">
      <c r="A98" s="57">
        <v>12</v>
      </c>
      <c r="B98" s="57">
        <v>14969</v>
      </c>
      <c r="C98" s="60">
        <v>13</v>
      </c>
      <c r="D98" s="57">
        <v>14991</v>
      </c>
      <c r="E98" s="60">
        <v>13</v>
      </c>
      <c r="F98" s="57">
        <v>15000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3">
      <c r="A99" s="57">
        <v>12</v>
      </c>
      <c r="B99" s="57">
        <v>15150</v>
      </c>
      <c r="C99" s="60">
        <v>13</v>
      </c>
      <c r="D99" s="57">
        <v>15157</v>
      </c>
      <c r="E99" s="60">
        <v>13</v>
      </c>
      <c r="F99" s="57">
        <v>15181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3">
      <c r="A100" s="56">
        <v>12</v>
      </c>
      <c r="B100" s="56">
        <v>15326</v>
      </c>
      <c r="C100" s="59">
        <v>13</v>
      </c>
      <c r="D100" s="56">
        <v>15335</v>
      </c>
      <c r="E100" s="59">
        <v>13</v>
      </c>
      <c r="F100" s="56">
        <v>15343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3">
      <c r="A101" s="56">
        <v>12</v>
      </c>
      <c r="B101" s="56">
        <v>15508</v>
      </c>
      <c r="C101" s="59">
        <v>13</v>
      </c>
      <c r="D101" s="56">
        <v>15513</v>
      </c>
      <c r="E101" s="59">
        <v>13</v>
      </c>
      <c r="F101" s="56">
        <v>15535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3">
      <c r="A102" s="56">
        <v>12</v>
      </c>
      <c r="B102" s="56">
        <v>15674</v>
      </c>
      <c r="C102" s="59">
        <v>13</v>
      </c>
      <c r="D102" s="56">
        <v>15694</v>
      </c>
      <c r="E102" s="59">
        <v>13</v>
      </c>
      <c r="F102" s="56">
        <v>15703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3">
      <c r="A103" s="56">
        <v>12</v>
      </c>
      <c r="B103" s="56">
        <v>15890</v>
      </c>
      <c r="C103" s="59">
        <v>13</v>
      </c>
      <c r="D103" s="56">
        <v>15898</v>
      </c>
      <c r="E103" s="59">
        <v>13</v>
      </c>
      <c r="F103" s="56">
        <v>15911</v>
      </c>
      <c r="G103" s="62"/>
      <c r="H103" s="62"/>
      <c r="I103" s="40"/>
      <c r="J103" s="40"/>
      <c r="K103" s="41">
        <v>0</v>
      </c>
      <c r="L103">
        <v>111</v>
      </c>
    </row>
    <row r="104" spans="1:12" x14ac:dyDescent="0.3">
      <c r="A104" s="56">
        <v>12</v>
      </c>
      <c r="B104" s="56">
        <v>16082</v>
      </c>
      <c r="C104" s="59">
        <v>13</v>
      </c>
      <c r="D104" s="56">
        <v>16098</v>
      </c>
      <c r="E104" s="59">
        <v>13</v>
      </c>
      <c r="F104" s="56">
        <v>16123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3">
      <c r="A105" s="56">
        <v>12</v>
      </c>
      <c r="B105" s="56">
        <v>16270</v>
      </c>
      <c r="C105" s="59">
        <v>13</v>
      </c>
      <c r="D105" s="56">
        <v>16309</v>
      </c>
      <c r="E105" s="59">
        <v>13</v>
      </c>
      <c r="F105" s="56">
        <v>16318</v>
      </c>
      <c r="G105" s="62"/>
      <c r="H105" s="62"/>
      <c r="I105" s="40"/>
      <c r="J105" s="40"/>
      <c r="K105" s="41">
        <v>0</v>
      </c>
      <c r="L105">
        <v>111</v>
      </c>
    </row>
    <row r="106" spans="1:12" x14ac:dyDescent="0.3">
      <c r="A106" s="56">
        <v>12</v>
      </c>
      <c r="B106" s="56">
        <v>16436</v>
      </c>
      <c r="C106" s="59">
        <v>13</v>
      </c>
      <c r="D106" s="56">
        <v>16490</v>
      </c>
      <c r="E106" s="59">
        <v>13</v>
      </c>
      <c r="F106" s="56">
        <v>16498</v>
      </c>
      <c r="G106" s="62"/>
      <c r="H106" s="62"/>
      <c r="I106" s="40"/>
      <c r="J106" s="40"/>
      <c r="K106" s="41">
        <v>0</v>
      </c>
      <c r="L106">
        <v>111</v>
      </c>
    </row>
    <row r="107" spans="1:12" x14ac:dyDescent="0.3">
      <c r="A107" s="56">
        <v>12</v>
      </c>
      <c r="B107" s="56">
        <v>16637</v>
      </c>
      <c r="C107" s="59">
        <v>13</v>
      </c>
      <c r="D107" s="56">
        <v>16656</v>
      </c>
      <c r="E107" s="59">
        <v>13</v>
      </c>
      <c r="F107" s="56">
        <v>16680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3">
      <c r="A108" s="56">
        <v>12</v>
      </c>
      <c r="B108" s="56">
        <v>16818</v>
      </c>
      <c r="C108" s="59">
        <v>13</v>
      </c>
      <c r="D108" s="56">
        <v>16823</v>
      </c>
      <c r="E108" s="59">
        <v>13</v>
      </c>
      <c r="F108" s="56">
        <v>16832</v>
      </c>
      <c r="G108" s="62"/>
      <c r="H108" s="62"/>
      <c r="I108" s="40"/>
      <c r="J108" s="40"/>
      <c r="K108" s="41">
        <v>0</v>
      </c>
      <c r="L108">
        <v>111</v>
      </c>
    </row>
    <row r="109" spans="1:12" x14ac:dyDescent="0.3">
      <c r="A109" s="56">
        <v>12</v>
      </c>
      <c r="B109" s="56">
        <v>16970</v>
      </c>
      <c r="C109" s="59">
        <v>13</v>
      </c>
      <c r="D109" s="56">
        <v>16975</v>
      </c>
      <c r="E109" s="59">
        <v>13</v>
      </c>
      <c r="F109" s="56">
        <v>16993</v>
      </c>
      <c r="G109" s="62"/>
      <c r="H109" s="62"/>
      <c r="I109" s="40"/>
      <c r="J109" s="40"/>
      <c r="K109" s="41">
        <v>0</v>
      </c>
      <c r="L109">
        <v>111</v>
      </c>
    </row>
    <row r="110" spans="1:12" x14ac:dyDescent="0.3">
      <c r="A110" s="56">
        <v>12</v>
      </c>
      <c r="B110" s="56">
        <v>17151</v>
      </c>
      <c r="C110" s="59">
        <v>13</v>
      </c>
      <c r="D110" s="56">
        <v>17163</v>
      </c>
      <c r="E110" s="59">
        <v>13</v>
      </c>
      <c r="F110" s="56">
        <v>17182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3">
      <c r="A111" s="56">
        <v>12</v>
      </c>
      <c r="B111" s="56">
        <v>17324</v>
      </c>
      <c r="C111" s="59">
        <v>13</v>
      </c>
      <c r="D111" s="56">
        <v>17343</v>
      </c>
      <c r="E111" s="59">
        <v>13</v>
      </c>
      <c r="F111" s="56">
        <v>17353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3">
      <c r="A112" s="56">
        <v>12</v>
      </c>
      <c r="B112" s="56">
        <v>17492</v>
      </c>
      <c r="C112" s="59">
        <v>13</v>
      </c>
      <c r="D112" s="56">
        <v>17509</v>
      </c>
      <c r="E112" s="59">
        <v>13</v>
      </c>
      <c r="F112" s="56">
        <v>17530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3">
      <c r="A113" s="56">
        <v>12</v>
      </c>
      <c r="B113" s="56">
        <v>17685</v>
      </c>
      <c r="C113" s="59">
        <v>13</v>
      </c>
      <c r="D113" s="56">
        <v>17704</v>
      </c>
      <c r="E113" s="59">
        <v>13</v>
      </c>
      <c r="F113" s="56">
        <v>17713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3">
      <c r="A114" s="56">
        <v>12</v>
      </c>
      <c r="B114" s="56">
        <v>17916</v>
      </c>
      <c r="C114" s="59">
        <v>13</v>
      </c>
      <c r="D114" s="56">
        <v>17928</v>
      </c>
      <c r="E114" s="59">
        <v>13</v>
      </c>
      <c r="F114" s="56">
        <v>17943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3">
      <c r="A115" s="56">
        <v>12</v>
      </c>
      <c r="B115" s="56">
        <v>18119</v>
      </c>
      <c r="C115" s="59">
        <v>13</v>
      </c>
      <c r="D115" s="56">
        <v>18144</v>
      </c>
      <c r="E115" s="59">
        <v>13</v>
      </c>
      <c r="F115" s="56">
        <v>18175</v>
      </c>
      <c r="G115" s="62"/>
      <c r="H115" s="62"/>
      <c r="I115" s="40"/>
      <c r="J115" s="40"/>
      <c r="K115" s="41">
        <v>0</v>
      </c>
      <c r="L115">
        <v>111</v>
      </c>
    </row>
    <row r="116" spans="1:12" x14ac:dyDescent="0.3">
      <c r="A116" s="56">
        <v>12</v>
      </c>
      <c r="B116" s="56">
        <v>18331</v>
      </c>
      <c r="C116" s="59">
        <v>13</v>
      </c>
      <c r="D116" s="56">
        <v>18342</v>
      </c>
      <c r="E116" s="59">
        <v>13</v>
      </c>
      <c r="F116" s="56">
        <v>18366</v>
      </c>
      <c r="G116" s="62"/>
      <c r="H116" s="62"/>
      <c r="I116" s="40"/>
      <c r="J116" s="40"/>
      <c r="K116" s="41">
        <v>0</v>
      </c>
      <c r="L116">
        <v>111</v>
      </c>
    </row>
    <row r="117" spans="1:12" x14ac:dyDescent="0.3">
      <c r="A117" s="56">
        <v>12</v>
      </c>
      <c r="B117" s="56">
        <v>18525</v>
      </c>
      <c r="C117" s="59">
        <v>13</v>
      </c>
      <c r="D117" s="56">
        <v>18535</v>
      </c>
      <c r="E117" s="59">
        <v>13</v>
      </c>
      <c r="F117" s="56">
        <v>18547</v>
      </c>
      <c r="G117" s="62"/>
      <c r="H117" s="62"/>
      <c r="I117" s="40"/>
      <c r="J117" s="40"/>
      <c r="K117" s="41">
        <v>0</v>
      </c>
      <c r="L117">
        <v>111</v>
      </c>
    </row>
    <row r="118" spans="1:12" x14ac:dyDescent="0.3">
      <c r="A118" s="56">
        <v>12</v>
      </c>
      <c r="B118" s="56">
        <v>18655</v>
      </c>
      <c r="C118" s="59">
        <v>13</v>
      </c>
      <c r="D118" s="56">
        <v>18684</v>
      </c>
      <c r="E118" s="59">
        <v>13</v>
      </c>
      <c r="F118" s="56">
        <v>18704</v>
      </c>
      <c r="G118" s="62"/>
      <c r="H118" s="62"/>
      <c r="I118" s="40"/>
      <c r="J118" s="40"/>
      <c r="K118" s="41">
        <v>0</v>
      </c>
      <c r="L118">
        <v>111</v>
      </c>
    </row>
    <row r="119" spans="1:12" x14ac:dyDescent="0.3">
      <c r="A119" s="56">
        <v>12</v>
      </c>
      <c r="B119" s="56">
        <v>18869</v>
      </c>
      <c r="C119" s="59">
        <v>13</v>
      </c>
      <c r="D119" s="56">
        <v>18913</v>
      </c>
      <c r="E119" s="59">
        <v>13</v>
      </c>
      <c r="F119" s="56">
        <v>18921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3">
      <c r="A120" s="56">
        <v>12</v>
      </c>
      <c r="B120" s="56">
        <v>19059</v>
      </c>
      <c r="C120" s="59">
        <v>13</v>
      </c>
      <c r="D120" s="56">
        <v>19067</v>
      </c>
      <c r="E120" s="59">
        <v>13</v>
      </c>
      <c r="F120" s="56">
        <v>19101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3">
      <c r="A121" s="56">
        <v>12</v>
      </c>
      <c r="B121" s="56">
        <v>19324</v>
      </c>
      <c r="C121" s="59">
        <v>13</v>
      </c>
      <c r="D121" s="56">
        <v>19333</v>
      </c>
      <c r="E121" s="59">
        <v>13</v>
      </c>
      <c r="F121" s="56">
        <v>19362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3">
      <c r="A122" s="56">
        <v>12</v>
      </c>
      <c r="B122" s="56">
        <v>19524</v>
      </c>
      <c r="C122" s="59">
        <v>13</v>
      </c>
      <c r="D122" s="56">
        <v>19542</v>
      </c>
      <c r="E122" s="59">
        <v>13</v>
      </c>
      <c r="F122" s="56">
        <v>19552</v>
      </c>
      <c r="G122" s="62"/>
      <c r="H122" s="62"/>
      <c r="I122" s="40"/>
      <c r="J122" s="40"/>
      <c r="K122" s="41">
        <v>0</v>
      </c>
      <c r="L122">
        <v>111</v>
      </c>
    </row>
    <row r="123" spans="1:12" x14ac:dyDescent="0.3">
      <c r="A123" s="57">
        <v>12</v>
      </c>
      <c r="B123" s="57">
        <v>19707</v>
      </c>
      <c r="C123" s="60">
        <v>13</v>
      </c>
      <c r="D123" s="57">
        <v>19725</v>
      </c>
      <c r="E123" s="60">
        <v>13</v>
      </c>
      <c r="F123" s="57">
        <v>19747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3">
      <c r="A124" s="57">
        <v>12</v>
      </c>
      <c r="B124" s="57">
        <v>19882</v>
      </c>
      <c r="C124" s="60">
        <v>13</v>
      </c>
      <c r="D124" s="57">
        <v>19901</v>
      </c>
      <c r="E124" s="60">
        <v>13</v>
      </c>
      <c r="F124" s="57">
        <v>19927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3">
      <c r="A125" s="57">
        <v>12</v>
      </c>
      <c r="B125" s="57">
        <v>20045</v>
      </c>
      <c r="C125" s="60">
        <v>13</v>
      </c>
      <c r="D125" s="57">
        <v>20065</v>
      </c>
      <c r="E125" s="60">
        <v>13</v>
      </c>
      <c r="F125" s="57">
        <v>20084</v>
      </c>
      <c r="G125" s="63"/>
      <c r="H125" s="63"/>
      <c r="I125" s="39"/>
      <c r="J125" s="39"/>
      <c r="K125" s="49">
        <v>0</v>
      </c>
      <c r="L125">
        <v>111</v>
      </c>
    </row>
    <row r="126" spans="1:12" x14ac:dyDescent="0.3">
      <c r="A126" s="57">
        <v>12</v>
      </c>
      <c r="B126" s="57">
        <v>20226</v>
      </c>
      <c r="C126" s="60">
        <v>13</v>
      </c>
      <c r="D126" s="57">
        <v>20247</v>
      </c>
      <c r="E126" s="60">
        <v>13</v>
      </c>
      <c r="F126" s="57">
        <v>20255</v>
      </c>
      <c r="G126" s="63"/>
      <c r="H126" s="63"/>
      <c r="I126" s="39"/>
      <c r="J126" s="39"/>
      <c r="K126" s="49">
        <v>0</v>
      </c>
      <c r="L126">
        <v>111</v>
      </c>
    </row>
    <row r="127" spans="1:12" x14ac:dyDescent="0.3">
      <c r="A127" s="57">
        <v>12</v>
      </c>
      <c r="B127" s="57">
        <v>20373</v>
      </c>
      <c r="C127" s="60">
        <v>13</v>
      </c>
      <c r="D127" s="57">
        <v>20408</v>
      </c>
      <c r="E127" s="60">
        <v>13</v>
      </c>
      <c r="F127" s="57">
        <v>20419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3">
      <c r="A128" s="57">
        <v>12</v>
      </c>
      <c r="B128" s="57">
        <v>20611</v>
      </c>
      <c r="C128" s="60">
        <v>13</v>
      </c>
      <c r="D128" s="57">
        <v>20619</v>
      </c>
      <c r="E128" s="60">
        <v>13</v>
      </c>
      <c r="F128" s="57">
        <v>20645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3">
      <c r="A129" s="57">
        <v>12</v>
      </c>
      <c r="B129" s="57">
        <v>20793</v>
      </c>
      <c r="C129" s="60">
        <v>13</v>
      </c>
      <c r="D129" s="57">
        <v>20828</v>
      </c>
      <c r="E129" s="60">
        <v>13</v>
      </c>
      <c r="F129" s="57">
        <v>20834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3">
      <c r="A130" s="57">
        <v>12</v>
      </c>
      <c r="B130" s="57">
        <v>20990</v>
      </c>
      <c r="C130" s="60">
        <v>13</v>
      </c>
      <c r="D130" s="57">
        <v>21009</v>
      </c>
      <c r="E130" s="60">
        <v>13</v>
      </c>
      <c r="F130" s="57">
        <v>21023</v>
      </c>
      <c r="G130" s="63"/>
      <c r="H130" s="63"/>
      <c r="I130" s="39"/>
      <c r="J130" s="39"/>
      <c r="K130" s="49">
        <v>0</v>
      </c>
      <c r="L130">
        <v>111</v>
      </c>
    </row>
    <row r="131" spans="1:12" x14ac:dyDescent="0.3">
      <c r="A131" s="57">
        <v>12</v>
      </c>
      <c r="B131" s="57">
        <v>21196</v>
      </c>
      <c r="C131" s="60">
        <v>13</v>
      </c>
      <c r="D131" s="57">
        <v>21220</v>
      </c>
      <c r="E131" s="60">
        <v>13</v>
      </c>
      <c r="F131" s="57">
        <v>21232</v>
      </c>
      <c r="G131" s="63"/>
      <c r="H131" s="63"/>
      <c r="I131" s="39"/>
      <c r="J131" s="39"/>
      <c r="K131" s="49">
        <v>0</v>
      </c>
      <c r="L131">
        <v>111</v>
      </c>
    </row>
    <row r="132" spans="1:12" x14ac:dyDescent="0.3">
      <c r="A132" s="57">
        <v>12</v>
      </c>
      <c r="B132" s="57">
        <v>21399</v>
      </c>
      <c r="C132" s="60">
        <v>13</v>
      </c>
      <c r="D132" s="57">
        <v>21405</v>
      </c>
      <c r="E132" s="60">
        <v>13</v>
      </c>
      <c r="F132" s="57">
        <v>21414</v>
      </c>
      <c r="G132" s="63"/>
      <c r="H132" s="63"/>
      <c r="I132" s="39"/>
      <c r="J132" s="39"/>
      <c r="K132" s="49">
        <v>0</v>
      </c>
      <c r="L132">
        <v>111</v>
      </c>
    </row>
    <row r="133" spans="1:12" x14ac:dyDescent="0.3">
      <c r="A133" s="57">
        <v>12</v>
      </c>
      <c r="B133" s="57">
        <v>21572</v>
      </c>
      <c r="C133" s="60">
        <v>13</v>
      </c>
      <c r="D133" s="57">
        <v>21576</v>
      </c>
      <c r="E133" s="60">
        <v>13</v>
      </c>
      <c r="F133" s="57">
        <v>21602</v>
      </c>
      <c r="G133" s="63"/>
      <c r="H133" s="63"/>
      <c r="I133" s="39"/>
      <c r="J133" s="39"/>
      <c r="K133" s="49">
        <v>0</v>
      </c>
      <c r="L133">
        <v>111</v>
      </c>
    </row>
    <row r="134" spans="1:12" x14ac:dyDescent="0.3">
      <c r="A134" s="57">
        <v>12</v>
      </c>
      <c r="B134" s="57">
        <v>21780</v>
      </c>
      <c r="C134" s="60">
        <v>13</v>
      </c>
      <c r="D134" s="57">
        <v>21786</v>
      </c>
      <c r="E134" s="60">
        <v>13</v>
      </c>
      <c r="F134" s="57">
        <v>21819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3">
      <c r="A135" s="57">
        <v>12</v>
      </c>
      <c r="B135" s="57">
        <v>21975</v>
      </c>
      <c r="C135" s="60">
        <v>13</v>
      </c>
      <c r="D135" s="57">
        <v>21993</v>
      </c>
      <c r="E135" s="60">
        <v>13</v>
      </c>
      <c r="F135" s="57">
        <v>21998</v>
      </c>
      <c r="G135" s="63"/>
      <c r="H135" s="63"/>
      <c r="I135" s="39"/>
      <c r="J135" s="39"/>
      <c r="K135" s="49">
        <v>0</v>
      </c>
      <c r="L135">
        <v>111</v>
      </c>
    </row>
    <row r="136" spans="1:12" x14ac:dyDescent="0.3">
      <c r="A136" s="57">
        <v>12</v>
      </c>
      <c r="B136" s="57">
        <v>22142</v>
      </c>
      <c r="C136" s="60">
        <v>13</v>
      </c>
      <c r="D136" s="57">
        <v>22173</v>
      </c>
      <c r="E136" s="60">
        <v>13</v>
      </c>
      <c r="F136" s="57">
        <v>22196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3">
      <c r="A137" s="57">
        <v>12</v>
      </c>
      <c r="B137" s="57">
        <v>22348</v>
      </c>
      <c r="C137" s="60">
        <v>13</v>
      </c>
      <c r="D137" s="57">
        <v>22376</v>
      </c>
      <c r="E137" s="60">
        <v>13</v>
      </c>
      <c r="F137" s="57">
        <v>22397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3">
      <c r="A138" s="57">
        <v>12</v>
      </c>
      <c r="B138" s="57">
        <v>22575</v>
      </c>
      <c r="C138" s="60">
        <v>13</v>
      </c>
      <c r="D138" s="57">
        <v>22588</v>
      </c>
      <c r="E138" s="60">
        <v>13</v>
      </c>
      <c r="F138" s="57">
        <v>22595</v>
      </c>
      <c r="G138" s="63"/>
      <c r="H138" s="63"/>
      <c r="I138" s="39"/>
      <c r="J138" s="39"/>
      <c r="K138" s="49">
        <v>0</v>
      </c>
      <c r="L138">
        <v>111</v>
      </c>
    </row>
    <row r="139" spans="1:12" x14ac:dyDescent="0.3">
      <c r="A139" s="57">
        <v>12</v>
      </c>
      <c r="B139" s="57">
        <v>22763</v>
      </c>
      <c r="C139" s="60">
        <v>13</v>
      </c>
      <c r="D139" s="57">
        <v>22781</v>
      </c>
      <c r="E139" s="60">
        <v>13</v>
      </c>
      <c r="F139" s="57">
        <v>22801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3">
      <c r="A140" s="57">
        <v>12</v>
      </c>
      <c r="B140" s="57">
        <v>22954</v>
      </c>
      <c r="C140" s="60">
        <v>13</v>
      </c>
      <c r="D140" s="57">
        <v>22969</v>
      </c>
      <c r="E140" s="60">
        <v>13</v>
      </c>
      <c r="F140" s="57">
        <v>22988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3">
      <c r="A141" s="57">
        <v>12</v>
      </c>
      <c r="B141" s="57">
        <v>23130</v>
      </c>
      <c r="C141" s="60">
        <v>13</v>
      </c>
      <c r="D141" s="57">
        <v>23149</v>
      </c>
      <c r="E141" s="60">
        <v>13</v>
      </c>
      <c r="F141" s="57">
        <v>23157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3">
      <c r="A142" s="57">
        <v>12</v>
      </c>
      <c r="B142" s="57">
        <v>23290</v>
      </c>
      <c r="C142" s="60">
        <v>13</v>
      </c>
      <c r="D142" s="57">
        <v>23313</v>
      </c>
      <c r="E142" s="60">
        <v>13</v>
      </c>
      <c r="F142" s="57">
        <v>23323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3">
      <c r="A143" s="57">
        <v>12</v>
      </c>
      <c r="B143" s="57">
        <v>23511</v>
      </c>
      <c r="C143" s="60">
        <v>13</v>
      </c>
      <c r="D143" s="57">
        <v>23540</v>
      </c>
      <c r="E143" s="60">
        <v>13</v>
      </c>
      <c r="F143" s="57">
        <v>23553</v>
      </c>
      <c r="G143" s="63"/>
      <c r="H143" s="63"/>
      <c r="I143" s="39"/>
      <c r="J143" s="39"/>
      <c r="K143" s="49">
        <v>0</v>
      </c>
      <c r="L143">
        <v>111</v>
      </c>
    </row>
    <row r="144" spans="1:12" x14ac:dyDescent="0.3">
      <c r="A144" s="57">
        <v>12</v>
      </c>
      <c r="B144" s="57">
        <v>23728</v>
      </c>
      <c r="C144" s="60">
        <v>13</v>
      </c>
      <c r="D144" s="57">
        <v>23747</v>
      </c>
      <c r="E144" s="60">
        <v>13</v>
      </c>
      <c r="F144" s="57">
        <v>23771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3">
      <c r="A145" s="57">
        <v>12</v>
      </c>
      <c r="B145" s="57">
        <v>23906</v>
      </c>
      <c r="C145" s="60">
        <v>13</v>
      </c>
      <c r="D145" s="57">
        <v>23935</v>
      </c>
      <c r="E145" s="60">
        <v>13</v>
      </c>
      <c r="F145" s="57">
        <v>23941</v>
      </c>
      <c r="G145" s="63"/>
      <c r="H145" s="63"/>
      <c r="I145" s="39"/>
      <c r="J145" s="39"/>
      <c r="K145" s="49"/>
      <c r="L145">
        <v>111</v>
      </c>
    </row>
    <row r="146" spans="1:12" x14ac:dyDescent="0.3">
      <c r="A146" s="17"/>
      <c r="B146" s="17"/>
      <c r="C146" s="17"/>
      <c r="D146" s="17"/>
      <c r="E146" s="17"/>
      <c r="F146" s="17"/>
      <c r="G146" s="17"/>
      <c r="H14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113</v>
      </c>
      <c r="V3" s="25" t="s">
        <v>120</v>
      </c>
      <c r="W3">
        <f>COUNTA(L7:L25)</f>
        <v>19</v>
      </c>
      <c r="AA3" s="25" t="s">
        <v>120</v>
      </c>
      <c r="AB3">
        <f>COUNTA(L26:L44)</f>
        <v>19</v>
      </c>
      <c r="AF3" s="25" t="s">
        <v>120</v>
      </c>
      <c r="AG3">
        <f>COUNTA(L45:L62)</f>
        <v>18</v>
      </c>
      <c r="AK3" s="25" t="s">
        <v>120</v>
      </c>
      <c r="AL3">
        <f>COUNTA(L63:L81)</f>
        <v>19</v>
      </c>
      <c r="AP3" s="25" t="s">
        <v>120</v>
      </c>
      <c r="AQ3">
        <f>COUNTA(L82:L100)</f>
        <v>19</v>
      </c>
      <c r="AU3" s="25" t="s">
        <v>120</v>
      </c>
      <c r="AV3">
        <f>COUNTA(L101:L119)</f>
        <v>19</v>
      </c>
    </row>
    <row r="4" spans="1:48" x14ac:dyDescent="0.3">
      <c r="P4" s="25" t="s">
        <v>88</v>
      </c>
      <c r="Q4" s="26">
        <f>SUM(O7:O14)</f>
        <v>113</v>
      </c>
      <c r="V4" s="25" t="s">
        <v>121</v>
      </c>
      <c r="W4">
        <f>SUM(U7:U14)</f>
        <v>19</v>
      </c>
      <c r="AA4" s="25" t="s">
        <v>121</v>
      </c>
      <c r="AB4">
        <f>SUM(Z7:Z14)</f>
        <v>19</v>
      </c>
      <c r="AF4" s="25" t="s">
        <v>121</v>
      </c>
      <c r="AG4">
        <f>SUM(AE7:AE14)</f>
        <v>18</v>
      </c>
      <c r="AK4" s="25" t="s">
        <v>121</v>
      </c>
      <c r="AL4">
        <f>SUM(AJ7:AJ14)</f>
        <v>19</v>
      </c>
      <c r="AP4" s="25" t="s">
        <v>121</v>
      </c>
      <c r="AQ4">
        <f>SUM(AO7:AO14)</f>
        <v>19</v>
      </c>
      <c r="AU4" s="25" t="s">
        <v>121</v>
      </c>
      <c r="AV4">
        <f>SUM(AT7:AT14)</f>
        <v>19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40</v>
      </c>
      <c r="C7" s="58">
        <v>13</v>
      </c>
      <c r="D7" s="55">
        <v>64</v>
      </c>
      <c r="E7" s="58">
        <v>13</v>
      </c>
      <c r="F7" s="55">
        <v>86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113</v>
      </c>
      <c r="P7" s="34">
        <f>O7/$Q$4</f>
        <v>1</v>
      </c>
      <c r="Q7" s="34">
        <f>IF(P7=0,0,(P7*((LOG(P7))/LOG(2))))</f>
        <v>0</v>
      </c>
      <c r="T7" s="34">
        <f>N7</f>
        <v>111</v>
      </c>
      <c r="U7" s="34">
        <f>COUNTIF(L7:L25,T7)</f>
        <v>19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COUNTIF(L26:L44,Y7)</f>
        <v>19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COUNTIF(L45:L62,AD7)</f>
        <v>18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COUNTIF(L63:L81,AI7)</f>
        <v>19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COUNTIF(L82:L100,AN7)</f>
        <v>19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COUNTIF(L101:L119,AS7)</f>
        <v>19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215</v>
      </c>
      <c r="C8" s="59">
        <v>13</v>
      </c>
      <c r="D8" s="56">
        <v>223</v>
      </c>
      <c r="E8" s="59">
        <v>13</v>
      </c>
      <c r="F8" s="56">
        <v>230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COUNTIF(L26:L44,Y8)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COUNTIF(L45:L62,AD8)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COUNTIF(L63:L81,AI8)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COUNTIF(L82:L100,AN8)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COUNTIF(L101:L119,AS8)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335</v>
      </c>
      <c r="C9" s="59">
        <v>13</v>
      </c>
      <c r="D9" s="56">
        <v>362</v>
      </c>
      <c r="E9" s="59">
        <v>13</v>
      </c>
      <c r="F9" s="56">
        <v>370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COUNTIF(L26:L44,Y9)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COUNTIF(L45:L62,AD9)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COUNTIF(L63:L81,AI9)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COUNTIF(L82:L100,AN9)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COUNTIF(L101:L119,AS9)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502</v>
      </c>
      <c r="C10" s="59">
        <v>13</v>
      </c>
      <c r="D10" s="56">
        <v>510</v>
      </c>
      <c r="E10" s="59">
        <v>13</v>
      </c>
      <c r="F10" s="56">
        <v>531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COUNTIF(L26:L44,Y10)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COUNTIF(L45:L62,AD10)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COUNTIF(L63:L81,AI10)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COUNTIF(L82:L100,AN10)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COUNTIF(L101:L119,AS10)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664</v>
      </c>
      <c r="C11" s="59">
        <v>13</v>
      </c>
      <c r="D11" s="56">
        <v>687</v>
      </c>
      <c r="E11" s="59">
        <v>13</v>
      </c>
      <c r="F11" s="56">
        <v>695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COUNTIF(L7:L25,T11)</f>
        <v>0</v>
      </c>
      <c r="V11" s="53"/>
      <c r="W11" s="54"/>
      <c r="Y11" s="34">
        <f>N11</f>
        <v>211</v>
      </c>
      <c r="Z11" s="34">
        <f>COUNTIF(L26:L44,Y11)</f>
        <v>0</v>
      </c>
      <c r="AA11" s="53"/>
      <c r="AB11" s="54"/>
      <c r="AD11" s="34">
        <f>N11</f>
        <v>211</v>
      </c>
      <c r="AE11" s="34">
        <f>COUNTIF(L45:L62,AD11)</f>
        <v>0</v>
      </c>
      <c r="AF11" s="53"/>
      <c r="AG11" s="54"/>
      <c r="AI11" s="34">
        <f>N11</f>
        <v>211</v>
      </c>
      <c r="AJ11" s="34">
        <f>COUNTIF(L63:L81,AI11)</f>
        <v>0</v>
      </c>
      <c r="AK11" s="53"/>
      <c r="AL11" s="54"/>
      <c r="AN11" s="34">
        <f>N11</f>
        <v>211</v>
      </c>
      <c r="AO11" s="34">
        <f>COUNTIF(L82:L100,AN11)</f>
        <v>0</v>
      </c>
      <c r="AP11" s="53"/>
      <c r="AQ11" s="54"/>
      <c r="AS11" s="34">
        <f>N11</f>
        <v>211</v>
      </c>
      <c r="AT11" s="34">
        <f>COUNTIF(L101:L119,AS11)</f>
        <v>0</v>
      </c>
      <c r="AU11" s="53"/>
      <c r="AV11" s="54"/>
    </row>
    <row r="12" spans="1:48" x14ac:dyDescent="0.3">
      <c r="A12" s="56">
        <v>12</v>
      </c>
      <c r="B12" s="56">
        <v>812</v>
      </c>
      <c r="C12" s="59">
        <v>13</v>
      </c>
      <c r="D12" s="56">
        <v>833</v>
      </c>
      <c r="E12" s="59">
        <v>13</v>
      </c>
      <c r="F12" s="56">
        <v>842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COUNTIF(L26:L44,Y12)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COUNTIF(L45:L62,AD12)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COUNTIF(L63:L81,AI12)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COUNTIF(L82:L100,AN12)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COUNTIF(L101:L119,AS12)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965</v>
      </c>
      <c r="C13" s="59">
        <v>13</v>
      </c>
      <c r="D13" s="56">
        <v>980</v>
      </c>
      <c r="E13" s="59">
        <v>13</v>
      </c>
      <c r="F13" s="56">
        <v>1003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COUNTIF(L26:L44,Y13)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COUNTIF(L45:L62,AD13)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COUNTIF(L63:L81,AI13)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COUNTIF(L82:L100,AN13)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COUNTIF(L101:L119,AS13)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1124</v>
      </c>
      <c r="C14" s="59">
        <v>13</v>
      </c>
      <c r="D14" s="56">
        <v>1140</v>
      </c>
      <c r="E14" s="59">
        <v>13</v>
      </c>
      <c r="F14" s="56">
        <v>1155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COUNTIF(L26:L44,Y14)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COUNTIF(L45:L62,AD14)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COUNTIF(L63:L81,AI14)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COUNTIF(L82:L100,AN14)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COUNTIF(L101:L119,AS14)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1280</v>
      </c>
      <c r="C15" s="59">
        <v>13</v>
      </c>
      <c r="D15" s="56">
        <v>1289</v>
      </c>
      <c r="E15" s="59">
        <v>13</v>
      </c>
      <c r="F15" s="56">
        <v>1312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0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1441</v>
      </c>
      <c r="C16" s="59">
        <v>13</v>
      </c>
      <c r="D16" s="56">
        <v>1459</v>
      </c>
      <c r="E16" s="59">
        <v>13</v>
      </c>
      <c r="F16" s="56">
        <v>1481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6">
        <v>12</v>
      </c>
      <c r="B17" s="56">
        <v>1614</v>
      </c>
      <c r="C17" s="59">
        <v>13</v>
      </c>
      <c r="D17" s="56">
        <v>1622</v>
      </c>
      <c r="E17" s="59">
        <v>13</v>
      </c>
      <c r="F17" s="56">
        <v>1630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6">
        <v>12</v>
      </c>
      <c r="B18" s="56">
        <v>1765</v>
      </c>
      <c r="C18" s="59">
        <v>13</v>
      </c>
      <c r="D18" s="56">
        <v>1782</v>
      </c>
      <c r="E18" s="59">
        <v>13</v>
      </c>
      <c r="F18" s="56">
        <v>1792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3">
      <c r="A19" s="56">
        <v>12</v>
      </c>
      <c r="B19" s="56">
        <v>1928</v>
      </c>
      <c r="C19" s="59">
        <v>13</v>
      </c>
      <c r="D19" s="56">
        <v>1933</v>
      </c>
      <c r="E19" s="59">
        <v>13</v>
      </c>
      <c r="F19" s="56">
        <v>1941</v>
      </c>
      <c r="G19" s="62"/>
      <c r="H19" s="62"/>
      <c r="I19" s="40"/>
      <c r="J19" s="40"/>
      <c r="K19" s="41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12</v>
      </c>
      <c r="B20" s="56">
        <v>2084</v>
      </c>
      <c r="C20" s="59">
        <v>13</v>
      </c>
      <c r="D20" s="56">
        <v>2092</v>
      </c>
      <c r="E20" s="59">
        <v>13</v>
      </c>
      <c r="F20" s="56">
        <v>2115</v>
      </c>
      <c r="G20" s="62"/>
      <c r="H20" s="62"/>
      <c r="I20" s="40"/>
      <c r="J20" s="40"/>
      <c r="K20" s="41">
        <v>0</v>
      </c>
      <c r="L20">
        <v>111</v>
      </c>
      <c r="N20" s="38">
        <f>COUNTIF(L7:L119,G3)</f>
        <v>0</v>
      </c>
      <c r="O20" s="38"/>
      <c r="P20" s="45">
        <v>19</v>
      </c>
      <c r="Q20" s="45">
        <v>19</v>
      </c>
      <c r="R20" s="45">
        <v>18</v>
      </c>
      <c r="S20" s="45">
        <v>19</v>
      </c>
      <c r="T20" s="45">
        <v>19</v>
      </c>
      <c r="U20" s="45">
        <v>19</v>
      </c>
      <c r="V20" s="44"/>
    </row>
    <row r="21" spans="1:22" x14ac:dyDescent="0.3">
      <c r="A21" s="56">
        <v>12</v>
      </c>
      <c r="B21" s="56">
        <v>2249</v>
      </c>
      <c r="C21" s="59">
        <v>13</v>
      </c>
      <c r="D21" s="56">
        <v>2268</v>
      </c>
      <c r="E21" s="59">
        <v>13</v>
      </c>
      <c r="F21" s="56">
        <v>2277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12</v>
      </c>
      <c r="B22" s="56">
        <v>2418</v>
      </c>
      <c r="C22" s="59">
        <v>13</v>
      </c>
      <c r="D22" s="56">
        <v>2435</v>
      </c>
      <c r="E22" s="59">
        <v>13</v>
      </c>
      <c r="F22" s="56">
        <v>2457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12</v>
      </c>
      <c r="B23" s="56">
        <v>2604</v>
      </c>
      <c r="C23" s="59">
        <v>13</v>
      </c>
      <c r="D23" s="56">
        <v>2612</v>
      </c>
      <c r="E23" s="59">
        <v>13</v>
      </c>
      <c r="F23" s="56">
        <v>2621</v>
      </c>
      <c r="G23" s="62"/>
      <c r="H23" s="62"/>
      <c r="I23" s="40"/>
      <c r="J23" s="40"/>
      <c r="K23" s="41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12</v>
      </c>
      <c r="B24" s="56">
        <v>2764</v>
      </c>
      <c r="C24" s="59">
        <v>13</v>
      </c>
      <c r="D24" s="56">
        <v>2771</v>
      </c>
      <c r="E24" s="59">
        <v>13</v>
      </c>
      <c r="F24" s="56">
        <v>2792</v>
      </c>
      <c r="G24" s="62"/>
      <c r="H24" s="62"/>
      <c r="I24" s="40"/>
      <c r="J24" s="40"/>
      <c r="K24" s="41">
        <v>0</v>
      </c>
      <c r="L24">
        <v>111</v>
      </c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3">
      <c r="A25" s="56">
        <v>12</v>
      </c>
      <c r="B25" s="56">
        <v>2938</v>
      </c>
      <c r="C25" s="59">
        <v>13</v>
      </c>
      <c r="D25" s="56">
        <v>2954</v>
      </c>
      <c r="E25" s="59">
        <v>13</v>
      </c>
      <c r="F25" s="56">
        <v>2959</v>
      </c>
      <c r="G25" s="62"/>
      <c r="H25" s="62"/>
      <c r="I25" s="40"/>
      <c r="J25" s="40"/>
      <c r="K25" s="41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3101</v>
      </c>
      <c r="C26" s="60">
        <v>13</v>
      </c>
      <c r="D26" s="57">
        <v>3110</v>
      </c>
      <c r="E26" s="60">
        <v>13</v>
      </c>
      <c r="F26" s="57">
        <v>3120</v>
      </c>
      <c r="G26" s="63"/>
      <c r="H26" s="63"/>
      <c r="I26" s="39"/>
      <c r="J26" s="39"/>
      <c r="K26" s="49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3285</v>
      </c>
      <c r="C27" s="60">
        <v>13</v>
      </c>
      <c r="D27" s="57">
        <v>3293</v>
      </c>
      <c r="E27" s="60">
        <v>13</v>
      </c>
      <c r="F27" s="57">
        <v>3315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12</v>
      </c>
      <c r="B28" s="57">
        <v>3451</v>
      </c>
      <c r="C28" s="60">
        <v>13</v>
      </c>
      <c r="D28" s="57">
        <v>3457</v>
      </c>
      <c r="E28" s="60">
        <v>13</v>
      </c>
      <c r="F28" s="57">
        <v>3461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112</v>
      </c>
      <c r="P28">
        <f>F25/P20</f>
        <v>155.73684210526315</v>
      </c>
      <c r="Q28">
        <f>(F44-F25)/Q20</f>
        <v>181.36842105263159</v>
      </c>
      <c r="R28">
        <f>(F62-F44)/R20</f>
        <v>212.16666666666666</v>
      </c>
      <c r="S28">
        <f>(F81-F62)/S20</f>
        <v>242.21052631578948</v>
      </c>
      <c r="T28">
        <f>(F100-F81)/T20</f>
        <v>238.36842105263159</v>
      </c>
      <c r="U28">
        <f>(F119-F100)/U20</f>
        <v>236.10526315789474</v>
      </c>
    </row>
    <row r="29" spans="1:22" x14ac:dyDescent="0.3">
      <c r="A29" s="57">
        <v>12</v>
      </c>
      <c r="B29" s="57">
        <v>3604</v>
      </c>
      <c r="C29" s="60">
        <v>13</v>
      </c>
      <c r="D29" s="57">
        <v>3621</v>
      </c>
      <c r="E29" s="60">
        <v>13</v>
      </c>
      <c r="F29" s="57">
        <v>3627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3">
      <c r="A30" s="57">
        <v>12</v>
      </c>
      <c r="B30" s="57">
        <v>3746</v>
      </c>
      <c r="C30" s="60">
        <v>13</v>
      </c>
      <c r="D30" s="57">
        <v>3769</v>
      </c>
      <c r="E30" s="60">
        <v>13</v>
      </c>
      <c r="F30" s="57">
        <v>3786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3">
      <c r="A31" s="57">
        <v>12</v>
      </c>
      <c r="B31" s="57">
        <v>3942</v>
      </c>
      <c r="C31" s="60">
        <v>13</v>
      </c>
      <c r="D31" s="57">
        <v>3948</v>
      </c>
      <c r="E31" s="60">
        <v>13</v>
      </c>
      <c r="F31" s="57">
        <v>3957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3">
      <c r="A32" s="57">
        <v>12</v>
      </c>
      <c r="B32" s="57">
        <v>4111</v>
      </c>
      <c r="C32" s="60">
        <v>13</v>
      </c>
      <c r="D32" s="57">
        <v>4116</v>
      </c>
      <c r="E32" s="60">
        <v>13</v>
      </c>
      <c r="F32" s="57">
        <v>4124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3">
      <c r="A33" s="57">
        <v>12</v>
      </c>
      <c r="B33" s="57">
        <v>4311</v>
      </c>
      <c r="C33" s="60">
        <v>13</v>
      </c>
      <c r="D33" s="57">
        <v>4315</v>
      </c>
      <c r="E33" s="60">
        <v>13</v>
      </c>
      <c r="F33" s="57">
        <v>4331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3">
      <c r="A34" s="57">
        <v>12</v>
      </c>
      <c r="B34" s="57">
        <v>4464</v>
      </c>
      <c r="C34" s="60">
        <v>13</v>
      </c>
      <c r="D34" s="57">
        <v>4490</v>
      </c>
      <c r="E34" s="60">
        <v>13</v>
      </c>
      <c r="F34" s="57">
        <v>4498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3">
      <c r="A35" s="57">
        <v>12</v>
      </c>
      <c r="B35" s="57">
        <v>4637</v>
      </c>
      <c r="C35" s="60">
        <v>13</v>
      </c>
      <c r="D35" s="57">
        <v>4641</v>
      </c>
      <c r="E35" s="60">
        <v>13</v>
      </c>
      <c r="F35" s="57">
        <v>4649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7">
        <v>12</v>
      </c>
      <c r="B36" s="57">
        <v>4827</v>
      </c>
      <c r="C36" s="60">
        <v>13</v>
      </c>
      <c r="D36" s="57">
        <v>4834</v>
      </c>
      <c r="E36" s="60">
        <v>13</v>
      </c>
      <c r="F36" s="57">
        <v>4857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3">
      <c r="A37" s="57">
        <v>12</v>
      </c>
      <c r="B37" s="57">
        <v>5007</v>
      </c>
      <c r="C37" s="60">
        <v>13</v>
      </c>
      <c r="D37" s="57">
        <v>5024</v>
      </c>
      <c r="E37" s="60">
        <v>13</v>
      </c>
      <c r="F37" s="57">
        <v>5047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3">
      <c r="A38" s="57">
        <v>12</v>
      </c>
      <c r="B38" s="57">
        <v>5232</v>
      </c>
      <c r="C38" s="60">
        <v>13</v>
      </c>
      <c r="D38" s="57">
        <v>5250</v>
      </c>
      <c r="E38" s="60">
        <v>13</v>
      </c>
      <c r="F38" s="57">
        <v>5273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3">
      <c r="A39" s="57">
        <v>12</v>
      </c>
      <c r="B39" s="57">
        <v>5475</v>
      </c>
      <c r="C39" s="60">
        <v>13</v>
      </c>
      <c r="D39" s="57">
        <v>5493</v>
      </c>
      <c r="E39" s="60">
        <v>13</v>
      </c>
      <c r="F39" s="57">
        <v>5514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12</v>
      </c>
      <c r="B40" s="57">
        <v>5674</v>
      </c>
      <c r="C40" s="60">
        <v>13</v>
      </c>
      <c r="D40" s="57">
        <v>5694</v>
      </c>
      <c r="E40" s="60">
        <v>13</v>
      </c>
      <c r="F40" s="57">
        <v>5703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12</v>
      </c>
      <c r="B41" s="57">
        <v>5851</v>
      </c>
      <c r="C41" s="60">
        <v>13</v>
      </c>
      <c r="D41" s="57">
        <v>5880</v>
      </c>
      <c r="E41" s="60">
        <v>13</v>
      </c>
      <c r="F41" s="57">
        <v>5891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7">
        <v>12</v>
      </c>
      <c r="B42" s="57">
        <v>6047</v>
      </c>
      <c r="C42" s="60">
        <v>13</v>
      </c>
      <c r="D42" s="57">
        <v>6072</v>
      </c>
      <c r="E42" s="60">
        <v>13</v>
      </c>
      <c r="F42" s="57">
        <v>6092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12</v>
      </c>
      <c r="B43" s="57">
        <v>6233</v>
      </c>
      <c r="C43" s="60">
        <v>13</v>
      </c>
      <c r="D43" s="57">
        <v>6238</v>
      </c>
      <c r="E43" s="60">
        <v>13</v>
      </c>
      <c r="F43" s="57">
        <v>6245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12</v>
      </c>
      <c r="B44" s="57">
        <v>6350</v>
      </c>
      <c r="C44" s="60">
        <v>13</v>
      </c>
      <c r="D44" s="57">
        <v>6379</v>
      </c>
      <c r="E44" s="60">
        <v>13</v>
      </c>
      <c r="F44" s="57">
        <v>6405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6">
        <v>12</v>
      </c>
      <c r="B45" s="56">
        <v>6558</v>
      </c>
      <c r="C45" s="59">
        <v>13</v>
      </c>
      <c r="D45" s="56">
        <v>6582</v>
      </c>
      <c r="E45" s="59">
        <v>13</v>
      </c>
      <c r="F45" s="56">
        <v>6603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3">
      <c r="A46" s="56">
        <v>12</v>
      </c>
      <c r="B46" s="56">
        <v>6754</v>
      </c>
      <c r="C46" s="59">
        <v>13</v>
      </c>
      <c r="D46" s="56">
        <v>6787</v>
      </c>
      <c r="E46" s="59">
        <v>13</v>
      </c>
      <c r="F46" s="56">
        <v>6810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12</v>
      </c>
      <c r="B47" s="56">
        <v>6974</v>
      </c>
      <c r="C47" s="59">
        <v>13</v>
      </c>
      <c r="D47" s="56">
        <v>6991</v>
      </c>
      <c r="E47" s="59">
        <v>13</v>
      </c>
      <c r="F47" s="56">
        <v>7009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12</v>
      </c>
      <c r="B48" s="56">
        <v>7149</v>
      </c>
      <c r="C48" s="59">
        <v>13</v>
      </c>
      <c r="D48" s="56">
        <v>7167</v>
      </c>
      <c r="E48" s="59">
        <v>13</v>
      </c>
      <c r="F48" s="56">
        <v>7177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3">
      <c r="A49" s="56">
        <v>12</v>
      </c>
      <c r="B49" s="56">
        <v>7329</v>
      </c>
      <c r="C49" s="59">
        <v>13</v>
      </c>
      <c r="D49" s="56">
        <v>7351</v>
      </c>
      <c r="E49" s="59">
        <v>13</v>
      </c>
      <c r="F49" s="56">
        <v>7359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12</v>
      </c>
      <c r="B50" s="56">
        <v>7507</v>
      </c>
      <c r="C50" s="59">
        <v>13</v>
      </c>
      <c r="D50" s="56">
        <v>7539</v>
      </c>
      <c r="E50" s="59">
        <v>13</v>
      </c>
      <c r="F50" s="56">
        <v>7567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3">
      <c r="A51" s="56">
        <v>12</v>
      </c>
      <c r="B51" s="56">
        <v>7731</v>
      </c>
      <c r="C51" s="59">
        <v>13</v>
      </c>
      <c r="D51" s="56">
        <v>7750</v>
      </c>
      <c r="E51" s="59">
        <v>13</v>
      </c>
      <c r="F51" s="56">
        <v>7757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3">
      <c r="A52" s="56">
        <v>12</v>
      </c>
      <c r="B52" s="56">
        <v>7893</v>
      </c>
      <c r="C52" s="59">
        <v>13</v>
      </c>
      <c r="D52" s="56">
        <v>7936</v>
      </c>
      <c r="E52" s="59">
        <v>13</v>
      </c>
      <c r="F52" s="56">
        <v>7958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3">
      <c r="A53" s="56">
        <v>12</v>
      </c>
      <c r="B53" s="56">
        <v>8111</v>
      </c>
      <c r="C53" s="59">
        <v>13</v>
      </c>
      <c r="D53" s="56">
        <v>8142</v>
      </c>
      <c r="E53" s="59">
        <v>13</v>
      </c>
      <c r="F53" s="56">
        <v>8164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12</v>
      </c>
      <c r="B54" s="56">
        <v>8298</v>
      </c>
      <c r="C54" s="59">
        <v>13</v>
      </c>
      <c r="D54" s="56">
        <v>8365</v>
      </c>
      <c r="E54" s="59">
        <v>13</v>
      </c>
      <c r="F54" s="56">
        <v>8385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12</v>
      </c>
      <c r="B55" s="56">
        <v>8509</v>
      </c>
      <c r="C55" s="59">
        <v>13</v>
      </c>
      <c r="D55" s="56">
        <v>8542</v>
      </c>
      <c r="E55" s="59">
        <v>13</v>
      </c>
      <c r="F55" s="56">
        <v>8564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12</v>
      </c>
      <c r="B56" s="56">
        <v>8750</v>
      </c>
      <c r="C56" s="59">
        <v>13</v>
      </c>
      <c r="D56" s="56">
        <v>8767</v>
      </c>
      <c r="E56" s="59">
        <v>13</v>
      </c>
      <c r="F56" s="56">
        <v>8790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12</v>
      </c>
      <c r="B57" s="56">
        <v>8993</v>
      </c>
      <c r="C57" s="59">
        <v>13</v>
      </c>
      <c r="D57" s="56">
        <v>9024</v>
      </c>
      <c r="E57" s="59">
        <v>13</v>
      </c>
      <c r="F57" s="56">
        <v>9043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12</v>
      </c>
      <c r="B58" s="56">
        <v>9258</v>
      </c>
      <c r="C58" s="59">
        <v>13</v>
      </c>
      <c r="D58" s="56">
        <v>9275</v>
      </c>
      <c r="E58" s="59">
        <v>13</v>
      </c>
      <c r="F58" s="56">
        <v>9299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6">
        <v>12</v>
      </c>
      <c r="B59" s="56">
        <v>9516</v>
      </c>
      <c r="C59" s="59">
        <v>13</v>
      </c>
      <c r="D59" s="56">
        <v>9536</v>
      </c>
      <c r="E59" s="59">
        <v>13</v>
      </c>
      <c r="F59" s="56">
        <v>9559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3">
      <c r="A60" s="56">
        <v>12</v>
      </c>
      <c r="B60" s="56">
        <v>9742</v>
      </c>
      <c r="C60" s="59">
        <v>13</v>
      </c>
      <c r="D60" s="56">
        <v>9766</v>
      </c>
      <c r="E60" s="59">
        <v>13</v>
      </c>
      <c r="F60" s="56">
        <v>9791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6">
        <v>12</v>
      </c>
      <c r="B61" s="56">
        <v>10014</v>
      </c>
      <c r="C61" s="59">
        <v>13</v>
      </c>
      <c r="D61" s="56">
        <v>10034</v>
      </c>
      <c r="E61" s="59">
        <v>13</v>
      </c>
      <c r="F61" s="56">
        <v>10057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3">
      <c r="A62" s="56">
        <v>12</v>
      </c>
      <c r="B62" s="56">
        <v>10190</v>
      </c>
      <c r="C62" s="59">
        <v>13</v>
      </c>
      <c r="D62" s="56">
        <v>10218</v>
      </c>
      <c r="E62" s="59">
        <v>13</v>
      </c>
      <c r="F62" s="56">
        <v>10224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3">
      <c r="A63" s="57">
        <v>12</v>
      </c>
      <c r="B63" s="57">
        <v>10414</v>
      </c>
      <c r="C63" s="60">
        <v>13</v>
      </c>
      <c r="D63" s="57">
        <v>10432</v>
      </c>
      <c r="E63" s="60">
        <v>13</v>
      </c>
      <c r="F63" s="57">
        <v>10453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12</v>
      </c>
      <c r="B64" s="57">
        <v>10674</v>
      </c>
      <c r="C64" s="60">
        <v>13</v>
      </c>
      <c r="D64" s="57">
        <v>10709</v>
      </c>
      <c r="E64" s="60">
        <v>13</v>
      </c>
      <c r="F64" s="57">
        <v>10726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12</v>
      </c>
      <c r="B65" s="57">
        <v>10869</v>
      </c>
      <c r="C65" s="60">
        <v>13</v>
      </c>
      <c r="D65" s="57">
        <v>10899</v>
      </c>
      <c r="E65" s="60">
        <v>13</v>
      </c>
      <c r="F65" s="57">
        <v>10917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12</v>
      </c>
      <c r="B66" s="57">
        <v>11078</v>
      </c>
      <c r="C66" s="60">
        <v>13</v>
      </c>
      <c r="D66" s="57">
        <v>11096</v>
      </c>
      <c r="E66" s="60">
        <v>13</v>
      </c>
      <c r="F66" s="57">
        <v>11113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12</v>
      </c>
      <c r="B67" s="57">
        <v>11399</v>
      </c>
      <c r="C67" s="60">
        <v>13</v>
      </c>
      <c r="D67" s="57">
        <v>11421</v>
      </c>
      <c r="E67" s="60">
        <v>13</v>
      </c>
      <c r="F67" s="57">
        <v>11438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12</v>
      </c>
      <c r="B68" s="57">
        <v>11763</v>
      </c>
      <c r="C68" s="60">
        <v>13</v>
      </c>
      <c r="D68" s="57">
        <v>11780</v>
      </c>
      <c r="E68" s="60">
        <v>13</v>
      </c>
      <c r="F68" s="57">
        <v>11789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3">
      <c r="A69" s="57">
        <v>12</v>
      </c>
      <c r="B69" s="57">
        <v>11973</v>
      </c>
      <c r="C69" s="60">
        <v>13</v>
      </c>
      <c r="D69" s="57">
        <v>11994</v>
      </c>
      <c r="E69" s="60">
        <v>13</v>
      </c>
      <c r="F69" s="57">
        <v>12015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3">
      <c r="A70" s="57">
        <v>12</v>
      </c>
      <c r="B70" s="57">
        <v>12199</v>
      </c>
      <c r="C70" s="60">
        <v>13</v>
      </c>
      <c r="D70" s="57">
        <v>12238</v>
      </c>
      <c r="E70" s="60">
        <v>13</v>
      </c>
      <c r="F70" s="57">
        <v>12275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3">
      <c r="A71" s="57">
        <v>12</v>
      </c>
      <c r="B71" s="57">
        <v>12477</v>
      </c>
      <c r="C71" s="60">
        <v>13</v>
      </c>
      <c r="D71" s="57">
        <v>12482</v>
      </c>
      <c r="E71" s="60">
        <v>13</v>
      </c>
      <c r="F71" s="57">
        <v>12505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3">
      <c r="A72" s="57">
        <v>12</v>
      </c>
      <c r="B72" s="57">
        <v>12714</v>
      </c>
      <c r="C72" s="60">
        <v>13</v>
      </c>
      <c r="D72" s="57">
        <v>12739</v>
      </c>
      <c r="E72" s="60">
        <v>13</v>
      </c>
      <c r="F72" s="57">
        <v>12760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3">
      <c r="A73" s="57">
        <v>12</v>
      </c>
      <c r="B73" s="57">
        <v>12887</v>
      </c>
      <c r="C73" s="60">
        <v>13</v>
      </c>
      <c r="D73" s="57">
        <v>12919</v>
      </c>
      <c r="E73" s="60">
        <v>13</v>
      </c>
      <c r="F73" s="57">
        <v>12942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12</v>
      </c>
      <c r="B74" s="57">
        <v>13125</v>
      </c>
      <c r="C74" s="60">
        <v>13</v>
      </c>
      <c r="D74" s="57">
        <v>13146</v>
      </c>
      <c r="E74" s="60">
        <v>13</v>
      </c>
      <c r="F74" s="57">
        <v>13165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3">
      <c r="A75" s="57">
        <v>12</v>
      </c>
      <c r="B75" s="57">
        <v>13328</v>
      </c>
      <c r="C75" s="60">
        <v>13</v>
      </c>
      <c r="D75" s="57">
        <v>13347</v>
      </c>
      <c r="E75" s="60">
        <v>13</v>
      </c>
      <c r="F75" s="57">
        <v>13364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3">
      <c r="A76" s="57">
        <v>12</v>
      </c>
      <c r="B76" s="57">
        <v>13578</v>
      </c>
      <c r="C76" s="60">
        <v>13</v>
      </c>
      <c r="D76" s="57">
        <v>13596</v>
      </c>
      <c r="E76" s="60">
        <v>13</v>
      </c>
      <c r="F76" s="57">
        <v>13618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3">
      <c r="A77" s="57">
        <v>12</v>
      </c>
      <c r="B77" s="57">
        <v>13786</v>
      </c>
      <c r="C77" s="60">
        <v>13</v>
      </c>
      <c r="D77" s="57">
        <v>13804</v>
      </c>
      <c r="E77" s="60">
        <v>13</v>
      </c>
      <c r="F77" s="57">
        <v>13824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3">
      <c r="A78" s="57">
        <v>12</v>
      </c>
      <c r="B78" s="57">
        <v>13988</v>
      </c>
      <c r="C78" s="60">
        <v>13</v>
      </c>
      <c r="D78" s="57">
        <v>14019</v>
      </c>
      <c r="E78" s="60">
        <v>13</v>
      </c>
      <c r="F78" s="57">
        <v>14040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3">
      <c r="A79" s="57">
        <v>12</v>
      </c>
      <c r="B79" s="57">
        <v>14170</v>
      </c>
      <c r="C79" s="60">
        <v>13</v>
      </c>
      <c r="D79" s="57">
        <v>14189</v>
      </c>
      <c r="E79" s="60">
        <v>13</v>
      </c>
      <c r="F79" s="57">
        <v>14209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3">
      <c r="A80" s="57">
        <v>12</v>
      </c>
      <c r="B80" s="57">
        <v>14319</v>
      </c>
      <c r="C80" s="60">
        <v>13</v>
      </c>
      <c r="D80" s="57">
        <v>14411</v>
      </c>
      <c r="E80" s="60">
        <v>13</v>
      </c>
      <c r="F80" s="57">
        <v>14452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3">
      <c r="A81" s="57">
        <v>12</v>
      </c>
      <c r="B81" s="57">
        <v>14775</v>
      </c>
      <c r="C81" s="60">
        <v>13</v>
      </c>
      <c r="D81" s="57">
        <v>14804</v>
      </c>
      <c r="E81" s="60">
        <v>13</v>
      </c>
      <c r="F81" s="57">
        <v>14826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3">
      <c r="A82" s="56">
        <v>12</v>
      </c>
      <c r="B82" s="56">
        <v>14963</v>
      </c>
      <c r="C82" s="59">
        <v>13</v>
      </c>
      <c r="D82" s="56">
        <v>14982</v>
      </c>
      <c r="E82" s="59">
        <v>13</v>
      </c>
      <c r="F82" s="56">
        <v>15005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3">
      <c r="A83" s="56">
        <v>12</v>
      </c>
      <c r="B83" s="56">
        <v>15173</v>
      </c>
      <c r="C83" s="59">
        <v>13</v>
      </c>
      <c r="D83" s="56">
        <v>15190</v>
      </c>
      <c r="E83" s="59">
        <v>13</v>
      </c>
      <c r="F83" s="56">
        <v>15211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3">
      <c r="A84" s="56">
        <v>12</v>
      </c>
      <c r="B84" s="56">
        <v>15454</v>
      </c>
      <c r="C84" s="59">
        <v>13</v>
      </c>
      <c r="D84" s="56">
        <v>15475</v>
      </c>
      <c r="E84" s="59">
        <v>13</v>
      </c>
      <c r="F84" s="56">
        <v>15497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3">
      <c r="A85" s="56">
        <v>12</v>
      </c>
      <c r="B85" s="56">
        <v>15674</v>
      </c>
      <c r="C85" s="59">
        <v>13</v>
      </c>
      <c r="D85" s="56">
        <v>15691</v>
      </c>
      <c r="E85" s="59">
        <v>13</v>
      </c>
      <c r="F85" s="56">
        <v>15709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3">
      <c r="A86" s="56">
        <v>12</v>
      </c>
      <c r="B86" s="56">
        <v>15841</v>
      </c>
      <c r="C86" s="59">
        <v>13</v>
      </c>
      <c r="D86" s="56">
        <v>15871</v>
      </c>
      <c r="E86" s="59">
        <v>13</v>
      </c>
      <c r="F86" s="56">
        <v>15889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3">
      <c r="A87" s="56">
        <v>12</v>
      </c>
      <c r="B87" s="56">
        <v>16042</v>
      </c>
      <c r="C87" s="59">
        <v>13</v>
      </c>
      <c r="D87" s="56">
        <v>16060</v>
      </c>
      <c r="E87" s="59">
        <v>13</v>
      </c>
      <c r="F87" s="56">
        <v>16082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3">
      <c r="A88" s="56">
        <v>12</v>
      </c>
      <c r="B88" s="56">
        <v>16226</v>
      </c>
      <c r="C88" s="59">
        <v>13</v>
      </c>
      <c r="D88" s="56">
        <v>16260</v>
      </c>
      <c r="E88" s="59">
        <v>13</v>
      </c>
      <c r="F88" s="56">
        <v>16280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3">
      <c r="A89" s="56">
        <v>12</v>
      </c>
      <c r="B89" s="56">
        <v>16543</v>
      </c>
      <c r="C89" s="59">
        <v>13</v>
      </c>
      <c r="D89" s="56">
        <v>16565</v>
      </c>
      <c r="E89" s="59">
        <v>13</v>
      </c>
      <c r="F89" s="56">
        <v>16588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3">
      <c r="A90" s="56">
        <v>12</v>
      </c>
      <c r="B90" s="56">
        <v>16765</v>
      </c>
      <c r="C90" s="59">
        <v>13</v>
      </c>
      <c r="D90" s="56">
        <v>16792</v>
      </c>
      <c r="E90" s="59">
        <v>13</v>
      </c>
      <c r="F90" s="56">
        <v>16810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3">
      <c r="A91" s="56">
        <v>12</v>
      </c>
      <c r="B91" s="56">
        <v>17076</v>
      </c>
      <c r="C91" s="59">
        <v>13</v>
      </c>
      <c r="D91" s="56">
        <v>17094</v>
      </c>
      <c r="E91" s="59">
        <v>13</v>
      </c>
      <c r="F91" s="56">
        <v>17116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3">
      <c r="A92" s="56">
        <v>12</v>
      </c>
      <c r="B92" s="56">
        <v>17342</v>
      </c>
      <c r="C92" s="59">
        <v>13</v>
      </c>
      <c r="D92" s="56">
        <v>17360</v>
      </c>
      <c r="E92" s="59">
        <v>13</v>
      </c>
      <c r="F92" s="56">
        <v>17382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3">
      <c r="A93" s="56">
        <v>12</v>
      </c>
      <c r="B93" s="56">
        <v>17598</v>
      </c>
      <c r="C93" s="59">
        <v>13</v>
      </c>
      <c r="D93" s="56">
        <v>17638</v>
      </c>
      <c r="E93" s="59">
        <v>13</v>
      </c>
      <c r="F93" s="56">
        <v>17662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3">
      <c r="A94" s="56">
        <v>12</v>
      </c>
      <c r="B94" s="56">
        <v>17903</v>
      </c>
      <c r="C94" s="59">
        <v>13</v>
      </c>
      <c r="D94" s="56">
        <v>17922</v>
      </c>
      <c r="E94" s="59">
        <v>13</v>
      </c>
      <c r="F94" s="56">
        <v>17944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3">
      <c r="A95" s="56">
        <v>12</v>
      </c>
      <c r="B95" s="56">
        <v>18129</v>
      </c>
      <c r="C95" s="59">
        <v>13</v>
      </c>
      <c r="D95" s="56">
        <v>18150</v>
      </c>
      <c r="E95" s="59">
        <v>13</v>
      </c>
      <c r="F95" s="56">
        <v>18169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3">
      <c r="A96" s="56">
        <v>12</v>
      </c>
      <c r="B96" s="56">
        <v>18419</v>
      </c>
      <c r="C96" s="59">
        <v>13</v>
      </c>
      <c r="D96" s="56">
        <v>18438</v>
      </c>
      <c r="E96" s="59">
        <v>13</v>
      </c>
      <c r="F96" s="56">
        <v>18459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3">
      <c r="A97" s="56">
        <v>12</v>
      </c>
      <c r="B97" s="56">
        <v>18634</v>
      </c>
      <c r="C97" s="59">
        <v>13</v>
      </c>
      <c r="D97" s="56">
        <v>18657</v>
      </c>
      <c r="E97" s="59">
        <v>13</v>
      </c>
      <c r="F97" s="56">
        <v>18681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3">
      <c r="A98" s="56">
        <v>12</v>
      </c>
      <c r="B98" s="56">
        <v>18855</v>
      </c>
      <c r="C98" s="59">
        <v>13</v>
      </c>
      <c r="D98" s="56">
        <v>18874</v>
      </c>
      <c r="E98" s="59">
        <v>13</v>
      </c>
      <c r="F98" s="56">
        <v>18899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3">
      <c r="A99" s="56">
        <v>12</v>
      </c>
      <c r="B99" s="56">
        <v>19097</v>
      </c>
      <c r="C99" s="59">
        <v>13</v>
      </c>
      <c r="D99" s="56">
        <v>19118</v>
      </c>
      <c r="E99" s="59">
        <v>13</v>
      </c>
      <c r="F99" s="56">
        <v>19140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3">
      <c r="A100" s="56">
        <v>12</v>
      </c>
      <c r="B100" s="56">
        <v>19311</v>
      </c>
      <c r="C100" s="59">
        <v>13</v>
      </c>
      <c r="D100" s="56">
        <v>19329</v>
      </c>
      <c r="E100" s="59">
        <v>13</v>
      </c>
      <c r="F100" s="56">
        <v>19355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3">
      <c r="A101" s="57">
        <v>12</v>
      </c>
      <c r="B101" s="57">
        <v>19553</v>
      </c>
      <c r="C101" s="60">
        <v>13</v>
      </c>
      <c r="D101" s="57">
        <v>19573</v>
      </c>
      <c r="E101" s="60">
        <v>13</v>
      </c>
      <c r="F101" s="57">
        <v>19598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3">
      <c r="A102" s="57">
        <v>12</v>
      </c>
      <c r="B102" s="57">
        <v>19781</v>
      </c>
      <c r="C102" s="60">
        <v>13</v>
      </c>
      <c r="D102" s="57">
        <v>19821</v>
      </c>
      <c r="E102" s="60">
        <v>13</v>
      </c>
      <c r="F102" s="57">
        <v>19843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3">
      <c r="A103" s="57">
        <v>12</v>
      </c>
      <c r="B103" s="57">
        <v>20049</v>
      </c>
      <c r="C103" s="60">
        <v>13</v>
      </c>
      <c r="D103" s="57">
        <v>20072</v>
      </c>
      <c r="E103" s="60">
        <v>13</v>
      </c>
      <c r="F103" s="57">
        <v>20080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3">
      <c r="A104" s="57">
        <v>12</v>
      </c>
      <c r="B104" s="57">
        <v>20279</v>
      </c>
      <c r="C104" s="60">
        <v>13</v>
      </c>
      <c r="D104" s="57">
        <v>20298</v>
      </c>
      <c r="E104" s="60">
        <v>13</v>
      </c>
      <c r="F104" s="57">
        <v>20338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3">
      <c r="A105" s="57">
        <v>12</v>
      </c>
      <c r="B105" s="57">
        <v>20577</v>
      </c>
      <c r="C105" s="60">
        <v>13</v>
      </c>
      <c r="D105" s="57">
        <v>20583</v>
      </c>
      <c r="E105" s="60">
        <v>13</v>
      </c>
      <c r="F105" s="57">
        <v>20608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3">
      <c r="A106" s="57">
        <v>12</v>
      </c>
      <c r="B106" s="57">
        <v>20765</v>
      </c>
      <c r="C106" s="60">
        <v>13</v>
      </c>
      <c r="D106" s="57">
        <v>20789</v>
      </c>
      <c r="E106" s="60">
        <v>13</v>
      </c>
      <c r="F106" s="57">
        <v>20812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3">
      <c r="A107" s="57">
        <v>12</v>
      </c>
      <c r="B107" s="57">
        <v>21087</v>
      </c>
      <c r="C107" s="60">
        <v>13</v>
      </c>
      <c r="D107" s="57">
        <v>21112</v>
      </c>
      <c r="E107" s="60">
        <v>13</v>
      </c>
      <c r="F107" s="57">
        <v>21134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3">
      <c r="A108" s="57">
        <v>12</v>
      </c>
      <c r="B108" s="57">
        <v>21310</v>
      </c>
      <c r="C108" s="60">
        <v>13</v>
      </c>
      <c r="D108" s="57">
        <v>21328</v>
      </c>
      <c r="E108" s="60">
        <v>13</v>
      </c>
      <c r="F108" s="57">
        <v>21347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3">
      <c r="A109" s="57">
        <v>12</v>
      </c>
      <c r="B109" s="57">
        <v>21541</v>
      </c>
      <c r="C109" s="60">
        <v>13</v>
      </c>
      <c r="D109" s="57">
        <v>21561</v>
      </c>
      <c r="E109" s="60">
        <v>13</v>
      </c>
      <c r="F109" s="57">
        <v>21584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3">
      <c r="A110" s="57">
        <v>12</v>
      </c>
      <c r="B110" s="57">
        <v>21754</v>
      </c>
      <c r="C110" s="60">
        <v>13</v>
      </c>
      <c r="D110" s="57">
        <v>21775</v>
      </c>
      <c r="E110" s="60">
        <v>13</v>
      </c>
      <c r="F110" s="57">
        <v>21797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3">
      <c r="A111" s="57">
        <v>12</v>
      </c>
      <c r="B111" s="57">
        <v>21956</v>
      </c>
      <c r="C111" s="60">
        <v>13</v>
      </c>
      <c r="D111" s="57">
        <v>21977</v>
      </c>
      <c r="E111" s="60">
        <v>13</v>
      </c>
      <c r="F111" s="57">
        <v>21997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3">
      <c r="A112" s="57">
        <v>12</v>
      </c>
      <c r="B112" s="57">
        <v>22163</v>
      </c>
      <c r="C112" s="60">
        <v>13</v>
      </c>
      <c r="D112" s="57">
        <v>22194</v>
      </c>
      <c r="E112" s="60">
        <v>13</v>
      </c>
      <c r="F112" s="57">
        <v>22224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3">
      <c r="A113" s="57">
        <v>12</v>
      </c>
      <c r="B113" s="57">
        <v>22391</v>
      </c>
      <c r="C113" s="60">
        <v>13</v>
      </c>
      <c r="D113" s="57">
        <v>22410</v>
      </c>
      <c r="E113" s="60">
        <v>13</v>
      </c>
      <c r="F113" s="57">
        <v>22439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3">
      <c r="A114" s="57">
        <v>12</v>
      </c>
      <c r="B114" s="57">
        <v>22599</v>
      </c>
      <c r="C114" s="60">
        <v>13</v>
      </c>
      <c r="D114" s="57">
        <v>22619</v>
      </c>
      <c r="E114" s="60">
        <v>13</v>
      </c>
      <c r="F114" s="57">
        <v>22662</v>
      </c>
      <c r="G114" s="63"/>
      <c r="H114" s="63"/>
      <c r="I114" s="39"/>
      <c r="J114" s="39"/>
      <c r="K114" s="49">
        <v>0</v>
      </c>
      <c r="L114">
        <v>111</v>
      </c>
    </row>
    <row r="115" spans="1:12" x14ac:dyDescent="0.3">
      <c r="A115" s="57">
        <v>12</v>
      </c>
      <c r="B115" s="57">
        <v>22846</v>
      </c>
      <c r="C115" s="60">
        <v>13</v>
      </c>
      <c r="D115" s="57">
        <v>22867</v>
      </c>
      <c r="E115" s="60">
        <v>13</v>
      </c>
      <c r="F115" s="57">
        <v>22891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3">
      <c r="A116" s="57">
        <v>12</v>
      </c>
      <c r="B116" s="57">
        <v>23064</v>
      </c>
      <c r="C116" s="60">
        <v>13</v>
      </c>
      <c r="D116" s="57">
        <v>23083</v>
      </c>
      <c r="E116" s="60">
        <v>13</v>
      </c>
      <c r="F116" s="57">
        <v>23103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3">
      <c r="A117" s="57">
        <v>12</v>
      </c>
      <c r="B117" s="57">
        <v>23309</v>
      </c>
      <c r="C117" s="60">
        <v>13</v>
      </c>
      <c r="D117" s="57">
        <v>23330</v>
      </c>
      <c r="E117" s="60">
        <v>13</v>
      </c>
      <c r="F117" s="57">
        <v>23352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3">
      <c r="A118" s="57">
        <v>12</v>
      </c>
      <c r="B118" s="57">
        <v>23545</v>
      </c>
      <c r="C118" s="60">
        <v>13</v>
      </c>
      <c r="D118" s="57">
        <v>23565</v>
      </c>
      <c r="E118" s="60">
        <v>13</v>
      </c>
      <c r="F118" s="57">
        <v>23590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3">
      <c r="A119" s="57">
        <v>12</v>
      </c>
      <c r="B119" s="57">
        <v>23789</v>
      </c>
      <c r="C119" s="60">
        <v>13</v>
      </c>
      <c r="D119" s="57">
        <v>23810</v>
      </c>
      <c r="E119" s="60">
        <v>13</v>
      </c>
      <c r="F119" s="57">
        <v>23841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3">
      <c r="A120" s="17"/>
      <c r="B120" s="17"/>
      <c r="C120" s="17"/>
      <c r="D120" s="17"/>
      <c r="E120" s="17"/>
      <c r="F120" s="17"/>
      <c r="G120" s="17"/>
      <c r="H12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76</v>
      </c>
      <c r="V3" s="25" t="s">
        <v>120</v>
      </c>
      <c r="W3">
        <f>COUNTA(L7:L19)</f>
        <v>13</v>
      </c>
      <c r="AA3" s="25" t="s">
        <v>120</v>
      </c>
      <c r="AB3">
        <f>COUNTA(L20:L31)</f>
        <v>12</v>
      </c>
      <c r="AF3" s="25" t="s">
        <v>120</v>
      </c>
      <c r="AG3">
        <f>COUNTA(L32:L44)</f>
        <v>13</v>
      </c>
      <c r="AK3" s="25" t="s">
        <v>120</v>
      </c>
      <c r="AL3">
        <f>COUNTA(L45:L57)</f>
        <v>13</v>
      </c>
      <c r="AP3" s="25" t="s">
        <v>120</v>
      </c>
      <c r="AQ3">
        <f>COUNTA(L58:L69)</f>
        <v>12</v>
      </c>
      <c r="AU3" s="25" t="s">
        <v>120</v>
      </c>
      <c r="AV3">
        <f>COUNTA(L70:L82)</f>
        <v>13</v>
      </c>
    </row>
    <row r="4" spans="1:48" x14ac:dyDescent="0.3">
      <c r="P4" s="25" t="s">
        <v>88</v>
      </c>
      <c r="Q4" s="26">
        <f>SUM(O7:O14)</f>
        <v>76</v>
      </c>
      <c r="V4" s="25" t="s">
        <v>121</v>
      </c>
      <c r="W4">
        <f>SUM(U7:U14)</f>
        <v>13</v>
      </c>
      <c r="AA4" s="25" t="s">
        <v>121</v>
      </c>
      <c r="AB4">
        <f>SUM(Z7:Z14)</f>
        <v>12</v>
      </c>
      <c r="AF4" s="25" t="s">
        <v>121</v>
      </c>
      <c r="AG4">
        <f>SUM(AE7:AE14)</f>
        <v>13</v>
      </c>
      <c r="AK4" s="25" t="s">
        <v>121</v>
      </c>
      <c r="AL4">
        <f>SUM(AJ7:AJ14)</f>
        <v>13</v>
      </c>
      <c r="AP4" s="25" t="s">
        <v>121</v>
      </c>
      <c r="AQ4">
        <f>SUM(AO7:AO14)</f>
        <v>12</v>
      </c>
      <c r="AU4" s="25" t="s">
        <v>121</v>
      </c>
      <c r="AV4">
        <f>SUM(AT7:AT14)</f>
        <v>13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54</v>
      </c>
      <c r="C7" s="58">
        <v>24</v>
      </c>
      <c r="D7" s="55">
        <v>65</v>
      </c>
      <c r="E7" s="58">
        <v>13</v>
      </c>
      <c r="F7" s="55">
        <v>76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28</v>
      </c>
      <c r="P7" s="34">
        <f>O7/$Q$4</f>
        <v>0.36842105263157893</v>
      </c>
      <c r="Q7" s="34">
        <f>IF(P7=0,0,(P7*((LOG(P7))/LOG(2))))</f>
        <v>-0.53073727051062469</v>
      </c>
      <c r="T7" s="34">
        <f>N7</f>
        <v>111</v>
      </c>
      <c r="U7" s="34">
        <f>COUNTIF(L7:L19,T7)</f>
        <v>2</v>
      </c>
      <c r="V7" s="34">
        <f>U7/(W4-U11)</f>
        <v>0.2857142857142857</v>
      </c>
      <c r="W7" s="34">
        <f>IF(V7=0,0,(V7*((LOG(V7))/LOG(2))))</f>
        <v>-0.51638712058788683</v>
      </c>
      <c r="Y7" s="34">
        <f>N7</f>
        <v>111</v>
      </c>
      <c r="Z7" s="34">
        <f>COUNTIF(L20:L31,Y7)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COUNTIF(L32:L44,AD7)</f>
        <v>8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COUNTIF(L45:L57,AI7)</f>
        <v>3</v>
      </c>
      <c r="AK7" s="34">
        <f>AJ7/(AL4-AJ11)</f>
        <v>0.6</v>
      </c>
      <c r="AL7" s="34">
        <f>IF(AK7=0,0,(AK7*((LOG(AK7))/LOG(2))))</f>
        <v>-0.44217935649972373</v>
      </c>
      <c r="AN7" s="34">
        <f>N7</f>
        <v>111</v>
      </c>
      <c r="AO7" s="34">
        <f>COUNTIF(L58:L69,AN7)</f>
        <v>6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COUNTIF(L70:L82,AS7)</f>
        <v>5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184</v>
      </c>
      <c r="C8" s="59">
        <v>24</v>
      </c>
      <c r="D8" s="56">
        <v>193</v>
      </c>
      <c r="E8" s="59">
        <v>13</v>
      </c>
      <c r="F8" s="56">
        <v>201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3</v>
      </c>
      <c r="P8" s="34">
        <f>O8/$Q$4</f>
        <v>3.9473684210526314E-2</v>
      </c>
      <c r="Q8" s="34">
        <f>IF(P8=0,0,(P8*((LOG(P8))/LOG(2))))</f>
        <v>-0.184064408396938</v>
      </c>
      <c r="T8" s="34">
        <f>N8</f>
        <v>112</v>
      </c>
      <c r="U8" s="34">
        <f>COUNTIF(L7:L19,T8)</f>
        <v>1</v>
      </c>
      <c r="V8" s="34">
        <f>U8/(W4-U11)</f>
        <v>0.14285714285714285</v>
      </c>
      <c r="W8" s="34">
        <f>IF(V8=0,0,(V8*((LOG(V8))/LOG(2))))</f>
        <v>-0.40105070315108626</v>
      </c>
      <c r="Y8" s="34">
        <f>N8</f>
        <v>112</v>
      </c>
      <c r="Z8" s="34">
        <f>COUNTIF(L20:L31,Y8)</f>
        <v>1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COUNTIF(L32:L44,AD8)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COUNTIF(L45:L57,AI8)</f>
        <v>1</v>
      </c>
      <c r="AK8" s="34">
        <f>AJ8/(AL4-AJ11)</f>
        <v>0.2</v>
      </c>
      <c r="AL8" s="34">
        <f>IF(AK8=0,0,(AK8*((LOG(AK8))/LOG(2))))</f>
        <v>-0.46438561897747244</v>
      </c>
      <c r="AN8" s="34">
        <f>N8</f>
        <v>112</v>
      </c>
      <c r="AO8" s="34">
        <f>COUNTIF(L58:L69,AN8)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COUNTIF(L70:L82,AS8)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307</v>
      </c>
      <c r="C9" s="59">
        <v>11</v>
      </c>
      <c r="D9" s="56">
        <v>323</v>
      </c>
      <c r="E9" s="59">
        <v>11</v>
      </c>
      <c r="F9" s="56">
        <v>340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4</v>
      </c>
      <c r="P9" s="34">
        <f>O9/$Q$4</f>
        <v>5.2631578947368418E-2</v>
      </c>
      <c r="Q9" s="34">
        <f>IF(P9=0,0,(P9*((LOG(P9))/LOG(2))))</f>
        <v>-0.22357513228650452</v>
      </c>
      <c r="T9" s="34">
        <f>N9</f>
        <v>121</v>
      </c>
      <c r="U9" s="34">
        <f>COUNTIF(L7:L19,T9)</f>
        <v>4</v>
      </c>
      <c r="V9" s="34">
        <f>U9/(W4-U11)</f>
        <v>0.5714285714285714</v>
      </c>
      <c r="W9" s="34">
        <f>IF(V9=0,0,(V9*((LOG(V9))/LOG(2))))</f>
        <v>-0.46134566974720237</v>
      </c>
      <c r="Y9" s="34">
        <f>N9</f>
        <v>121</v>
      </c>
      <c r="Z9" s="34">
        <f>COUNTIF(L20:L31,Y9)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COUNTIF(L32:L44,AD9)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COUNTIF(L45:L57,AI9)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COUNTIF(L58:L69,AN9)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COUNTIF(L70:L82,AS9)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440</v>
      </c>
      <c r="C10" s="59">
        <v>24</v>
      </c>
      <c r="D10" s="56">
        <v>448</v>
      </c>
      <c r="E10" s="59">
        <v>13</v>
      </c>
      <c r="F10" s="56">
        <v>458</v>
      </c>
      <c r="G10" s="62"/>
      <c r="H10" s="62"/>
      <c r="I10" s="40"/>
      <c r="J10" s="40"/>
      <c r="K10" s="41">
        <v>0</v>
      </c>
      <c r="L10">
        <v>121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COUNTIF(L32:L44,AD10)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COUNTIF(L45:L57,AI10)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COUNTIF(L58:L69,AN10)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COUNTIF(L70:L82,AS10)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564</v>
      </c>
      <c r="C11" s="59">
        <v>24</v>
      </c>
      <c r="D11" s="56">
        <v>570</v>
      </c>
      <c r="E11" s="59">
        <v>13</v>
      </c>
      <c r="F11" s="56">
        <v>579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40</v>
      </c>
      <c r="P11" s="34">
        <f>O11/$Q$4</f>
        <v>0.52631578947368418</v>
      </c>
      <c r="Q11" s="34">
        <f>IF(P11=0,0,(P11*((LOG(P11))/LOG(2))))</f>
        <v>-0.4873681150295911</v>
      </c>
      <c r="T11" s="34">
        <f>N11</f>
        <v>211</v>
      </c>
      <c r="U11" s="34">
        <f>COUNTIF(L7:L19,T11)</f>
        <v>6</v>
      </c>
      <c r="V11" s="53"/>
      <c r="W11" s="54"/>
      <c r="Y11" s="34">
        <f>N11</f>
        <v>211</v>
      </c>
      <c r="Z11" s="34">
        <f>COUNTIF(L20:L31,Y11)</f>
        <v>7</v>
      </c>
      <c r="AA11" s="53"/>
      <c r="AB11" s="54"/>
      <c r="AD11" s="34">
        <f>N11</f>
        <v>211</v>
      </c>
      <c r="AE11" s="34">
        <f>COUNTIF(L32:L44,AD11)</f>
        <v>5</v>
      </c>
      <c r="AF11" s="53"/>
      <c r="AG11" s="54"/>
      <c r="AI11" s="34">
        <f>N11</f>
        <v>211</v>
      </c>
      <c r="AJ11" s="34">
        <f>COUNTIF(L45:L57,AI11)</f>
        <v>8</v>
      </c>
      <c r="AK11" s="53"/>
      <c r="AL11" s="54"/>
      <c r="AN11" s="34">
        <f>N11</f>
        <v>211</v>
      </c>
      <c r="AO11" s="34">
        <f>COUNTIF(L58:L69,AN11)</f>
        <v>6</v>
      </c>
      <c r="AP11" s="53"/>
      <c r="AQ11" s="54"/>
      <c r="AS11" s="34">
        <f>N11</f>
        <v>211</v>
      </c>
      <c r="AT11" s="34">
        <f>COUNTIF(L70:L82,AS11)</f>
        <v>8</v>
      </c>
      <c r="AU11" s="53"/>
      <c r="AV11" s="54"/>
    </row>
    <row r="12" spans="1:48" x14ac:dyDescent="0.3">
      <c r="A12" s="56">
        <v>21</v>
      </c>
      <c r="B12" s="56">
        <v>682</v>
      </c>
      <c r="C12" s="59">
        <v>11</v>
      </c>
      <c r="D12" s="56">
        <v>693</v>
      </c>
      <c r="E12" s="59">
        <v>11</v>
      </c>
      <c r="F12" s="56">
        <v>702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1.3157894736842105E-2</v>
      </c>
      <c r="Q12" s="34">
        <f>IF(P12=0,0,(P12*((LOG(P12))/LOG(2))))</f>
        <v>-8.2209572545310333E-2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COUNTIF(L32:L44,AD12)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COUNTIF(L45:L57,AI12)</f>
        <v>1</v>
      </c>
      <c r="AK12" s="34">
        <f>AJ12/(AL4-AJ11)</f>
        <v>0.2</v>
      </c>
      <c r="AL12" s="34">
        <f>IF(AK12=0,0,(AK12*((LOG(AK12))/LOG(2))))</f>
        <v>-0.46438561897747244</v>
      </c>
      <c r="AN12" s="34">
        <f>N12</f>
        <v>212</v>
      </c>
      <c r="AO12" s="34">
        <f>COUNTIF(L58:L69,AN12)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COUNTIF(L70:L82,AS12)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791</v>
      </c>
      <c r="C13" s="59">
        <v>11</v>
      </c>
      <c r="D13" s="56">
        <v>801</v>
      </c>
      <c r="E13" s="59">
        <v>11</v>
      </c>
      <c r="F13" s="56">
        <v>807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COUNTIF(L20:L31,Y13)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COUNTIF(L32:L44,AD13)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COUNTIF(L45:L57,AI13)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COUNTIF(L58:L69,AN13)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COUNTIF(L70:L82,AS13)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906</v>
      </c>
      <c r="C14" s="59">
        <v>11</v>
      </c>
      <c r="D14" s="56">
        <v>918</v>
      </c>
      <c r="E14" s="59">
        <v>11</v>
      </c>
      <c r="F14" s="56">
        <v>923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COUNTIF(L32:L44,AD14)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COUNTIF(L45:L57,AI14)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COUNTIF(L58:L69,AN14)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COUNTIF(L70:L82,AS14)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1021</v>
      </c>
      <c r="C15" s="59">
        <v>13</v>
      </c>
      <c r="D15" s="56">
        <v>1027</v>
      </c>
      <c r="E15" s="59">
        <v>24</v>
      </c>
      <c r="F15" s="56">
        <v>1041</v>
      </c>
      <c r="G15" s="62"/>
      <c r="H15" s="62"/>
      <c r="I15" s="40"/>
      <c r="J15" s="40"/>
      <c r="K15" s="41">
        <v>0</v>
      </c>
      <c r="L15">
        <v>112</v>
      </c>
      <c r="P15">
        <f>SUM(P7:P14)</f>
        <v>1</v>
      </c>
      <c r="Q15">
        <f>-SUM(Q7:Q14)</f>
        <v>1.5079544987689684</v>
      </c>
      <c r="V15">
        <f>SUM(V7:V14)</f>
        <v>1</v>
      </c>
      <c r="W15">
        <f>-SUM(W7:W14)</f>
        <v>1.3787834934861753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1.3709505944546687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1145</v>
      </c>
      <c r="C16" s="59">
        <v>13</v>
      </c>
      <c r="D16" s="56">
        <v>1150</v>
      </c>
      <c r="E16" s="59">
        <v>13</v>
      </c>
      <c r="F16" s="56">
        <v>1158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0.24135275185640712</v>
      </c>
      <c r="V16" s="27" t="s">
        <v>119</v>
      </c>
      <c r="W16" s="27">
        <f>W15/(LOG(W4)/LOG(2))</f>
        <v>0.37259990663455644</v>
      </c>
      <c r="AA16" s="27" t="s">
        <v>122</v>
      </c>
      <c r="AB16" s="27">
        <f>AB15/(LOG(AB4)/LOG(2))</f>
        <v>0.20137674933618921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0.37048315845646657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6">
        <v>21</v>
      </c>
      <c r="B17" s="56">
        <v>1259</v>
      </c>
      <c r="C17" s="59">
        <v>11</v>
      </c>
      <c r="D17" s="56">
        <v>1271</v>
      </c>
      <c r="E17" s="59">
        <v>11</v>
      </c>
      <c r="F17" s="56">
        <v>1275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6">
        <v>21</v>
      </c>
      <c r="B18" s="56">
        <v>1371</v>
      </c>
      <c r="C18" s="59">
        <v>11</v>
      </c>
      <c r="D18" s="56">
        <v>1382</v>
      </c>
      <c r="E18" s="59">
        <v>11</v>
      </c>
      <c r="F18" s="56">
        <v>1387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3">
      <c r="A19" s="56">
        <v>12</v>
      </c>
      <c r="B19" s="56">
        <v>1476</v>
      </c>
      <c r="C19" s="59">
        <v>13</v>
      </c>
      <c r="D19" s="56">
        <v>1482</v>
      </c>
      <c r="E19" s="59">
        <v>13</v>
      </c>
      <c r="F19" s="56">
        <v>1490</v>
      </c>
      <c r="G19" s="62"/>
      <c r="H19" s="62"/>
      <c r="I19" s="40"/>
      <c r="J19" s="40"/>
      <c r="K19" s="41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1589</v>
      </c>
      <c r="C20" s="60">
        <v>11</v>
      </c>
      <c r="D20" s="57">
        <v>1601</v>
      </c>
      <c r="E20" s="60">
        <v>11</v>
      </c>
      <c r="F20" s="57">
        <v>1607</v>
      </c>
      <c r="G20" s="63"/>
      <c r="H20" s="63"/>
      <c r="I20" s="39"/>
      <c r="J20" s="39"/>
      <c r="K20" s="49">
        <v>0</v>
      </c>
      <c r="L20">
        <v>211</v>
      </c>
      <c r="N20" s="38">
        <f>COUNTIF(L7:L82,G3)</f>
        <v>40</v>
      </c>
      <c r="O20" s="38"/>
      <c r="P20" s="45">
        <v>13</v>
      </c>
      <c r="Q20" s="45">
        <v>12</v>
      </c>
      <c r="R20" s="45">
        <v>13</v>
      </c>
      <c r="S20" s="45">
        <v>13</v>
      </c>
      <c r="T20" s="45">
        <v>12</v>
      </c>
      <c r="U20" s="45">
        <v>13</v>
      </c>
      <c r="V20" s="44"/>
    </row>
    <row r="21" spans="1:22" x14ac:dyDescent="0.3">
      <c r="A21" s="57">
        <v>21</v>
      </c>
      <c r="B21" s="57">
        <v>1695</v>
      </c>
      <c r="C21" s="60">
        <v>11</v>
      </c>
      <c r="D21" s="57">
        <v>1708</v>
      </c>
      <c r="E21" s="60">
        <v>11</v>
      </c>
      <c r="F21" s="57">
        <v>1711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1805</v>
      </c>
      <c r="C22" s="60">
        <v>11</v>
      </c>
      <c r="D22" s="57">
        <v>1814</v>
      </c>
      <c r="E22" s="60">
        <v>11</v>
      </c>
      <c r="F22" s="57">
        <v>1820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1928</v>
      </c>
      <c r="C23" s="60">
        <v>13</v>
      </c>
      <c r="D23" s="57">
        <v>1941</v>
      </c>
      <c r="E23" s="60">
        <v>24</v>
      </c>
      <c r="F23" s="57">
        <v>1953</v>
      </c>
      <c r="G23" s="63"/>
      <c r="H23" s="63"/>
      <c r="I23" s="39"/>
      <c r="J23" s="39"/>
      <c r="K23" s="49">
        <v>0</v>
      </c>
      <c r="L23">
        <v>112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2061</v>
      </c>
      <c r="C24" s="60">
        <v>13</v>
      </c>
      <c r="D24" s="57">
        <v>2067</v>
      </c>
      <c r="E24" s="60">
        <v>13</v>
      </c>
      <c r="F24" s="57">
        <v>2073</v>
      </c>
      <c r="G24" s="63"/>
      <c r="H24" s="63"/>
      <c r="I24" s="39"/>
      <c r="J24" s="39"/>
      <c r="K24" s="49">
        <v>0</v>
      </c>
      <c r="L24">
        <v>111</v>
      </c>
      <c r="O24" s="43" t="s">
        <v>108</v>
      </c>
      <c r="P24" s="45">
        <f>U11</f>
        <v>6</v>
      </c>
      <c r="Q24" s="45">
        <f>Z11</f>
        <v>7</v>
      </c>
      <c r="R24" s="45">
        <f>AE11</f>
        <v>5</v>
      </c>
      <c r="S24" s="45">
        <f>AJ11</f>
        <v>8</v>
      </c>
      <c r="T24" s="45">
        <f>AO11</f>
        <v>6</v>
      </c>
      <c r="U24" s="45">
        <f>AT11</f>
        <v>8</v>
      </c>
      <c r="V24" s="43"/>
    </row>
    <row r="25" spans="1:22" x14ac:dyDescent="0.3">
      <c r="A25" s="57">
        <v>12</v>
      </c>
      <c r="B25" s="57">
        <v>2183</v>
      </c>
      <c r="C25" s="60">
        <v>13</v>
      </c>
      <c r="D25" s="57">
        <v>2187</v>
      </c>
      <c r="E25" s="60">
        <v>13</v>
      </c>
      <c r="F25" s="57">
        <v>2198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2297</v>
      </c>
      <c r="C26" s="60">
        <v>11</v>
      </c>
      <c r="D26" s="57">
        <v>2307</v>
      </c>
      <c r="E26" s="60">
        <v>11</v>
      </c>
      <c r="F26" s="57">
        <v>2312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2411</v>
      </c>
      <c r="C27" s="60">
        <v>13</v>
      </c>
      <c r="D27" s="57">
        <v>2416</v>
      </c>
      <c r="E27" s="60">
        <v>13</v>
      </c>
      <c r="F27" s="57">
        <v>2426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2525</v>
      </c>
      <c r="C28" s="60">
        <v>11</v>
      </c>
      <c r="D28" s="57">
        <v>2534</v>
      </c>
      <c r="E28" s="60">
        <v>11</v>
      </c>
      <c r="F28" s="57">
        <v>2540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F19/P20</f>
        <v>114.61538461538461</v>
      </c>
      <c r="Q28">
        <f>(F31-F19)/Q20</f>
        <v>118.08333333333333</v>
      </c>
      <c r="R28">
        <f>(F44-F31)/R20</f>
        <v>124.84615384615384</v>
      </c>
      <c r="S28">
        <f>(F57-F44)/S20</f>
        <v>120</v>
      </c>
      <c r="T28">
        <f>(F69-F57)/T20</f>
        <v>119.25</v>
      </c>
      <c r="U28">
        <f>(F82-F69)/U20</f>
        <v>115.92307692307692</v>
      </c>
    </row>
    <row r="29" spans="1:22" x14ac:dyDescent="0.3">
      <c r="A29" s="57">
        <v>12</v>
      </c>
      <c r="B29" s="57">
        <v>2645</v>
      </c>
      <c r="C29" s="60">
        <v>13</v>
      </c>
      <c r="D29" s="57">
        <v>2649</v>
      </c>
      <c r="E29" s="60">
        <v>13</v>
      </c>
      <c r="F29" s="57">
        <v>2675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3">
      <c r="A30" s="57">
        <v>21</v>
      </c>
      <c r="B30" s="57">
        <v>2773</v>
      </c>
      <c r="C30" s="60">
        <v>11</v>
      </c>
      <c r="D30" s="57">
        <v>2784</v>
      </c>
      <c r="E30" s="60">
        <v>11</v>
      </c>
      <c r="F30" s="57">
        <v>2793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2891</v>
      </c>
      <c r="C31" s="60">
        <v>11</v>
      </c>
      <c r="D31" s="57">
        <v>2901</v>
      </c>
      <c r="E31" s="60">
        <v>11</v>
      </c>
      <c r="F31" s="57">
        <v>2907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6">
        <v>12</v>
      </c>
      <c r="B32" s="56">
        <v>3007</v>
      </c>
      <c r="C32" s="59">
        <v>13</v>
      </c>
      <c r="D32" s="56">
        <v>3013</v>
      </c>
      <c r="E32" s="59">
        <v>13</v>
      </c>
      <c r="F32" s="56">
        <v>3021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6">
        <v>21</v>
      </c>
      <c r="B33" s="56">
        <v>3120</v>
      </c>
      <c r="C33" s="59">
        <v>11</v>
      </c>
      <c r="D33" s="56">
        <v>3129</v>
      </c>
      <c r="E33" s="59">
        <v>11</v>
      </c>
      <c r="F33" s="56">
        <v>3135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3226</v>
      </c>
      <c r="C34" s="59">
        <v>11</v>
      </c>
      <c r="D34" s="56">
        <v>3238</v>
      </c>
      <c r="E34" s="59">
        <v>11</v>
      </c>
      <c r="F34" s="56">
        <v>3243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12</v>
      </c>
      <c r="B35" s="56">
        <v>3362</v>
      </c>
      <c r="C35" s="59">
        <v>13</v>
      </c>
      <c r="D35" s="56">
        <v>3365</v>
      </c>
      <c r="E35" s="59">
        <v>13</v>
      </c>
      <c r="F35" s="56">
        <v>3390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12</v>
      </c>
      <c r="B36" s="56">
        <v>3492</v>
      </c>
      <c r="C36" s="59">
        <v>13</v>
      </c>
      <c r="D36" s="56">
        <v>3498</v>
      </c>
      <c r="E36" s="59">
        <v>13</v>
      </c>
      <c r="F36" s="56">
        <v>3520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3">
      <c r="A37" s="56">
        <v>12</v>
      </c>
      <c r="B37" s="56">
        <v>3628</v>
      </c>
      <c r="C37" s="59">
        <v>13</v>
      </c>
      <c r="D37" s="56">
        <v>3634</v>
      </c>
      <c r="E37" s="59">
        <v>13</v>
      </c>
      <c r="F37" s="56">
        <v>3657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3">
      <c r="A38" s="56">
        <v>21</v>
      </c>
      <c r="B38" s="56">
        <v>3758</v>
      </c>
      <c r="C38" s="59">
        <v>11</v>
      </c>
      <c r="D38" s="56">
        <v>3770</v>
      </c>
      <c r="E38" s="59">
        <v>11</v>
      </c>
      <c r="F38" s="56">
        <v>3776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3868</v>
      </c>
      <c r="C39" s="59">
        <v>11</v>
      </c>
      <c r="D39" s="56">
        <v>3879</v>
      </c>
      <c r="E39" s="59">
        <v>11</v>
      </c>
      <c r="F39" s="56">
        <v>3883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12</v>
      </c>
      <c r="B40" s="56">
        <v>3993</v>
      </c>
      <c r="C40" s="59">
        <v>13</v>
      </c>
      <c r="D40" s="56">
        <v>4006</v>
      </c>
      <c r="E40" s="59">
        <v>13</v>
      </c>
      <c r="F40" s="56">
        <v>4028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3">
      <c r="A41" s="56">
        <v>12</v>
      </c>
      <c r="B41" s="56">
        <v>4137</v>
      </c>
      <c r="C41" s="59">
        <v>13</v>
      </c>
      <c r="D41" s="56">
        <v>4143</v>
      </c>
      <c r="E41" s="59">
        <v>13</v>
      </c>
      <c r="F41" s="56">
        <v>4148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3">
      <c r="A42" s="56">
        <v>21</v>
      </c>
      <c r="B42" s="56">
        <v>4245</v>
      </c>
      <c r="C42" s="59">
        <v>11</v>
      </c>
      <c r="D42" s="56">
        <v>4254</v>
      </c>
      <c r="E42" s="59">
        <v>11</v>
      </c>
      <c r="F42" s="56">
        <v>4260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12</v>
      </c>
      <c r="B43" s="56">
        <v>4359</v>
      </c>
      <c r="C43" s="59">
        <v>13</v>
      </c>
      <c r="D43" s="56">
        <v>4365</v>
      </c>
      <c r="E43" s="59">
        <v>13</v>
      </c>
      <c r="F43" s="56">
        <v>4372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12</v>
      </c>
      <c r="B44" s="56">
        <v>4482</v>
      </c>
      <c r="C44" s="59">
        <v>13</v>
      </c>
      <c r="D44" s="56">
        <v>4488</v>
      </c>
      <c r="E44" s="59">
        <v>13</v>
      </c>
      <c r="F44" s="56">
        <v>4530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3">
      <c r="A45" s="57">
        <v>21</v>
      </c>
      <c r="B45" s="57">
        <v>4629</v>
      </c>
      <c r="C45" s="60">
        <v>11</v>
      </c>
      <c r="D45" s="57">
        <v>4639</v>
      </c>
      <c r="E45" s="60">
        <v>11</v>
      </c>
      <c r="F45" s="57">
        <v>4644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4737</v>
      </c>
      <c r="C46" s="60">
        <v>11</v>
      </c>
      <c r="D46" s="57">
        <v>4746</v>
      </c>
      <c r="E46" s="60">
        <v>11</v>
      </c>
      <c r="F46" s="57">
        <v>4754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4846</v>
      </c>
      <c r="C47" s="60">
        <v>11</v>
      </c>
      <c r="D47" s="57">
        <v>4892</v>
      </c>
      <c r="E47" s="60">
        <v>22</v>
      </c>
      <c r="F47" s="57">
        <v>4903</v>
      </c>
      <c r="G47" s="63"/>
      <c r="H47" s="63"/>
      <c r="I47" s="39"/>
      <c r="J47" s="39"/>
      <c r="K47" s="49">
        <v>0</v>
      </c>
      <c r="L47">
        <v>212</v>
      </c>
    </row>
    <row r="48" spans="1:12" x14ac:dyDescent="0.3">
      <c r="A48" s="57">
        <v>21</v>
      </c>
      <c r="B48" s="57">
        <v>5003</v>
      </c>
      <c r="C48" s="60">
        <v>11</v>
      </c>
      <c r="D48" s="57">
        <v>5019</v>
      </c>
      <c r="E48" s="60">
        <v>11</v>
      </c>
      <c r="F48" s="57">
        <v>5025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12</v>
      </c>
      <c r="B49" s="57">
        <v>5129</v>
      </c>
      <c r="C49" s="60">
        <v>13</v>
      </c>
      <c r="D49" s="57">
        <v>5135</v>
      </c>
      <c r="E49" s="60">
        <v>24</v>
      </c>
      <c r="F49" s="57">
        <v>5151</v>
      </c>
      <c r="G49" s="63"/>
      <c r="H49" s="63"/>
      <c r="I49" s="39"/>
      <c r="J49" s="39"/>
      <c r="K49" s="49">
        <v>0</v>
      </c>
      <c r="L49">
        <v>112</v>
      </c>
    </row>
    <row r="50" spans="1:12" x14ac:dyDescent="0.3">
      <c r="A50" s="57">
        <v>21</v>
      </c>
      <c r="B50" s="57">
        <v>5249</v>
      </c>
      <c r="C50" s="60">
        <v>11</v>
      </c>
      <c r="D50" s="57">
        <v>5259</v>
      </c>
      <c r="E50" s="60">
        <v>11</v>
      </c>
      <c r="F50" s="57">
        <v>5263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5353</v>
      </c>
      <c r="C51" s="60">
        <v>11</v>
      </c>
      <c r="D51" s="57">
        <v>5362</v>
      </c>
      <c r="E51" s="60">
        <v>11</v>
      </c>
      <c r="F51" s="57">
        <v>5367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12</v>
      </c>
      <c r="B52" s="57">
        <v>5471</v>
      </c>
      <c r="C52" s="60">
        <v>13</v>
      </c>
      <c r="D52" s="57">
        <v>5476</v>
      </c>
      <c r="E52" s="60">
        <v>13</v>
      </c>
      <c r="F52" s="57">
        <v>5484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3">
      <c r="A53" s="57">
        <v>21</v>
      </c>
      <c r="B53" s="57">
        <v>5578</v>
      </c>
      <c r="C53" s="60">
        <v>11</v>
      </c>
      <c r="D53" s="57">
        <v>5589</v>
      </c>
      <c r="E53" s="60">
        <v>11</v>
      </c>
      <c r="F53" s="57">
        <v>5594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5688</v>
      </c>
      <c r="C54" s="60">
        <v>11</v>
      </c>
      <c r="D54" s="57">
        <v>5699</v>
      </c>
      <c r="E54" s="60">
        <v>11</v>
      </c>
      <c r="F54" s="57">
        <v>5705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12</v>
      </c>
      <c r="B55" s="57">
        <v>5819</v>
      </c>
      <c r="C55" s="60">
        <v>13</v>
      </c>
      <c r="D55" s="57">
        <v>5832</v>
      </c>
      <c r="E55" s="60">
        <v>13</v>
      </c>
      <c r="F55" s="57">
        <v>5853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3">
      <c r="A56" s="57">
        <v>12</v>
      </c>
      <c r="B56" s="57">
        <v>5962</v>
      </c>
      <c r="C56" s="60">
        <v>13</v>
      </c>
      <c r="D56" s="57">
        <v>5969</v>
      </c>
      <c r="E56" s="60">
        <v>13</v>
      </c>
      <c r="F56" s="57">
        <v>5978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3">
      <c r="A57" s="57">
        <v>21</v>
      </c>
      <c r="B57" s="57">
        <v>6075</v>
      </c>
      <c r="C57" s="60">
        <v>11</v>
      </c>
      <c r="D57" s="57">
        <v>6084</v>
      </c>
      <c r="E57" s="60">
        <v>11</v>
      </c>
      <c r="F57" s="57">
        <v>6090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6">
        <v>21</v>
      </c>
      <c r="B58" s="56">
        <v>6179</v>
      </c>
      <c r="C58" s="59">
        <v>11</v>
      </c>
      <c r="D58" s="56">
        <v>6188</v>
      </c>
      <c r="E58" s="59">
        <v>11</v>
      </c>
      <c r="F58" s="56">
        <v>6194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12</v>
      </c>
      <c r="B59" s="56">
        <v>6299</v>
      </c>
      <c r="C59" s="59">
        <v>13</v>
      </c>
      <c r="D59" s="56">
        <v>6312</v>
      </c>
      <c r="E59" s="59">
        <v>13</v>
      </c>
      <c r="F59" s="56">
        <v>6332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3">
      <c r="A60" s="56">
        <v>12</v>
      </c>
      <c r="B60" s="56">
        <v>6440</v>
      </c>
      <c r="C60" s="59">
        <v>13</v>
      </c>
      <c r="D60" s="56">
        <v>6445</v>
      </c>
      <c r="E60" s="59">
        <v>13</v>
      </c>
      <c r="F60" s="56">
        <v>6452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6">
        <v>12</v>
      </c>
      <c r="B61" s="56">
        <v>6568</v>
      </c>
      <c r="C61" s="59">
        <v>13</v>
      </c>
      <c r="D61" s="56">
        <v>6584</v>
      </c>
      <c r="E61" s="59">
        <v>13</v>
      </c>
      <c r="F61" s="56">
        <v>6607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3">
      <c r="A62" s="56">
        <v>21</v>
      </c>
      <c r="B62" s="56">
        <v>6708</v>
      </c>
      <c r="C62" s="59">
        <v>11</v>
      </c>
      <c r="D62" s="56">
        <v>6716</v>
      </c>
      <c r="E62" s="59">
        <v>11</v>
      </c>
      <c r="F62" s="56">
        <v>6722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21</v>
      </c>
      <c r="B63" s="56">
        <v>6810</v>
      </c>
      <c r="C63" s="59">
        <v>11</v>
      </c>
      <c r="D63" s="56">
        <v>6822</v>
      </c>
      <c r="E63" s="59">
        <v>11</v>
      </c>
      <c r="F63" s="56">
        <v>6833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3">
      <c r="A64" s="56">
        <v>12</v>
      </c>
      <c r="B64" s="56">
        <v>6922</v>
      </c>
      <c r="C64" s="59">
        <v>13</v>
      </c>
      <c r="D64" s="56">
        <v>6928</v>
      </c>
      <c r="E64" s="59">
        <v>13</v>
      </c>
      <c r="F64" s="56">
        <v>6935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3">
      <c r="A65" s="56">
        <v>21</v>
      </c>
      <c r="B65" s="56">
        <v>7033</v>
      </c>
      <c r="C65" s="59">
        <v>11</v>
      </c>
      <c r="D65" s="56">
        <v>7042</v>
      </c>
      <c r="E65" s="59">
        <v>11</v>
      </c>
      <c r="F65" s="56">
        <v>7046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3">
      <c r="A66" s="56">
        <v>12</v>
      </c>
      <c r="B66" s="56">
        <v>7142</v>
      </c>
      <c r="C66" s="59">
        <v>13</v>
      </c>
      <c r="D66" s="56">
        <v>7148</v>
      </c>
      <c r="E66" s="59">
        <v>13</v>
      </c>
      <c r="F66" s="56">
        <v>7160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3">
      <c r="A67" s="56">
        <v>21</v>
      </c>
      <c r="B67" s="56">
        <v>7257</v>
      </c>
      <c r="C67" s="59">
        <v>11</v>
      </c>
      <c r="D67" s="56">
        <v>7271</v>
      </c>
      <c r="E67" s="59">
        <v>11</v>
      </c>
      <c r="F67" s="56">
        <v>7285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3">
      <c r="A68" s="56">
        <v>21</v>
      </c>
      <c r="B68" s="56">
        <v>7378</v>
      </c>
      <c r="C68" s="59">
        <v>11</v>
      </c>
      <c r="D68" s="56">
        <v>7386</v>
      </c>
      <c r="E68" s="59">
        <v>11</v>
      </c>
      <c r="F68" s="56">
        <v>7392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3">
      <c r="A69" s="56">
        <v>12</v>
      </c>
      <c r="B69" s="56">
        <v>7491</v>
      </c>
      <c r="C69" s="59">
        <v>13</v>
      </c>
      <c r="D69" s="56">
        <v>7499</v>
      </c>
      <c r="E69" s="59">
        <v>13</v>
      </c>
      <c r="F69" s="56">
        <v>7521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3">
      <c r="A70" s="57">
        <v>21</v>
      </c>
      <c r="B70" s="57">
        <v>7621</v>
      </c>
      <c r="C70" s="60">
        <v>11</v>
      </c>
      <c r="D70" s="57">
        <v>7638</v>
      </c>
      <c r="E70" s="60">
        <v>11</v>
      </c>
      <c r="F70" s="57">
        <v>7644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7738</v>
      </c>
      <c r="C71" s="60">
        <v>11</v>
      </c>
      <c r="D71" s="57">
        <v>7750</v>
      </c>
      <c r="E71" s="60">
        <v>11</v>
      </c>
      <c r="F71" s="57">
        <v>7755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21</v>
      </c>
      <c r="B72" s="57">
        <v>7845</v>
      </c>
      <c r="C72" s="60">
        <v>11</v>
      </c>
      <c r="D72" s="57">
        <v>7855</v>
      </c>
      <c r="E72" s="60">
        <v>11</v>
      </c>
      <c r="F72" s="57">
        <v>7861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3">
      <c r="A73" s="57">
        <v>12</v>
      </c>
      <c r="B73" s="57">
        <v>7959</v>
      </c>
      <c r="C73" s="60">
        <v>13</v>
      </c>
      <c r="D73" s="57">
        <v>7964</v>
      </c>
      <c r="E73" s="60">
        <v>13</v>
      </c>
      <c r="F73" s="57">
        <v>7973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3">
      <c r="A74" s="57">
        <v>12</v>
      </c>
      <c r="B74" s="57">
        <v>8077</v>
      </c>
      <c r="C74" s="60">
        <v>13</v>
      </c>
      <c r="D74" s="57">
        <v>8081</v>
      </c>
      <c r="E74" s="60">
        <v>13</v>
      </c>
      <c r="F74" s="57">
        <v>8091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3">
      <c r="A75" s="57">
        <v>21</v>
      </c>
      <c r="B75" s="57">
        <v>8185</v>
      </c>
      <c r="C75" s="60">
        <v>11</v>
      </c>
      <c r="D75" s="57">
        <v>8194</v>
      </c>
      <c r="E75" s="60">
        <v>11</v>
      </c>
      <c r="F75" s="57">
        <v>8200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3">
      <c r="A76" s="57">
        <v>21</v>
      </c>
      <c r="B76" s="57">
        <v>8292</v>
      </c>
      <c r="C76" s="60">
        <v>11</v>
      </c>
      <c r="D76" s="57">
        <v>8309</v>
      </c>
      <c r="E76" s="60">
        <v>11</v>
      </c>
      <c r="F76" s="57">
        <v>8317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3">
      <c r="A77" s="57">
        <v>12</v>
      </c>
      <c r="B77" s="57">
        <v>8420</v>
      </c>
      <c r="C77" s="60">
        <v>13</v>
      </c>
      <c r="D77" s="57">
        <v>8425</v>
      </c>
      <c r="E77" s="60">
        <v>13</v>
      </c>
      <c r="F77" s="57">
        <v>8434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3">
      <c r="A78" s="57">
        <v>21</v>
      </c>
      <c r="B78" s="57">
        <v>8530</v>
      </c>
      <c r="C78" s="60">
        <v>11</v>
      </c>
      <c r="D78" s="57">
        <v>8539</v>
      </c>
      <c r="E78" s="60">
        <v>11</v>
      </c>
      <c r="F78" s="57">
        <v>8545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3">
      <c r="A79" s="57">
        <v>21</v>
      </c>
      <c r="B79" s="57">
        <v>8634</v>
      </c>
      <c r="C79" s="60">
        <v>11</v>
      </c>
      <c r="D79" s="57">
        <v>8646</v>
      </c>
      <c r="E79" s="60">
        <v>11</v>
      </c>
      <c r="F79" s="57">
        <v>8652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3">
      <c r="A80" s="57">
        <v>12</v>
      </c>
      <c r="B80" s="57">
        <v>8770</v>
      </c>
      <c r="C80" s="60">
        <v>13</v>
      </c>
      <c r="D80" s="57">
        <v>8779</v>
      </c>
      <c r="E80" s="60">
        <v>13</v>
      </c>
      <c r="F80" s="57">
        <v>8787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3">
      <c r="A81" s="57">
        <v>12</v>
      </c>
      <c r="B81" s="57">
        <v>8898</v>
      </c>
      <c r="C81" s="60">
        <v>13</v>
      </c>
      <c r="D81" s="57">
        <v>8906</v>
      </c>
      <c r="E81" s="60">
        <v>13</v>
      </c>
      <c r="F81" s="57">
        <v>8915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3">
      <c r="A82" s="57">
        <v>21</v>
      </c>
      <c r="B82" s="57">
        <v>9013</v>
      </c>
      <c r="C82" s="60">
        <v>11</v>
      </c>
      <c r="D82" s="57">
        <v>9023</v>
      </c>
      <c r="E82" s="60">
        <v>11</v>
      </c>
      <c r="F82" s="57">
        <v>9028</v>
      </c>
      <c r="G82" s="63"/>
      <c r="H82" s="63"/>
      <c r="I82" s="39"/>
      <c r="J82" s="39"/>
      <c r="K82" s="49">
        <v>1</v>
      </c>
      <c r="L82">
        <v>211</v>
      </c>
    </row>
    <row r="83" spans="1:12" x14ac:dyDescent="0.3">
      <c r="A83" s="17"/>
      <c r="B83" s="17"/>
      <c r="C83" s="17"/>
      <c r="D83" s="17"/>
      <c r="E83" s="17"/>
      <c r="F83" s="17"/>
      <c r="G83" s="17"/>
      <c r="H8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60</v>
      </c>
      <c r="V3" s="25" t="s">
        <v>120</v>
      </c>
      <c r="W3">
        <f>COUNTA(L7:L16)</f>
        <v>10</v>
      </c>
      <c r="AA3" s="25" t="s">
        <v>120</v>
      </c>
      <c r="AB3">
        <f>COUNTA(L17:L26)</f>
        <v>10</v>
      </c>
      <c r="AF3" s="25" t="s">
        <v>120</v>
      </c>
      <c r="AG3">
        <f>COUNTA(L27:L36)</f>
        <v>10</v>
      </c>
      <c r="AK3" s="25" t="s">
        <v>120</v>
      </c>
      <c r="AL3">
        <f>COUNTA(L37:L46)</f>
        <v>10</v>
      </c>
      <c r="AP3" s="25" t="s">
        <v>120</v>
      </c>
      <c r="AQ3">
        <f>COUNTA(L47:L56)</f>
        <v>10</v>
      </c>
      <c r="AU3" s="25" t="s">
        <v>120</v>
      </c>
      <c r="AV3">
        <f>COUNTA(L57:L66)</f>
        <v>10</v>
      </c>
    </row>
    <row r="4" spans="1:48" x14ac:dyDescent="0.3">
      <c r="P4" s="25" t="s">
        <v>88</v>
      </c>
      <c r="Q4" s="26">
        <f>SUM(O7:O14)</f>
        <v>60</v>
      </c>
      <c r="V4" s="25" t="s">
        <v>121</v>
      </c>
      <c r="W4">
        <f>SUM(U7:U14)</f>
        <v>10</v>
      </c>
      <c r="AA4" s="25" t="s">
        <v>121</v>
      </c>
      <c r="AB4">
        <f>SUM(Z7:Z14)</f>
        <v>10</v>
      </c>
      <c r="AF4" s="25" t="s">
        <v>121</v>
      </c>
      <c r="AG4">
        <f>SUM(AE7:AE14)</f>
        <v>10</v>
      </c>
      <c r="AK4" s="25" t="s">
        <v>121</v>
      </c>
      <c r="AL4">
        <f>SUM(AJ7:AJ14)</f>
        <v>10</v>
      </c>
      <c r="AP4" s="25" t="s">
        <v>121</v>
      </c>
      <c r="AQ4">
        <f>SUM(AO7:AO14)</f>
        <v>10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19</v>
      </c>
      <c r="C7" s="58">
        <v>11</v>
      </c>
      <c r="D7" s="55">
        <v>36</v>
      </c>
      <c r="E7" s="58">
        <v>22</v>
      </c>
      <c r="F7" s="55">
        <v>42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14</v>
      </c>
      <c r="P7" s="34">
        <f>O7/$Q$4</f>
        <v>0.23333333333333334</v>
      </c>
      <c r="Q7" s="34">
        <f>IF(P7=0,0,(P7*((LOG(P7))/LOG(2))))</f>
        <v>-0.48989165716187993</v>
      </c>
      <c r="T7" s="34">
        <f>N7</f>
        <v>111</v>
      </c>
      <c r="U7" s="34">
        <f>COUNTIF(L7:L16,T7)</f>
        <v>4</v>
      </c>
      <c r="V7" s="34">
        <f>U7/(W4-U11)</f>
        <v>0.66666666666666663</v>
      </c>
      <c r="W7" s="34">
        <f>IF(V7=0,0,(V7*((LOG(V7))/LOG(2))))</f>
        <v>-0.38997500048077083</v>
      </c>
      <c r="Y7" s="34">
        <f>N7</f>
        <v>111</v>
      </c>
      <c r="Z7" s="34">
        <f>COUNTIF(L17:L26,Y7)</f>
        <v>3</v>
      </c>
      <c r="AA7" s="34">
        <f>Z7/(AB4-Z11)</f>
        <v>0.6</v>
      </c>
      <c r="AB7" s="34">
        <f>IF(AA7=0,0,(AA7*((LOG(AA7))/LOG(2))))</f>
        <v>-0.44217935649972373</v>
      </c>
      <c r="AD7" s="34">
        <f>N7</f>
        <v>111</v>
      </c>
      <c r="AE7" s="34">
        <f>COUNTIF(L27:L36,AD7)</f>
        <v>2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COUNTIF(L37:L46,AI7)</f>
        <v>3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COUNTIF(L47:L56,AN7)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COUNTIF(L57:L66,AS7)</f>
        <v>2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143</v>
      </c>
      <c r="C8" s="59">
        <v>13</v>
      </c>
      <c r="D8" s="56">
        <v>168</v>
      </c>
      <c r="E8" s="59">
        <v>24</v>
      </c>
      <c r="F8" s="56">
        <v>178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2</v>
      </c>
      <c r="P8" s="34">
        <f>O8/$Q$4</f>
        <v>3.3333333333333333E-2</v>
      </c>
      <c r="Q8" s="34">
        <f>IF(P8=0,0,(P8*((LOG(P8))/LOG(2))))</f>
        <v>-0.16356301985361729</v>
      </c>
      <c r="T8" s="34">
        <f>N8</f>
        <v>112</v>
      </c>
      <c r="U8" s="34">
        <f>COUNTIF(L7:L16,T8)</f>
        <v>1</v>
      </c>
      <c r="V8" s="34">
        <f>U8/(W4-U11)</f>
        <v>0.16666666666666666</v>
      </c>
      <c r="W8" s="34">
        <f>IF(V8=0,0,(V8*((LOG(V8))/LOG(2))))</f>
        <v>-0.43082708345352599</v>
      </c>
      <c r="Y8" s="34">
        <f>N8</f>
        <v>112</v>
      </c>
      <c r="Z8" s="34">
        <f>COUNTIF(L17:L26,Y8)</f>
        <v>1</v>
      </c>
      <c r="AA8" s="34">
        <f>Z8/(AB4-Z11)</f>
        <v>0.2</v>
      </c>
      <c r="AB8" s="34">
        <f>IF(AA8=0,0,(AA8*((LOG(AA8))/LOG(2))))</f>
        <v>-0.46438561897747244</v>
      </c>
      <c r="AD8" s="34">
        <f>N8</f>
        <v>112</v>
      </c>
      <c r="AE8" s="34">
        <f>COUNTIF(L27:L36,AD8)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COUNTIF(L37:L46,AI8)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COUNTIF(L47:L56,AN8)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COUNTIF(L57:L66,AS8)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284</v>
      </c>
      <c r="C9" s="59">
        <v>13</v>
      </c>
      <c r="D9" s="56">
        <v>302</v>
      </c>
      <c r="E9" s="59">
        <v>13</v>
      </c>
      <c r="F9" s="56">
        <v>307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3.3333333333333333E-2</v>
      </c>
      <c r="Q9" s="34">
        <f>IF(P9=0,0,(P9*((LOG(P9))/LOG(2))))</f>
        <v>-0.16356301985361729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COUNTIF(L17:L26,Y9)</f>
        <v>1</v>
      </c>
      <c r="AA9" s="34">
        <f>Z9/(AB4-Z11)</f>
        <v>0.2</v>
      </c>
      <c r="AB9" s="34">
        <f>IF(AA9=0,0,(AA9*((LOG(AA9))/LOG(2))))</f>
        <v>-0.46438561897747244</v>
      </c>
      <c r="AD9" s="34">
        <f>N9</f>
        <v>121</v>
      </c>
      <c r="AE9" s="34">
        <f>COUNTIF(L27:L36,AD9)</f>
        <v>1</v>
      </c>
      <c r="AF9" s="34">
        <f>AE9/(AG4-AE11)</f>
        <v>0.25</v>
      </c>
      <c r="AG9" s="34">
        <f>IF(AF9=0,0,(AF9*((LOG(AF9))/LOG(2))))</f>
        <v>-0.5</v>
      </c>
      <c r="AI9" s="34">
        <f>N9</f>
        <v>121</v>
      </c>
      <c r="AJ9" s="34">
        <f>COUNTIF(L37:L46,AI9)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COUNTIF(L47:L56,AN9)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COUNTIF(L57:L66,AS9)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414</v>
      </c>
      <c r="C10" s="59">
        <v>11</v>
      </c>
      <c r="D10" s="56">
        <v>425</v>
      </c>
      <c r="E10" s="59">
        <v>11</v>
      </c>
      <c r="F10" s="56">
        <v>430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COUNTIF(L27:L36,AD10)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COUNTIF(L37:L46,AI10)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COUNTIF(L47:L56,AN10)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COUNTIF(L57:L66,AS10)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526</v>
      </c>
      <c r="C11" s="59">
        <v>11</v>
      </c>
      <c r="D11" s="56">
        <v>544</v>
      </c>
      <c r="E11" s="59">
        <v>11</v>
      </c>
      <c r="F11" s="56">
        <v>594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0.66666666666666663</v>
      </c>
      <c r="Q11" s="34">
        <f>IF(P11=0,0,(P11*((LOG(P11))/LOG(2))))</f>
        <v>-0.38997500048077083</v>
      </c>
      <c r="T11" s="34">
        <f>N11</f>
        <v>211</v>
      </c>
      <c r="U11" s="34">
        <f>COUNTIF(L7:L16,T11)</f>
        <v>4</v>
      </c>
      <c r="V11" s="53"/>
      <c r="W11" s="54"/>
      <c r="Y11" s="34">
        <f>N11</f>
        <v>211</v>
      </c>
      <c r="Z11" s="34">
        <f>COUNTIF(L17:L26,Y11)</f>
        <v>5</v>
      </c>
      <c r="AA11" s="53"/>
      <c r="AB11" s="54"/>
      <c r="AD11" s="34">
        <f>N11</f>
        <v>211</v>
      </c>
      <c r="AE11" s="34">
        <f>COUNTIF(L27:L36,AD11)</f>
        <v>6</v>
      </c>
      <c r="AF11" s="53"/>
      <c r="AG11" s="54"/>
      <c r="AI11" s="34">
        <f>N11</f>
        <v>211</v>
      </c>
      <c r="AJ11" s="34">
        <f>COUNTIF(L37:L46,AI11)</f>
        <v>7</v>
      </c>
      <c r="AK11" s="53"/>
      <c r="AL11" s="54"/>
      <c r="AN11" s="34">
        <f>N11</f>
        <v>211</v>
      </c>
      <c r="AO11" s="34">
        <f>COUNTIF(L47:L56,AN11)</f>
        <v>10</v>
      </c>
      <c r="AP11" s="53"/>
      <c r="AQ11" s="54"/>
      <c r="AS11" s="34">
        <f>N11</f>
        <v>211</v>
      </c>
      <c r="AT11" s="34">
        <f>COUNTIF(L57:L66,AS11)</f>
        <v>8</v>
      </c>
      <c r="AU11" s="53"/>
      <c r="AV11" s="54"/>
    </row>
    <row r="12" spans="1:48" x14ac:dyDescent="0.3">
      <c r="A12" s="56">
        <v>12</v>
      </c>
      <c r="B12" s="56">
        <v>695</v>
      </c>
      <c r="C12" s="59">
        <v>13</v>
      </c>
      <c r="D12" s="56">
        <v>706</v>
      </c>
      <c r="E12" s="59">
        <v>13</v>
      </c>
      <c r="F12" s="56">
        <v>730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1.6666666666666666E-2</v>
      </c>
      <c r="Q12" s="34">
        <f>IF(P12=0,0,(P12*((LOG(P12))/LOG(2))))</f>
        <v>-9.8448176593475309E-2</v>
      </c>
      <c r="T12" s="34">
        <f>N12</f>
        <v>212</v>
      </c>
      <c r="U12" s="34">
        <f>COUNTIF(L7:L16,T12)</f>
        <v>1</v>
      </c>
      <c r="V12" s="34">
        <f>U12/(W4-U11)</f>
        <v>0.16666666666666666</v>
      </c>
      <c r="W12" s="34">
        <f>IF(V12=0,0,(V12*((LOG(V12))/LOG(2))))</f>
        <v>-0.43082708345352599</v>
      </c>
      <c r="Y12" s="34">
        <f>N12</f>
        <v>212</v>
      </c>
      <c r="Z12" s="34">
        <f>COUNTIF(L17:L26,Y12)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COUNTIF(L27:L36,AD12)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COUNTIF(L37:L46,AI12)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COUNTIF(L47:L56,AN12)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COUNTIF(L57:L66,AS12)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848</v>
      </c>
      <c r="C13" s="59">
        <v>13</v>
      </c>
      <c r="D13" s="56">
        <v>854</v>
      </c>
      <c r="E13" s="59">
        <v>13</v>
      </c>
      <c r="F13" s="56">
        <v>877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</v>
      </c>
      <c r="P13" s="34">
        <f>O13/$Q$4</f>
        <v>1.6666666666666666E-2</v>
      </c>
      <c r="Q13" s="34">
        <f>IF(P13=0,0,(P13*((LOG(P13))/LOG(2))))</f>
        <v>-9.8448176593475309E-2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COUNTIF(L27:L36,AD13)</f>
        <v>1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COUNTIF(L37:L46,AI13)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COUNTIF(L47:L56,AN13)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COUNTIF(L57:L66,AS13)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975</v>
      </c>
      <c r="C14" s="59">
        <v>11</v>
      </c>
      <c r="D14" s="56">
        <v>987</v>
      </c>
      <c r="E14" s="59">
        <v>11</v>
      </c>
      <c r="F14" s="56">
        <v>998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COUNTIF(L27:L36,AD14)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COUNTIF(L37:L46,AI14)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COUNTIF(L47:L56,AN14)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COUNTIF(L57:L66,AS14)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1106</v>
      </c>
      <c r="C15" s="59">
        <v>13</v>
      </c>
      <c r="D15" s="56">
        <v>1115</v>
      </c>
      <c r="E15" s="59">
        <v>13</v>
      </c>
      <c r="F15" s="56">
        <v>1139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1.403889050536836</v>
      </c>
      <c r="V15">
        <f>SUM(V7:V14)</f>
        <v>0.99999999999999989</v>
      </c>
      <c r="W15">
        <f>-SUM(W7:W14)</f>
        <v>1.2516291673878228</v>
      </c>
      <c r="AA15">
        <f>SUM(AA7:AA14)</f>
        <v>1</v>
      </c>
      <c r="AB15">
        <f>-SUM(AB7:AB14)</f>
        <v>1.3709505944546687</v>
      </c>
      <c r="AF15">
        <f>SUM(AF7:AF14)</f>
        <v>1</v>
      </c>
      <c r="AG15">
        <f>-SUM(AG7:AG14)</f>
        <v>1.5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1241</v>
      </c>
      <c r="C16" s="59">
        <v>11</v>
      </c>
      <c r="D16" s="56">
        <v>1251</v>
      </c>
      <c r="E16" s="59">
        <v>11</v>
      </c>
      <c r="F16" s="56">
        <v>1257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0.23766972281161905</v>
      </c>
      <c r="V16" s="27" t="s">
        <v>119</v>
      </c>
      <c r="W16" s="27">
        <f>W15/(LOG(W4)/LOG(2))</f>
        <v>0.37677792283166872</v>
      </c>
      <c r="AA16" s="27" t="s">
        <v>122</v>
      </c>
      <c r="AB16" s="27">
        <f>AB15/(LOG(AB4)/LOG(2))</f>
        <v>0.41269725150422137</v>
      </c>
      <c r="AF16" s="27" t="s">
        <v>123</v>
      </c>
      <c r="AG16" s="27">
        <f>AG15/(LOG(AG4)/LOG(2))</f>
        <v>0.45154499349597182</v>
      </c>
      <c r="AK16" s="27" t="s">
        <v>124</v>
      </c>
      <c r="AL16" s="27">
        <f>AL15/(LOG(AL4)/LOG(2))</f>
        <v>0</v>
      </c>
      <c r="AP16" s="27" t="s">
        <v>125</v>
      </c>
      <c r="AQ16" s="27" t="e">
        <f>AQ15/(LOG(AQ4)/LOG(2))</f>
        <v>#DIV/0!</v>
      </c>
      <c r="AU16" s="27" t="s">
        <v>126</v>
      </c>
      <c r="AV16" s="27">
        <f>AV15/(LOG(AV4)/LOG(2))</f>
        <v>0</v>
      </c>
    </row>
    <row r="17" spans="1:22" x14ac:dyDescent="0.3">
      <c r="A17" s="57">
        <v>21</v>
      </c>
      <c r="B17" s="57">
        <v>1365</v>
      </c>
      <c r="C17" s="60">
        <v>11</v>
      </c>
      <c r="D17" s="57">
        <v>1378</v>
      </c>
      <c r="E17" s="60">
        <v>11</v>
      </c>
      <c r="F17" s="57">
        <v>1384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12</v>
      </c>
      <c r="B18" s="57">
        <v>1481</v>
      </c>
      <c r="C18" s="60">
        <v>24</v>
      </c>
      <c r="D18" s="57">
        <v>1495</v>
      </c>
      <c r="E18" s="60">
        <v>13</v>
      </c>
      <c r="F18" s="57">
        <v>1504</v>
      </c>
      <c r="G18" s="63"/>
      <c r="H18" s="63"/>
      <c r="I18" s="39"/>
      <c r="J18" s="39"/>
      <c r="K18" s="49">
        <v>0</v>
      </c>
      <c r="L18">
        <v>121</v>
      </c>
    </row>
    <row r="19" spans="1:22" x14ac:dyDescent="0.3">
      <c r="A19" s="57">
        <v>12</v>
      </c>
      <c r="B19" s="57">
        <v>1616</v>
      </c>
      <c r="C19" s="60">
        <v>13</v>
      </c>
      <c r="D19" s="57">
        <v>1621</v>
      </c>
      <c r="E19" s="60">
        <v>13</v>
      </c>
      <c r="F19" s="57">
        <v>1646</v>
      </c>
      <c r="G19" s="63"/>
      <c r="H19" s="63"/>
      <c r="I19" s="39"/>
      <c r="J19" s="39"/>
      <c r="K19" s="49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1760</v>
      </c>
      <c r="C20" s="60">
        <v>13</v>
      </c>
      <c r="D20" s="57">
        <v>1765</v>
      </c>
      <c r="E20" s="60">
        <v>13</v>
      </c>
      <c r="F20" s="57">
        <v>1774</v>
      </c>
      <c r="G20" s="63"/>
      <c r="H20" s="63"/>
      <c r="I20" s="39"/>
      <c r="J20" s="39"/>
      <c r="K20" s="49">
        <v>0</v>
      </c>
      <c r="L20">
        <v>111</v>
      </c>
      <c r="N20" s="38">
        <f>COUNTIF(L7:L66,G3)</f>
        <v>40</v>
      </c>
      <c r="O20" s="38"/>
      <c r="P20" s="45">
        <v>10</v>
      </c>
      <c r="Q20" s="45">
        <v>10</v>
      </c>
      <c r="R20" s="45">
        <v>10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21</v>
      </c>
      <c r="B21" s="57">
        <v>1873</v>
      </c>
      <c r="C21" s="60">
        <v>11</v>
      </c>
      <c r="D21" s="57">
        <v>1884</v>
      </c>
      <c r="E21" s="60">
        <v>11</v>
      </c>
      <c r="F21" s="57">
        <v>1890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1980</v>
      </c>
      <c r="C22" s="60">
        <v>11</v>
      </c>
      <c r="D22" s="57">
        <v>1993</v>
      </c>
      <c r="E22" s="60">
        <v>11</v>
      </c>
      <c r="F22" s="57">
        <v>1999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2087</v>
      </c>
      <c r="C23" s="60">
        <v>11</v>
      </c>
      <c r="D23" s="57">
        <v>2099</v>
      </c>
      <c r="E23" s="60">
        <v>11</v>
      </c>
      <c r="F23" s="57">
        <v>2105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2217</v>
      </c>
      <c r="C24" s="60">
        <v>13</v>
      </c>
      <c r="D24" s="57">
        <v>2222</v>
      </c>
      <c r="E24" s="60">
        <v>13</v>
      </c>
      <c r="F24" s="57">
        <v>2246</v>
      </c>
      <c r="G24" s="63"/>
      <c r="H24" s="63"/>
      <c r="I24" s="39"/>
      <c r="J24" s="39"/>
      <c r="K24" s="49">
        <v>0</v>
      </c>
      <c r="L24">
        <v>111</v>
      </c>
      <c r="O24" s="43" t="s">
        <v>108</v>
      </c>
      <c r="P24" s="45">
        <f>U11</f>
        <v>4</v>
      </c>
      <c r="Q24" s="45">
        <f>Z11</f>
        <v>5</v>
      </c>
      <c r="R24" s="45">
        <f>AE11</f>
        <v>6</v>
      </c>
      <c r="S24" s="45">
        <f>AJ11</f>
        <v>7</v>
      </c>
      <c r="T24" s="45">
        <f>AO11</f>
        <v>10</v>
      </c>
      <c r="U24" s="45">
        <f>AT11</f>
        <v>8</v>
      </c>
      <c r="V24" s="43"/>
    </row>
    <row r="25" spans="1:22" x14ac:dyDescent="0.3">
      <c r="A25" s="57">
        <v>21</v>
      </c>
      <c r="B25" s="57">
        <v>2343</v>
      </c>
      <c r="C25" s="60">
        <v>11</v>
      </c>
      <c r="D25" s="57">
        <v>2353</v>
      </c>
      <c r="E25" s="60">
        <v>11</v>
      </c>
      <c r="F25" s="57">
        <v>2359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2459</v>
      </c>
      <c r="C26" s="60">
        <v>13</v>
      </c>
      <c r="D26" s="57">
        <v>2470</v>
      </c>
      <c r="E26" s="60">
        <v>24</v>
      </c>
      <c r="F26" s="57">
        <v>2483</v>
      </c>
      <c r="G26" s="63"/>
      <c r="H26" s="63"/>
      <c r="I26" s="39"/>
      <c r="J26" s="39"/>
      <c r="K26" s="49">
        <v>0</v>
      </c>
      <c r="L26">
        <v>112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12</v>
      </c>
      <c r="B27" s="56">
        <v>2592</v>
      </c>
      <c r="C27" s="59">
        <v>13</v>
      </c>
      <c r="D27" s="56">
        <v>2597</v>
      </c>
      <c r="E27" s="59">
        <v>13</v>
      </c>
      <c r="F27" s="56">
        <v>2606</v>
      </c>
      <c r="G27" s="62"/>
      <c r="H27" s="62"/>
      <c r="I27" s="40"/>
      <c r="J27" s="40"/>
      <c r="K27" s="41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2703</v>
      </c>
      <c r="C28" s="59">
        <v>11</v>
      </c>
      <c r="D28" s="56">
        <v>2716</v>
      </c>
      <c r="E28" s="59">
        <v>11</v>
      </c>
      <c r="F28" s="56">
        <v>2722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F16/P20</f>
        <v>125.7</v>
      </c>
      <c r="Q28">
        <f>(F26-F16)/Q20</f>
        <v>122.6</v>
      </c>
      <c r="R28">
        <f>(F36-F26)/R20</f>
        <v>121.6</v>
      </c>
      <c r="S28">
        <f>(F46-F36)/S20</f>
        <v>127.3</v>
      </c>
      <c r="T28">
        <f>(F56-F46)/T20</f>
        <v>112.7</v>
      </c>
      <c r="U28">
        <f>(F66-F56)/U20</f>
        <v>114.8</v>
      </c>
    </row>
    <row r="29" spans="1:22" x14ac:dyDescent="0.3">
      <c r="A29" s="56">
        <v>12</v>
      </c>
      <c r="B29" s="56">
        <v>2841</v>
      </c>
      <c r="C29" s="59">
        <v>24</v>
      </c>
      <c r="D29" s="56">
        <v>2854</v>
      </c>
      <c r="E29" s="59">
        <v>13</v>
      </c>
      <c r="F29" s="56">
        <v>2863</v>
      </c>
      <c r="G29" s="62"/>
      <c r="H29" s="62"/>
      <c r="I29" s="40"/>
      <c r="J29" s="40"/>
      <c r="K29" s="41">
        <v>0</v>
      </c>
      <c r="L29">
        <v>121</v>
      </c>
    </row>
    <row r="30" spans="1:22" x14ac:dyDescent="0.3">
      <c r="A30" s="56">
        <v>21</v>
      </c>
      <c r="B30" s="56">
        <v>2964</v>
      </c>
      <c r="C30" s="59">
        <v>11</v>
      </c>
      <c r="D30" s="56">
        <v>2977</v>
      </c>
      <c r="E30" s="59">
        <v>11</v>
      </c>
      <c r="F30" s="56">
        <v>2985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3086</v>
      </c>
      <c r="C31" s="59">
        <v>11</v>
      </c>
      <c r="D31" s="56">
        <v>3103</v>
      </c>
      <c r="E31" s="59">
        <v>11</v>
      </c>
      <c r="F31" s="56">
        <v>3120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3215</v>
      </c>
      <c r="C32" s="59">
        <v>11</v>
      </c>
      <c r="D32" s="56">
        <v>3228</v>
      </c>
      <c r="E32" s="59">
        <v>11</v>
      </c>
      <c r="F32" s="56">
        <v>3232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3321</v>
      </c>
      <c r="C33" s="59">
        <v>11</v>
      </c>
      <c r="D33" s="56">
        <v>3333</v>
      </c>
      <c r="E33" s="59">
        <v>11</v>
      </c>
      <c r="F33" s="56">
        <v>3337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3428</v>
      </c>
      <c r="C34" s="59">
        <v>22</v>
      </c>
      <c r="D34" s="56">
        <v>3436</v>
      </c>
      <c r="E34" s="59">
        <v>13</v>
      </c>
      <c r="F34" s="56">
        <v>3446</v>
      </c>
      <c r="G34" s="62"/>
      <c r="H34" s="62"/>
      <c r="I34" s="40"/>
      <c r="J34" s="40"/>
      <c r="K34" s="41">
        <v>0</v>
      </c>
      <c r="L34">
        <v>221</v>
      </c>
    </row>
    <row r="35" spans="1:12" x14ac:dyDescent="0.3">
      <c r="A35" s="56">
        <v>12</v>
      </c>
      <c r="B35" s="56">
        <v>3558</v>
      </c>
      <c r="C35" s="59">
        <v>13</v>
      </c>
      <c r="D35" s="56">
        <v>3564</v>
      </c>
      <c r="E35" s="59">
        <v>13</v>
      </c>
      <c r="F35" s="56">
        <v>3586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3683</v>
      </c>
      <c r="C36" s="59">
        <v>11</v>
      </c>
      <c r="D36" s="56">
        <v>3694</v>
      </c>
      <c r="E36" s="59">
        <v>11</v>
      </c>
      <c r="F36" s="56">
        <v>3699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7">
        <v>21</v>
      </c>
      <c r="B37" s="57">
        <v>3787</v>
      </c>
      <c r="C37" s="60">
        <v>11</v>
      </c>
      <c r="D37" s="57">
        <v>3797</v>
      </c>
      <c r="E37" s="60">
        <v>11</v>
      </c>
      <c r="F37" s="57">
        <v>3802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3891</v>
      </c>
      <c r="C38" s="60">
        <v>11</v>
      </c>
      <c r="D38" s="57">
        <v>3904</v>
      </c>
      <c r="E38" s="60">
        <v>11</v>
      </c>
      <c r="F38" s="57">
        <v>3910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3998</v>
      </c>
      <c r="C39" s="60">
        <v>11</v>
      </c>
      <c r="D39" s="57">
        <v>4016</v>
      </c>
      <c r="E39" s="60">
        <v>11</v>
      </c>
      <c r="F39" s="57">
        <v>4030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12</v>
      </c>
      <c r="B40" s="57">
        <v>4151</v>
      </c>
      <c r="C40" s="60">
        <v>13</v>
      </c>
      <c r="D40" s="57">
        <v>4167</v>
      </c>
      <c r="E40" s="60">
        <v>13</v>
      </c>
      <c r="F40" s="57">
        <v>4196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21</v>
      </c>
      <c r="B41" s="57">
        <v>4295</v>
      </c>
      <c r="C41" s="60">
        <v>11</v>
      </c>
      <c r="D41" s="57">
        <v>4305</v>
      </c>
      <c r="E41" s="60">
        <v>11</v>
      </c>
      <c r="F41" s="57">
        <v>4318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4411</v>
      </c>
      <c r="C42" s="60">
        <v>11</v>
      </c>
      <c r="D42" s="57">
        <v>4420</v>
      </c>
      <c r="E42" s="60">
        <v>11</v>
      </c>
      <c r="F42" s="57">
        <v>4427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4528</v>
      </c>
      <c r="C43" s="60">
        <v>11</v>
      </c>
      <c r="D43" s="57">
        <v>4543</v>
      </c>
      <c r="E43" s="60">
        <v>11</v>
      </c>
      <c r="F43" s="57">
        <v>4553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4641</v>
      </c>
      <c r="C44" s="60">
        <v>11</v>
      </c>
      <c r="D44" s="57">
        <v>4664</v>
      </c>
      <c r="E44" s="60">
        <v>11</v>
      </c>
      <c r="F44" s="57">
        <v>4686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12</v>
      </c>
      <c r="B45" s="57">
        <v>4810</v>
      </c>
      <c r="C45" s="60">
        <v>13</v>
      </c>
      <c r="D45" s="57">
        <v>4819</v>
      </c>
      <c r="E45" s="60">
        <v>13</v>
      </c>
      <c r="F45" s="57">
        <v>4829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12</v>
      </c>
      <c r="B46" s="57">
        <v>4947</v>
      </c>
      <c r="C46" s="60">
        <v>13</v>
      </c>
      <c r="D46" s="57">
        <v>4955</v>
      </c>
      <c r="E46" s="60">
        <v>13</v>
      </c>
      <c r="F46" s="57">
        <v>4972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6">
        <v>21</v>
      </c>
      <c r="B47" s="56">
        <v>5068</v>
      </c>
      <c r="C47" s="59">
        <v>11</v>
      </c>
      <c r="D47" s="56">
        <v>5077</v>
      </c>
      <c r="E47" s="59">
        <v>11</v>
      </c>
      <c r="F47" s="56">
        <v>5085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5181</v>
      </c>
      <c r="C48" s="59">
        <v>11</v>
      </c>
      <c r="D48" s="56">
        <v>5193</v>
      </c>
      <c r="E48" s="59">
        <v>11</v>
      </c>
      <c r="F48" s="56">
        <v>5199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5291</v>
      </c>
      <c r="C49" s="59">
        <v>11</v>
      </c>
      <c r="D49" s="56">
        <v>5309</v>
      </c>
      <c r="E49" s="59">
        <v>11</v>
      </c>
      <c r="F49" s="56">
        <v>5318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5407</v>
      </c>
      <c r="C50" s="59">
        <v>11</v>
      </c>
      <c r="D50" s="56">
        <v>5417</v>
      </c>
      <c r="E50" s="59">
        <v>11</v>
      </c>
      <c r="F50" s="56">
        <v>5422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5513</v>
      </c>
      <c r="C51" s="59">
        <v>11</v>
      </c>
      <c r="D51" s="56">
        <v>5535</v>
      </c>
      <c r="E51" s="59">
        <v>11</v>
      </c>
      <c r="F51" s="56">
        <v>5545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5632</v>
      </c>
      <c r="C52" s="59">
        <v>11</v>
      </c>
      <c r="D52" s="56">
        <v>5643</v>
      </c>
      <c r="E52" s="59">
        <v>11</v>
      </c>
      <c r="F52" s="56">
        <v>5649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5748</v>
      </c>
      <c r="C53" s="59">
        <v>11</v>
      </c>
      <c r="D53" s="56">
        <v>5759</v>
      </c>
      <c r="E53" s="59">
        <v>11</v>
      </c>
      <c r="F53" s="56">
        <v>5765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5858</v>
      </c>
      <c r="C54" s="59">
        <v>11</v>
      </c>
      <c r="D54" s="56">
        <v>5871</v>
      </c>
      <c r="E54" s="59">
        <v>11</v>
      </c>
      <c r="F54" s="56">
        <v>5877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5966</v>
      </c>
      <c r="C55" s="59">
        <v>11</v>
      </c>
      <c r="D55" s="56">
        <v>5978</v>
      </c>
      <c r="E55" s="59">
        <v>11</v>
      </c>
      <c r="F55" s="56">
        <v>5983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6074</v>
      </c>
      <c r="C56" s="59">
        <v>11</v>
      </c>
      <c r="D56" s="56">
        <v>6090</v>
      </c>
      <c r="E56" s="59">
        <v>11</v>
      </c>
      <c r="F56" s="56">
        <v>6099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7">
        <v>21</v>
      </c>
      <c r="B57" s="57">
        <v>6190</v>
      </c>
      <c r="C57" s="60">
        <v>11</v>
      </c>
      <c r="D57" s="57">
        <v>6200</v>
      </c>
      <c r="E57" s="60">
        <v>11</v>
      </c>
      <c r="F57" s="57">
        <v>6206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12</v>
      </c>
      <c r="B58" s="57">
        <v>6325</v>
      </c>
      <c r="C58" s="60">
        <v>13</v>
      </c>
      <c r="D58" s="57">
        <v>6332</v>
      </c>
      <c r="E58" s="60">
        <v>13</v>
      </c>
      <c r="F58" s="57">
        <v>6345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3">
      <c r="A59" s="57">
        <v>21</v>
      </c>
      <c r="B59" s="57">
        <v>6445</v>
      </c>
      <c r="C59" s="60">
        <v>11</v>
      </c>
      <c r="D59" s="57">
        <v>6454</v>
      </c>
      <c r="E59" s="60">
        <v>11</v>
      </c>
      <c r="F59" s="57">
        <v>6463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12</v>
      </c>
      <c r="B60" s="57">
        <v>6559</v>
      </c>
      <c r="C60" s="60">
        <v>13</v>
      </c>
      <c r="D60" s="57">
        <v>6572</v>
      </c>
      <c r="E60" s="60">
        <v>13</v>
      </c>
      <c r="F60" s="57">
        <v>6581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6679</v>
      </c>
      <c r="C61" s="60">
        <v>11</v>
      </c>
      <c r="D61" s="57">
        <v>6689</v>
      </c>
      <c r="E61" s="60">
        <v>11</v>
      </c>
      <c r="F61" s="57">
        <v>6695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6783</v>
      </c>
      <c r="C62" s="60">
        <v>11</v>
      </c>
      <c r="D62" s="57">
        <v>6799</v>
      </c>
      <c r="E62" s="60">
        <v>11</v>
      </c>
      <c r="F62" s="57">
        <v>6808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6894</v>
      </c>
      <c r="C63" s="60">
        <v>11</v>
      </c>
      <c r="D63" s="57">
        <v>6904</v>
      </c>
      <c r="E63" s="60">
        <v>11</v>
      </c>
      <c r="F63" s="57">
        <v>6915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7007</v>
      </c>
      <c r="C64" s="60">
        <v>11</v>
      </c>
      <c r="D64" s="57">
        <v>7027</v>
      </c>
      <c r="E64" s="60">
        <v>11</v>
      </c>
      <c r="F64" s="57">
        <v>7035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7124</v>
      </c>
      <c r="C65" s="60">
        <v>11</v>
      </c>
      <c r="D65" s="57">
        <v>7134</v>
      </c>
      <c r="E65" s="60">
        <v>11</v>
      </c>
      <c r="F65" s="57">
        <v>7142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7230</v>
      </c>
      <c r="C66" s="60">
        <v>11</v>
      </c>
      <c r="D66" s="57">
        <v>7242</v>
      </c>
      <c r="E66" s="60">
        <v>11</v>
      </c>
      <c r="F66" s="57">
        <v>7247</v>
      </c>
      <c r="G66" s="63"/>
      <c r="H66" s="63"/>
      <c r="I66" s="39"/>
      <c r="J66" s="39"/>
      <c r="K66" s="49">
        <v>1</v>
      </c>
      <c r="L66">
        <v>211</v>
      </c>
    </row>
    <row r="67" spans="1:12" x14ac:dyDescent="0.3">
      <c r="A67" s="17"/>
      <c r="B67" s="17"/>
      <c r="C67" s="17"/>
      <c r="D67" s="17"/>
      <c r="E67" s="17"/>
      <c r="F67" s="17"/>
      <c r="G67" s="17"/>
      <c r="H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63</v>
      </c>
      <c r="V3" s="25" t="s">
        <v>120</v>
      </c>
      <c r="W3">
        <f>COUNTA(L7:L17)</f>
        <v>11</v>
      </c>
      <c r="AA3" s="25" t="s">
        <v>120</v>
      </c>
      <c r="AB3">
        <f>COUNTA(L18:L27)</f>
        <v>10</v>
      </c>
      <c r="AF3" s="25" t="s">
        <v>120</v>
      </c>
      <c r="AG3">
        <f>COUNTA(L28:L38)</f>
        <v>11</v>
      </c>
      <c r="AK3" s="25" t="s">
        <v>120</v>
      </c>
      <c r="AL3">
        <f>COUNTA(L39:L48)</f>
        <v>10</v>
      </c>
      <c r="AP3" s="25" t="s">
        <v>120</v>
      </c>
      <c r="AQ3">
        <f>COUNTA(L49:L59)</f>
        <v>11</v>
      </c>
      <c r="AU3" s="25" t="s">
        <v>120</v>
      </c>
      <c r="AV3">
        <f>COUNTA(L60:L69)</f>
        <v>10</v>
      </c>
    </row>
    <row r="4" spans="1:48" x14ac:dyDescent="0.3">
      <c r="P4" s="25" t="s">
        <v>88</v>
      </c>
      <c r="Q4" s="26">
        <f>SUM(O7:O14)</f>
        <v>63</v>
      </c>
      <c r="V4" s="25" t="s">
        <v>121</v>
      </c>
      <c r="W4">
        <f>SUM(U7:U14)</f>
        <v>11</v>
      </c>
      <c r="AA4" s="25" t="s">
        <v>121</v>
      </c>
      <c r="AB4">
        <f>SUM(Z7:Z14)</f>
        <v>10</v>
      </c>
      <c r="AF4" s="25" t="s">
        <v>121</v>
      </c>
      <c r="AG4">
        <f>SUM(AE7:AE14)</f>
        <v>11</v>
      </c>
      <c r="AK4" s="25" t="s">
        <v>121</v>
      </c>
      <c r="AL4">
        <f>SUM(AJ7:AJ14)</f>
        <v>10</v>
      </c>
      <c r="AP4" s="25" t="s">
        <v>121</v>
      </c>
      <c r="AQ4">
        <f>SUM(AO7:AO14)</f>
        <v>11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67</v>
      </c>
      <c r="C7" s="58">
        <v>24</v>
      </c>
      <c r="D7" s="55">
        <v>74</v>
      </c>
      <c r="E7" s="58">
        <v>13</v>
      </c>
      <c r="F7" s="55">
        <v>82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18</v>
      </c>
      <c r="P7" s="34">
        <f>O7/$Q$4</f>
        <v>0.2857142857142857</v>
      </c>
      <c r="Q7" s="34">
        <f>IF(P7=0,0,(P7*((LOG(P7))/LOG(2))))</f>
        <v>-0.51638712058788683</v>
      </c>
      <c r="T7" s="34">
        <f>N7</f>
        <v>111</v>
      </c>
      <c r="U7" s="34">
        <f>COUNTIF(L7:L17,T7)</f>
        <v>4</v>
      </c>
      <c r="V7" s="34">
        <f>U7/(W4-U11)</f>
        <v>0.66666666666666663</v>
      </c>
      <c r="W7" s="34">
        <f>IF(V7=0,0,(V7*((LOG(V7))/LOG(2))))</f>
        <v>-0.38997500048077083</v>
      </c>
      <c r="Y7" s="34">
        <f>N7</f>
        <v>111</v>
      </c>
      <c r="Z7" s="34">
        <f>COUNTIF(L18:L27,Y7)</f>
        <v>2</v>
      </c>
      <c r="AA7" s="34">
        <f>Z7/(AB4-Z11)</f>
        <v>0.66666666666666663</v>
      </c>
      <c r="AB7" s="34">
        <f>IF(AA7=0,0,(AA7*((LOG(AA7))/LOG(2))))</f>
        <v>-0.38997500048077083</v>
      </c>
      <c r="AD7" s="34">
        <f>N7</f>
        <v>111</v>
      </c>
      <c r="AE7" s="34">
        <f>COUNTIF(L28:L38,AD7)</f>
        <v>4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COUNTIF(L39:L48,AI7)</f>
        <v>3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COUNTIF(L49:L59,AN7)</f>
        <v>4</v>
      </c>
      <c r="AP7" s="34">
        <f>AO7/(AQ4-AO11)</f>
        <v>0.8</v>
      </c>
      <c r="AQ7" s="34">
        <f>IF(AP7=0,0,(AP7*((LOG(AP7))/LOG(2))))</f>
        <v>-0.25754247590988982</v>
      </c>
      <c r="AS7" s="34">
        <f>N7</f>
        <v>111</v>
      </c>
      <c r="AT7" s="34">
        <f>COUNTIF(L60:L69,AS7)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192</v>
      </c>
      <c r="C8" s="59">
        <v>24</v>
      </c>
      <c r="D8" s="56">
        <v>200</v>
      </c>
      <c r="E8" s="59">
        <v>13</v>
      </c>
      <c r="F8" s="56">
        <v>207</v>
      </c>
      <c r="G8" s="62"/>
      <c r="H8" s="62"/>
      <c r="I8" s="40"/>
      <c r="J8" s="40"/>
      <c r="K8" s="41">
        <v>0</v>
      </c>
      <c r="L8">
        <v>121</v>
      </c>
      <c r="N8" s="34">
        <v>112</v>
      </c>
      <c r="O8" s="34">
        <f>COUNTIF($L$7:$L$500,N8)</f>
        <v>2</v>
      </c>
      <c r="P8" s="34">
        <f>O8/$Q$4</f>
        <v>3.1746031746031744E-2</v>
      </c>
      <c r="Q8" s="34">
        <f>IF(P8=0,0,(P8*((LOG(P8))/LOG(2))))</f>
        <v>-0.15800888646031477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COUNTIF(L18:L27,Y8)</f>
        <v>1</v>
      </c>
      <c r="AA8" s="34">
        <f>Z8/(AB4-Z11)</f>
        <v>0.33333333333333331</v>
      </c>
      <c r="AB8" s="34">
        <f>IF(AA8=0,0,(AA8*((LOG(AA8))/LOG(2))))</f>
        <v>-0.52832083357371862</v>
      </c>
      <c r="AD8" s="34">
        <f>N8</f>
        <v>112</v>
      </c>
      <c r="AE8" s="34">
        <f>COUNTIF(L28:L38,AD8)</f>
        <v>1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COUNTIF(L39:L48,AI8)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COUNTIF(L49:L59,AN8)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COUNTIF(L60:L69,AS8)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318</v>
      </c>
      <c r="C9" s="59">
        <v>13</v>
      </c>
      <c r="D9" s="56">
        <v>323</v>
      </c>
      <c r="E9" s="59">
        <v>13</v>
      </c>
      <c r="F9" s="56">
        <v>344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3.1746031746031744E-2</v>
      </c>
      <c r="Q9" s="34">
        <f>IF(P9=0,0,(P9*((LOG(P9))/LOG(2))))</f>
        <v>-0.15800888646031477</v>
      </c>
      <c r="T9" s="34">
        <f>N9</f>
        <v>121</v>
      </c>
      <c r="U9" s="34">
        <f>COUNTIF(L7:L17,T9)</f>
        <v>2</v>
      </c>
      <c r="V9" s="34">
        <f>U9/(W4-U11)</f>
        <v>0.33333333333333331</v>
      </c>
      <c r="W9" s="34">
        <f>IF(V9=0,0,(V9*((LOG(V9))/LOG(2))))</f>
        <v>-0.52832083357371862</v>
      </c>
      <c r="Y9" s="34">
        <f>N9</f>
        <v>121</v>
      </c>
      <c r="Z9" s="34">
        <f>COUNTIF(L18:L27,Y9)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COUNTIF(L28:L38,AD9)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COUNTIF(L49:L59,AN9)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COUNTIF(L60:L69,AS9)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458</v>
      </c>
      <c r="C10" s="59">
        <v>13</v>
      </c>
      <c r="D10" s="56">
        <v>463</v>
      </c>
      <c r="E10" s="59">
        <v>13</v>
      </c>
      <c r="F10" s="56">
        <v>486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COUNTIF(L49:L59,AN10)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COUNTIF(L60:L69,AS10)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584</v>
      </c>
      <c r="C11" s="59">
        <v>11</v>
      </c>
      <c r="D11" s="56">
        <v>596</v>
      </c>
      <c r="E11" s="59">
        <v>11</v>
      </c>
      <c r="F11" s="56">
        <v>601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0.63492063492063489</v>
      </c>
      <c r="Q11" s="34">
        <f>IF(P11=0,0,(P11*((LOG(P11))/LOG(2))))</f>
        <v>-0.41609639911908203</v>
      </c>
      <c r="T11" s="34">
        <f>N11</f>
        <v>211</v>
      </c>
      <c r="U11" s="34">
        <f>COUNTIF(L7:L17,T11)</f>
        <v>5</v>
      </c>
      <c r="V11" s="53"/>
      <c r="W11" s="54"/>
      <c r="Y11" s="34">
        <f>N11</f>
        <v>211</v>
      </c>
      <c r="Z11" s="34">
        <f>COUNTIF(L18:L27,Y11)</f>
        <v>7</v>
      </c>
      <c r="AA11" s="53"/>
      <c r="AB11" s="54"/>
      <c r="AD11" s="34">
        <f>N11</f>
        <v>211</v>
      </c>
      <c r="AE11" s="34">
        <f>COUNTIF(L28:L38,AD11)</f>
        <v>6</v>
      </c>
      <c r="AF11" s="53"/>
      <c r="AG11" s="54"/>
      <c r="AI11" s="34">
        <f>N11</f>
        <v>211</v>
      </c>
      <c r="AJ11" s="34">
        <f>COUNTIF(L39:L48,AI11)</f>
        <v>7</v>
      </c>
      <c r="AK11" s="53"/>
      <c r="AL11" s="54"/>
      <c r="AN11" s="34">
        <f>N11</f>
        <v>211</v>
      </c>
      <c r="AO11" s="34">
        <f>COUNTIF(L49:L59,AN11)</f>
        <v>6</v>
      </c>
      <c r="AP11" s="53"/>
      <c r="AQ11" s="54"/>
      <c r="AS11" s="34">
        <f>N11</f>
        <v>211</v>
      </c>
      <c r="AT11" s="34">
        <f>COUNTIF(L60:L69,AS11)</f>
        <v>9</v>
      </c>
      <c r="AU11" s="53"/>
      <c r="AV11" s="54"/>
    </row>
    <row r="12" spans="1:48" x14ac:dyDescent="0.3">
      <c r="A12" s="56">
        <v>21</v>
      </c>
      <c r="B12" s="56">
        <v>695</v>
      </c>
      <c r="C12" s="59">
        <v>11</v>
      </c>
      <c r="D12" s="56">
        <v>708</v>
      </c>
      <c r="E12" s="59">
        <v>11</v>
      </c>
      <c r="F12" s="56">
        <v>713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COUNTIF(L49:L59,AN12)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COUNTIF(L60:L69,AS12)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803</v>
      </c>
      <c r="C13" s="59">
        <v>11</v>
      </c>
      <c r="D13" s="56">
        <v>813</v>
      </c>
      <c r="E13" s="59">
        <v>11</v>
      </c>
      <c r="F13" s="56">
        <v>818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</v>
      </c>
      <c r="P13" s="34">
        <f>O13/$Q$4</f>
        <v>1.5873015873015872E-2</v>
      </c>
      <c r="Q13" s="34">
        <f>IF(P13=0,0,(P13*((LOG(P13))/LOG(2))))</f>
        <v>-9.4877459103173273E-2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COUNTIF(L28:L38,AD13)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COUNTIF(L49:L59,AN13)</f>
        <v>1</v>
      </c>
      <c r="AP13" s="34">
        <f>AO13/(AQ4-AO11)</f>
        <v>0.2</v>
      </c>
      <c r="AQ13" s="34">
        <f>IF(AP13=0,0,(AP13*((LOG(AP13))/LOG(2))))</f>
        <v>-0.46438561897747244</v>
      </c>
      <c r="AS13" s="34">
        <f>N13</f>
        <v>221</v>
      </c>
      <c r="AT13" s="34">
        <f>COUNTIF(L60:L69,AS13)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913</v>
      </c>
      <c r="C14" s="59">
        <v>11</v>
      </c>
      <c r="D14" s="56">
        <v>923</v>
      </c>
      <c r="E14" s="59">
        <v>11</v>
      </c>
      <c r="F14" s="56">
        <v>932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COUNTIF(L49:L59,AN14)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COUNTIF(L60:L69,AS14)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1021</v>
      </c>
      <c r="C15" s="59">
        <v>11</v>
      </c>
      <c r="D15" s="56">
        <v>1036</v>
      </c>
      <c r="E15" s="59">
        <v>11</v>
      </c>
      <c r="F15" s="56">
        <v>1048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1.3433787517307716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1153</v>
      </c>
      <c r="C16" s="59">
        <v>13</v>
      </c>
      <c r="D16" s="56">
        <v>1159</v>
      </c>
      <c r="E16" s="59">
        <v>13</v>
      </c>
      <c r="F16" s="56">
        <v>1167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0.2247475053743466</v>
      </c>
      <c r="V16" s="27" t="s">
        <v>119</v>
      </c>
      <c r="W16" s="27">
        <f>W15/(LOG(W4)/LOG(2))</f>
        <v>0.26544702577940094</v>
      </c>
      <c r="AA16" s="27" t="s">
        <v>122</v>
      </c>
      <c r="AB16" s="27">
        <f>AB15/(LOG(AB4)/LOG(2))</f>
        <v>0.27643459094367495</v>
      </c>
      <c r="AF16" s="27" t="s">
        <v>123</v>
      </c>
      <c r="AG16" s="27">
        <f>AG15/(LOG(AG4)/LOG(2))</f>
        <v>0.20868401936261902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0.20868401936261902</v>
      </c>
      <c r="AU16" s="27" t="s">
        <v>126</v>
      </c>
      <c r="AV16" s="27">
        <f>AV15/(LOG(AV4)/LOG(2))</f>
        <v>0</v>
      </c>
    </row>
    <row r="17" spans="1:22" x14ac:dyDescent="0.3">
      <c r="A17" s="56">
        <v>12</v>
      </c>
      <c r="B17" s="56">
        <v>1276</v>
      </c>
      <c r="C17" s="59">
        <v>13</v>
      </c>
      <c r="D17" s="56">
        <v>1282</v>
      </c>
      <c r="E17" s="59">
        <v>13</v>
      </c>
      <c r="F17" s="56">
        <v>1287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7">
        <v>21</v>
      </c>
      <c r="B18" s="57">
        <v>1390</v>
      </c>
      <c r="C18" s="60">
        <v>11</v>
      </c>
      <c r="D18" s="57">
        <v>1402</v>
      </c>
      <c r="E18" s="60">
        <v>11</v>
      </c>
      <c r="F18" s="57">
        <v>1410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1498</v>
      </c>
      <c r="C19" s="60">
        <v>11</v>
      </c>
      <c r="D19" s="57">
        <v>1511</v>
      </c>
      <c r="E19" s="60">
        <v>11</v>
      </c>
      <c r="F19" s="57">
        <v>1516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1605</v>
      </c>
      <c r="C20" s="60">
        <v>11</v>
      </c>
      <c r="D20" s="57">
        <v>1614</v>
      </c>
      <c r="E20" s="60">
        <v>11</v>
      </c>
      <c r="F20" s="57">
        <v>1625</v>
      </c>
      <c r="G20" s="63"/>
      <c r="H20" s="63"/>
      <c r="I20" s="39"/>
      <c r="J20" s="39"/>
      <c r="K20" s="49">
        <v>0</v>
      </c>
      <c r="L20">
        <v>211</v>
      </c>
      <c r="N20" s="38">
        <f>COUNTIF(L7:L69,G3)</f>
        <v>40</v>
      </c>
      <c r="O20" s="38"/>
      <c r="P20" s="45">
        <v>11</v>
      </c>
      <c r="Q20" s="45">
        <v>10</v>
      </c>
      <c r="R20" s="45">
        <v>11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12</v>
      </c>
      <c r="B21" s="57">
        <v>1723</v>
      </c>
      <c r="C21" s="60">
        <v>13</v>
      </c>
      <c r="D21" s="57">
        <v>1728</v>
      </c>
      <c r="E21" s="60">
        <v>13</v>
      </c>
      <c r="F21" s="57">
        <v>1737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1843</v>
      </c>
      <c r="C22" s="60">
        <v>11</v>
      </c>
      <c r="D22" s="57">
        <v>1855</v>
      </c>
      <c r="E22" s="60">
        <v>11</v>
      </c>
      <c r="F22" s="57">
        <v>1861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1950</v>
      </c>
      <c r="C23" s="60">
        <v>11</v>
      </c>
      <c r="D23" s="57">
        <v>1962</v>
      </c>
      <c r="E23" s="60">
        <v>11</v>
      </c>
      <c r="F23" s="57">
        <v>1967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2069</v>
      </c>
      <c r="C24" s="60">
        <v>13</v>
      </c>
      <c r="D24" s="57">
        <v>2075</v>
      </c>
      <c r="E24" s="60">
        <v>24</v>
      </c>
      <c r="F24" s="57">
        <v>2098</v>
      </c>
      <c r="G24" s="63"/>
      <c r="H24" s="63"/>
      <c r="I24" s="39"/>
      <c r="J24" s="39"/>
      <c r="K24" s="49">
        <v>0</v>
      </c>
      <c r="L24">
        <v>112</v>
      </c>
      <c r="O24" s="43" t="s">
        <v>108</v>
      </c>
      <c r="P24" s="45">
        <f>U11</f>
        <v>5</v>
      </c>
      <c r="Q24" s="45">
        <f>Z11</f>
        <v>7</v>
      </c>
      <c r="R24" s="45">
        <f>AE11</f>
        <v>6</v>
      </c>
      <c r="S24" s="45">
        <f>AJ11</f>
        <v>7</v>
      </c>
      <c r="T24" s="45">
        <f>AO11</f>
        <v>6</v>
      </c>
      <c r="U24" s="45">
        <f>AT11</f>
        <v>9</v>
      </c>
      <c r="V24" s="43"/>
    </row>
    <row r="25" spans="1:22" x14ac:dyDescent="0.3">
      <c r="A25" s="57">
        <v>21</v>
      </c>
      <c r="B25" s="57">
        <v>2197</v>
      </c>
      <c r="C25" s="60">
        <v>11</v>
      </c>
      <c r="D25" s="57">
        <v>2207</v>
      </c>
      <c r="E25" s="60">
        <v>11</v>
      </c>
      <c r="F25" s="57">
        <v>2212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2310</v>
      </c>
      <c r="C26" s="60">
        <v>13</v>
      </c>
      <c r="D26" s="57">
        <v>2316</v>
      </c>
      <c r="E26" s="60">
        <v>13</v>
      </c>
      <c r="F26" s="57">
        <v>2324</v>
      </c>
      <c r="G26" s="63"/>
      <c r="H26" s="63"/>
      <c r="I26" s="39"/>
      <c r="J26" s="39"/>
      <c r="K26" s="49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2423</v>
      </c>
      <c r="C27" s="60">
        <v>11</v>
      </c>
      <c r="D27" s="57">
        <v>2432</v>
      </c>
      <c r="E27" s="60">
        <v>11</v>
      </c>
      <c r="F27" s="57">
        <v>2437</v>
      </c>
      <c r="G27" s="63"/>
      <c r="H27" s="63"/>
      <c r="I27" s="39"/>
      <c r="J27" s="39"/>
      <c r="K27" s="49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2529</v>
      </c>
      <c r="C28" s="59">
        <v>11</v>
      </c>
      <c r="D28" s="56">
        <v>2561</v>
      </c>
      <c r="E28" s="59">
        <v>11</v>
      </c>
      <c r="F28" s="56">
        <v>2568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F17/P20</f>
        <v>117</v>
      </c>
      <c r="Q28">
        <f>(F27-F17)/Q20</f>
        <v>115</v>
      </c>
      <c r="R28">
        <f>(F38-F27)/R20</f>
        <v>131.27272727272728</v>
      </c>
      <c r="S28">
        <f>(F48-F38)/S20</f>
        <v>116</v>
      </c>
      <c r="T28">
        <f>(F59-F48)/T20</f>
        <v>124.81818181818181</v>
      </c>
      <c r="U28">
        <f>(F69-F59)/U20</f>
        <v>112.2</v>
      </c>
    </row>
    <row r="29" spans="1:22" x14ac:dyDescent="0.3">
      <c r="A29" s="56">
        <v>21</v>
      </c>
      <c r="B29" s="56">
        <v>2665</v>
      </c>
      <c r="C29" s="59">
        <v>11</v>
      </c>
      <c r="D29" s="56">
        <v>2677</v>
      </c>
      <c r="E29" s="59">
        <v>11</v>
      </c>
      <c r="F29" s="56">
        <v>2683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2776</v>
      </c>
      <c r="C30" s="59">
        <v>11</v>
      </c>
      <c r="D30" s="56">
        <v>2789</v>
      </c>
      <c r="E30" s="59">
        <v>11</v>
      </c>
      <c r="F30" s="56">
        <v>2794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12</v>
      </c>
      <c r="B31" s="56">
        <v>2922</v>
      </c>
      <c r="C31" s="59">
        <v>13</v>
      </c>
      <c r="D31" s="56">
        <v>2932</v>
      </c>
      <c r="E31" s="59">
        <v>13</v>
      </c>
      <c r="F31" s="56">
        <v>2976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3">
      <c r="A32" s="56">
        <v>12</v>
      </c>
      <c r="B32" s="56">
        <v>3095</v>
      </c>
      <c r="C32" s="59">
        <v>13</v>
      </c>
      <c r="D32" s="56">
        <v>3108</v>
      </c>
      <c r="E32" s="59">
        <v>13</v>
      </c>
      <c r="F32" s="56">
        <v>3126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6">
        <v>12</v>
      </c>
      <c r="B33" s="56">
        <v>3234</v>
      </c>
      <c r="C33" s="59">
        <v>13</v>
      </c>
      <c r="D33" s="56">
        <v>3240</v>
      </c>
      <c r="E33" s="59">
        <v>24</v>
      </c>
      <c r="F33" s="56">
        <v>3254</v>
      </c>
      <c r="G33" s="62"/>
      <c r="H33" s="62"/>
      <c r="I33" s="40"/>
      <c r="J33" s="40"/>
      <c r="K33" s="41">
        <v>0</v>
      </c>
      <c r="L33">
        <v>112</v>
      </c>
    </row>
    <row r="34" spans="1:12" x14ac:dyDescent="0.3">
      <c r="A34" s="56">
        <v>21</v>
      </c>
      <c r="B34" s="56">
        <v>3351</v>
      </c>
      <c r="C34" s="59">
        <v>11</v>
      </c>
      <c r="D34" s="56">
        <v>3366</v>
      </c>
      <c r="E34" s="59">
        <v>11</v>
      </c>
      <c r="F34" s="56">
        <v>3388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3487</v>
      </c>
      <c r="C35" s="59">
        <v>11</v>
      </c>
      <c r="D35" s="56">
        <v>3505</v>
      </c>
      <c r="E35" s="59">
        <v>11</v>
      </c>
      <c r="F35" s="56">
        <v>3518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3610</v>
      </c>
      <c r="C36" s="59">
        <v>11</v>
      </c>
      <c r="D36" s="56">
        <v>3621</v>
      </c>
      <c r="E36" s="59">
        <v>11</v>
      </c>
      <c r="F36" s="56">
        <v>3626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12</v>
      </c>
      <c r="B37" s="56">
        <v>3743</v>
      </c>
      <c r="C37" s="59">
        <v>13</v>
      </c>
      <c r="D37" s="56">
        <v>3751</v>
      </c>
      <c r="E37" s="59">
        <v>13</v>
      </c>
      <c r="F37" s="56">
        <v>3759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3">
      <c r="A38" s="56">
        <v>12</v>
      </c>
      <c r="B38" s="56">
        <v>3868</v>
      </c>
      <c r="C38" s="59">
        <v>13</v>
      </c>
      <c r="D38" s="56">
        <v>3873</v>
      </c>
      <c r="E38" s="59">
        <v>13</v>
      </c>
      <c r="F38" s="56">
        <v>3881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7">
        <v>12</v>
      </c>
      <c r="B39" s="57">
        <v>3988</v>
      </c>
      <c r="C39" s="60">
        <v>13</v>
      </c>
      <c r="D39" s="57">
        <v>3993</v>
      </c>
      <c r="E39" s="60">
        <v>13</v>
      </c>
      <c r="F39" s="57">
        <v>4006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21</v>
      </c>
      <c r="B40" s="57">
        <v>4103</v>
      </c>
      <c r="C40" s="60">
        <v>11</v>
      </c>
      <c r="D40" s="57">
        <v>4121</v>
      </c>
      <c r="E40" s="60">
        <v>11</v>
      </c>
      <c r="F40" s="57">
        <v>4131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4222</v>
      </c>
      <c r="C41" s="60">
        <v>11</v>
      </c>
      <c r="D41" s="57">
        <v>4233</v>
      </c>
      <c r="E41" s="60">
        <v>11</v>
      </c>
      <c r="F41" s="57">
        <v>4239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4328</v>
      </c>
      <c r="C42" s="60">
        <v>11</v>
      </c>
      <c r="D42" s="57">
        <v>4344</v>
      </c>
      <c r="E42" s="60">
        <v>11</v>
      </c>
      <c r="F42" s="57">
        <v>4352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4441</v>
      </c>
      <c r="C43" s="60">
        <v>11</v>
      </c>
      <c r="D43" s="57">
        <v>4451</v>
      </c>
      <c r="E43" s="60">
        <v>11</v>
      </c>
      <c r="F43" s="57">
        <v>4457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4562</v>
      </c>
      <c r="C44" s="60">
        <v>11</v>
      </c>
      <c r="D44" s="57">
        <v>4574</v>
      </c>
      <c r="E44" s="60">
        <v>11</v>
      </c>
      <c r="F44" s="57">
        <v>4581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12</v>
      </c>
      <c r="B45" s="57">
        <v>4691</v>
      </c>
      <c r="C45" s="60">
        <v>13</v>
      </c>
      <c r="D45" s="57">
        <v>4696</v>
      </c>
      <c r="E45" s="60">
        <v>13</v>
      </c>
      <c r="F45" s="57">
        <v>4704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12</v>
      </c>
      <c r="B46" s="57">
        <v>4812</v>
      </c>
      <c r="C46" s="60">
        <v>13</v>
      </c>
      <c r="D46" s="57">
        <v>4817</v>
      </c>
      <c r="E46" s="60">
        <v>13</v>
      </c>
      <c r="F46" s="57">
        <v>4826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21</v>
      </c>
      <c r="B47" s="57">
        <v>4925</v>
      </c>
      <c r="C47" s="60">
        <v>11</v>
      </c>
      <c r="D47" s="57">
        <v>4934</v>
      </c>
      <c r="E47" s="60">
        <v>11</v>
      </c>
      <c r="F47" s="57">
        <v>4939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5026</v>
      </c>
      <c r="C48" s="60">
        <v>11</v>
      </c>
      <c r="D48" s="57">
        <v>5035</v>
      </c>
      <c r="E48" s="60">
        <v>11</v>
      </c>
      <c r="F48" s="57">
        <v>5041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6">
        <v>12</v>
      </c>
      <c r="B49" s="56">
        <v>5143</v>
      </c>
      <c r="C49" s="59">
        <v>13</v>
      </c>
      <c r="D49" s="56">
        <v>5149</v>
      </c>
      <c r="E49" s="59">
        <v>13</v>
      </c>
      <c r="F49" s="56">
        <v>5157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5254</v>
      </c>
      <c r="C50" s="59">
        <v>11</v>
      </c>
      <c r="D50" s="56">
        <v>5271</v>
      </c>
      <c r="E50" s="59">
        <v>11</v>
      </c>
      <c r="F50" s="56">
        <v>5285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5374</v>
      </c>
      <c r="C51" s="59">
        <v>11</v>
      </c>
      <c r="D51" s="56">
        <v>5386</v>
      </c>
      <c r="E51" s="59">
        <v>11</v>
      </c>
      <c r="F51" s="56">
        <v>5393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5485</v>
      </c>
      <c r="C52" s="59">
        <v>11</v>
      </c>
      <c r="D52" s="56">
        <v>5506</v>
      </c>
      <c r="E52" s="59">
        <v>11</v>
      </c>
      <c r="F52" s="56">
        <v>5515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12</v>
      </c>
      <c r="B53" s="56">
        <v>5613</v>
      </c>
      <c r="C53" s="59">
        <v>13</v>
      </c>
      <c r="D53" s="56">
        <v>5618</v>
      </c>
      <c r="E53" s="59">
        <v>13</v>
      </c>
      <c r="F53" s="56">
        <v>5626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21</v>
      </c>
      <c r="B54" s="56">
        <v>5723</v>
      </c>
      <c r="C54" s="59">
        <v>11</v>
      </c>
      <c r="D54" s="56">
        <v>5732</v>
      </c>
      <c r="E54" s="59">
        <v>11</v>
      </c>
      <c r="F54" s="56">
        <v>5738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5827</v>
      </c>
      <c r="C55" s="59">
        <v>11</v>
      </c>
      <c r="D55" s="56">
        <v>5842</v>
      </c>
      <c r="E55" s="59">
        <v>11</v>
      </c>
      <c r="F55" s="56">
        <v>5850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5948</v>
      </c>
      <c r="C56" s="59">
        <v>13</v>
      </c>
      <c r="D56" s="56">
        <v>5953</v>
      </c>
      <c r="E56" s="59">
        <v>13</v>
      </c>
      <c r="F56" s="56">
        <v>5977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12</v>
      </c>
      <c r="B57" s="56">
        <v>6087</v>
      </c>
      <c r="C57" s="59">
        <v>13</v>
      </c>
      <c r="D57" s="56">
        <v>6099</v>
      </c>
      <c r="E57" s="59">
        <v>13</v>
      </c>
      <c r="F57" s="56">
        <v>6140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6239</v>
      </c>
      <c r="C58" s="59">
        <v>11</v>
      </c>
      <c r="D58" s="56">
        <v>6254</v>
      </c>
      <c r="E58" s="59">
        <v>11</v>
      </c>
      <c r="F58" s="56">
        <v>6263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6368</v>
      </c>
      <c r="C59" s="59">
        <v>22</v>
      </c>
      <c r="D59" s="56">
        <v>6401</v>
      </c>
      <c r="E59" s="59">
        <v>13</v>
      </c>
      <c r="F59" s="56">
        <v>6414</v>
      </c>
      <c r="G59" s="62"/>
      <c r="H59" s="62"/>
      <c r="I59" s="40"/>
      <c r="J59" s="40"/>
      <c r="K59" s="41">
        <v>0</v>
      </c>
      <c r="L59">
        <v>221</v>
      </c>
    </row>
    <row r="60" spans="1:12" x14ac:dyDescent="0.3">
      <c r="A60" s="57">
        <v>21</v>
      </c>
      <c r="B60" s="57">
        <v>6514</v>
      </c>
      <c r="C60" s="60">
        <v>11</v>
      </c>
      <c r="D60" s="57">
        <v>6530</v>
      </c>
      <c r="E60" s="60">
        <v>11</v>
      </c>
      <c r="F60" s="57">
        <v>6538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6627</v>
      </c>
      <c r="C61" s="60">
        <v>11</v>
      </c>
      <c r="D61" s="57">
        <v>6639</v>
      </c>
      <c r="E61" s="60">
        <v>11</v>
      </c>
      <c r="F61" s="57">
        <v>6645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6732</v>
      </c>
      <c r="C62" s="60">
        <v>11</v>
      </c>
      <c r="D62" s="57">
        <v>6745</v>
      </c>
      <c r="E62" s="60">
        <v>11</v>
      </c>
      <c r="F62" s="57">
        <v>6753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6850</v>
      </c>
      <c r="C63" s="60">
        <v>11</v>
      </c>
      <c r="D63" s="57">
        <v>6860</v>
      </c>
      <c r="E63" s="60">
        <v>11</v>
      </c>
      <c r="F63" s="57">
        <v>6865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6953</v>
      </c>
      <c r="C64" s="60">
        <v>11</v>
      </c>
      <c r="D64" s="57">
        <v>6965</v>
      </c>
      <c r="E64" s="60">
        <v>11</v>
      </c>
      <c r="F64" s="57">
        <v>6973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7067</v>
      </c>
      <c r="C65" s="60">
        <v>11</v>
      </c>
      <c r="D65" s="57">
        <v>7076</v>
      </c>
      <c r="E65" s="60">
        <v>11</v>
      </c>
      <c r="F65" s="57">
        <v>7082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7174</v>
      </c>
      <c r="C66" s="60">
        <v>11</v>
      </c>
      <c r="D66" s="57">
        <v>7190</v>
      </c>
      <c r="E66" s="60">
        <v>11</v>
      </c>
      <c r="F66" s="57">
        <v>7198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12</v>
      </c>
      <c r="B67" s="57">
        <v>7302</v>
      </c>
      <c r="C67" s="60">
        <v>13</v>
      </c>
      <c r="D67" s="57">
        <v>7311</v>
      </c>
      <c r="E67" s="60">
        <v>13</v>
      </c>
      <c r="F67" s="57">
        <v>7319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21</v>
      </c>
      <c r="B68" s="57">
        <v>7417</v>
      </c>
      <c r="C68" s="60">
        <v>11</v>
      </c>
      <c r="D68" s="57">
        <v>7427</v>
      </c>
      <c r="E68" s="60">
        <v>11</v>
      </c>
      <c r="F68" s="57">
        <v>7431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7518</v>
      </c>
      <c r="C69" s="60">
        <v>11</v>
      </c>
      <c r="D69" s="57">
        <v>7530</v>
      </c>
      <c r="E69" s="60">
        <v>11</v>
      </c>
      <c r="F69" s="57">
        <v>7536</v>
      </c>
      <c r="G69" s="63"/>
      <c r="H69" s="63"/>
      <c r="I69" s="39"/>
      <c r="J69" s="39"/>
      <c r="K69" s="49">
        <v>1</v>
      </c>
      <c r="L69">
        <v>211</v>
      </c>
    </row>
    <row r="70" spans="1:12" x14ac:dyDescent="0.3">
      <c r="A70" s="17"/>
      <c r="B70" s="17"/>
      <c r="C70" s="17"/>
      <c r="D70" s="17"/>
      <c r="E70" s="17"/>
      <c r="F70" s="17"/>
      <c r="G70" s="17"/>
      <c r="H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63</v>
      </c>
      <c r="V3" s="25" t="s">
        <v>120</v>
      </c>
      <c r="W3">
        <f>COUNTA(L7:L17)</f>
        <v>11</v>
      </c>
      <c r="AA3" s="25" t="s">
        <v>120</v>
      </c>
      <c r="AB3">
        <f>COUNTA(L18:L27)</f>
        <v>10</v>
      </c>
      <c r="AF3" s="25" t="s">
        <v>120</v>
      </c>
      <c r="AG3">
        <f>COUNTA(L28:L38)</f>
        <v>11</v>
      </c>
      <c r="AK3" s="25" t="s">
        <v>120</v>
      </c>
      <c r="AL3">
        <f>COUNTA(L39:L48)</f>
        <v>10</v>
      </c>
      <c r="AP3" s="25" t="s">
        <v>120</v>
      </c>
      <c r="AQ3">
        <f>COUNTA(L49:L59)</f>
        <v>11</v>
      </c>
      <c r="AU3" s="25" t="s">
        <v>120</v>
      </c>
      <c r="AV3">
        <f>COUNTA(L60:L69)</f>
        <v>10</v>
      </c>
    </row>
    <row r="4" spans="1:48" x14ac:dyDescent="0.3">
      <c r="P4" s="25" t="s">
        <v>88</v>
      </c>
      <c r="Q4" s="26">
        <f>SUM(O7:O14)</f>
        <v>63</v>
      </c>
      <c r="V4" s="25" t="s">
        <v>121</v>
      </c>
      <c r="W4">
        <f>SUM(U7:U14)</f>
        <v>11</v>
      </c>
      <c r="AA4" s="25" t="s">
        <v>121</v>
      </c>
      <c r="AB4">
        <f>SUM(Z7:Z14)</f>
        <v>10</v>
      </c>
      <c r="AF4" s="25" t="s">
        <v>121</v>
      </c>
      <c r="AG4">
        <f>SUM(AE7:AE14)</f>
        <v>11</v>
      </c>
      <c r="AK4" s="25" t="s">
        <v>121</v>
      </c>
      <c r="AL4">
        <f>SUM(AJ7:AJ14)</f>
        <v>10</v>
      </c>
      <c r="AP4" s="25" t="s">
        <v>121</v>
      </c>
      <c r="AQ4">
        <f>SUM(AO7:AO14)</f>
        <v>11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20</v>
      </c>
      <c r="C7" s="58">
        <v>24</v>
      </c>
      <c r="D7" s="55">
        <v>29</v>
      </c>
      <c r="E7" s="58">
        <v>24</v>
      </c>
      <c r="F7" s="55">
        <v>50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7</v>
      </c>
      <c r="P7" s="34">
        <f>O7/$Q$4</f>
        <v>0.1111111111111111</v>
      </c>
      <c r="Q7" s="34">
        <f>IF(P7=0,0,(P7*((LOG(P7))/LOG(2))))</f>
        <v>-0.3522138890491458</v>
      </c>
      <c r="T7" s="34">
        <f>N7</f>
        <v>111</v>
      </c>
      <c r="U7" s="34">
        <f>COUNTIF(L7:L17,T7)</f>
        <v>4</v>
      </c>
      <c r="V7" s="34">
        <f>U7/(W4-U11)</f>
        <v>0.5714285714285714</v>
      </c>
      <c r="W7" s="34">
        <f>IF(V7=0,0,(V7*((LOG(V7))/LOG(2))))</f>
        <v>-0.46134566974720237</v>
      </c>
      <c r="Y7" s="34">
        <f>N7</f>
        <v>111</v>
      </c>
      <c r="Z7" s="34">
        <f>COUNTIF(L18:L27,Y7)</f>
        <v>1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COUNTIF(L28:L38,AD7)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COUNTIF(L39:L48,AI7)</f>
        <v>1</v>
      </c>
      <c r="AK7" s="34">
        <f>AJ7/(AL4-AJ11)</f>
        <v>0.5</v>
      </c>
      <c r="AL7" s="34">
        <f>IF(AK7=0,0,(AK7*((LOG(AK7))/LOG(2))))</f>
        <v>-0.5</v>
      </c>
      <c r="AN7" s="34">
        <f>N7</f>
        <v>111</v>
      </c>
      <c r="AO7" s="34">
        <f>COUNTIF(L49:L59,AN7)</f>
        <v>1</v>
      </c>
      <c r="AP7" s="34">
        <f>AO7/(AQ4-AO11)</f>
        <v>0.2</v>
      </c>
      <c r="AQ7" s="34">
        <f>IF(AP7=0,0,(AP7*((LOG(AP7))/LOG(2))))</f>
        <v>-0.46438561897747244</v>
      </c>
      <c r="AS7" s="34">
        <f>N7</f>
        <v>111</v>
      </c>
      <c r="AT7" s="34">
        <f>COUNTIF(L60:L69,AS7)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3">
      <c r="A8" s="56">
        <v>21</v>
      </c>
      <c r="B8" s="56">
        <v>154</v>
      </c>
      <c r="C8" s="59">
        <v>11</v>
      </c>
      <c r="D8" s="56">
        <v>185</v>
      </c>
      <c r="E8" s="59">
        <v>22</v>
      </c>
      <c r="F8" s="56">
        <v>196</v>
      </c>
      <c r="G8" s="62"/>
      <c r="H8" s="62"/>
      <c r="I8" s="40"/>
      <c r="J8" s="40"/>
      <c r="K8" s="41">
        <v>0</v>
      </c>
      <c r="L8">
        <v>212</v>
      </c>
      <c r="N8" s="34">
        <v>112</v>
      </c>
      <c r="O8" s="34">
        <f>COUNTIF($L$7:$L$500,N8)</f>
        <v>4</v>
      </c>
      <c r="P8" s="34">
        <f>O8/$Q$4</f>
        <v>6.3492063492063489E-2</v>
      </c>
      <c r="Q8" s="34">
        <f>IF(P8=0,0,(P8*((LOG(P8))/LOG(2))))</f>
        <v>-0.25252570942856611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COUNTIF(L18:L27,Y8)</f>
        <v>1</v>
      </c>
      <c r="AA8" s="34">
        <f>Z8/(AB4-Z11)</f>
        <v>0.33333333333333331</v>
      </c>
      <c r="AB8" s="34">
        <f>IF(AA8=0,0,(AA8*((LOG(AA8))/LOG(2))))</f>
        <v>-0.52832083357371862</v>
      </c>
      <c r="AD8" s="34">
        <f>N8</f>
        <v>112</v>
      </c>
      <c r="AE8" s="34">
        <f>COUNTIF(L28:L38,AD8)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COUNTIF(L39:L48,AI8)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COUNTIF(L49:L59,AN8)</f>
        <v>1</v>
      </c>
      <c r="AP8" s="34">
        <f>AO8/(AQ4-AO11)</f>
        <v>0.2</v>
      </c>
      <c r="AQ8" s="34">
        <f>IF(AP8=0,0,(AP8*((LOG(AP8))/LOG(2))))</f>
        <v>-0.46438561897747244</v>
      </c>
      <c r="AS8" s="34">
        <f>N8</f>
        <v>112</v>
      </c>
      <c r="AT8" s="34">
        <f>COUNTIF(L60:L69,AS8)</f>
        <v>2</v>
      </c>
      <c r="AU8" s="34">
        <f>AT8/(AV4-AT11)</f>
        <v>0.4</v>
      </c>
      <c r="AV8" s="34">
        <f>IF(AU8=0,0,(AU8*((LOG(AU8))/LOG(2))))</f>
        <v>-0.52877123795494496</v>
      </c>
    </row>
    <row r="9" spans="1:48" x14ac:dyDescent="0.3">
      <c r="A9" s="56">
        <v>12</v>
      </c>
      <c r="B9" s="56">
        <v>313</v>
      </c>
      <c r="C9" s="59">
        <v>13</v>
      </c>
      <c r="D9" s="56">
        <v>319</v>
      </c>
      <c r="E9" s="59">
        <v>13</v>
      </c>
      <c r="F9" s="56">
        <v>341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COUNTIF(L28:L38,AD9)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COUNTIF(L49:L59,AN9)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COUNTIF(L60:L69,AS9)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447</v>
      </c>
      <c r="C10" s="59">
        <v>13</v>
      </c>
      <c r="D10" s="56">
        <v>452</v>
      </c>
      <c r="E10" s="59">
        <v>13</v>
      </c>
      <c r="F10" s="56">
        <v>460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</v>
      </c>
      <c r="P10" s="34">
        <f>O10/$Q$4</f>
        <v>1.5873015873015872E-2</v>
      </c>
      <c r="Q10" s="34">
        <f>IF(P10=0,0,(P10*((LOG(P10))/LOG(2))))</f>
        <v>-9.4877459103173273E-2</v>
      </c>
      <c r="T10" s="34">
        <f>N10</f>
        <v>122</v>
      </c>
      <c r="U10" s="34">
        <f>COUNTIF(L7:L17,T10)</f>
        <v>1</v>
      </c>
      <c r="V10" s="34">
        <f>U10/(W4-U11)</f>
        <v>0.14285714285714285</v>
      </c>
      <c r="W10" s="34">
        <f>IF(V10=0,0,(V10*((LOG(V10))/LOG(2))))</f>
        <v>-0.40105070315108626</v>
      </c>
      <c r="Y10" s="34">
        <f>N10</f>
        <v>122</v>
      </c>
      <c r="Z10" s="34">
        <f>COUNTIF(L18:L27,Y10)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COUNTIF(L49:L59,AN10)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COUNTIF(L60:L69,AS10)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561</v>
      </c>
      <c r="C11" s="59">
        <v>11</v>
      </c>
      <c r="D11" s="56">
        <v>578</v>
      </c>
      <c r="E11" s="59">
        <v>22</v>
      </c>
      <c r="F11" s="56">
        <v>592</v>
      </c>
      <c r="G11" s="62"/>
      <c r="H11" s="62"/>
      <c r="I11" s="40"/>
      <c r="J11" s="40"/>
      <c r="K11" s="41">
        <v>0</v>
      </c>
      <c r="L11">
        <v>212</v>
      </c>
      <c r="N11" s="34">
        <v>211</v>
      </c>
      <c r="O11" s="34">
        <f>COUNTIF($L$7:$L$500,N11)</f>
        <v>40</v>
      </c>
      <c r="P11" s="34">
        <f>O11/$Q$4</f>
        <v>0.63492063492063489</v>
      </c>
      <c r="Q11" s="34">
        <f>IF(P11=0,0,(P11*((LOG(P11))/LOG(2))))</f>
        <v>-0.41609639911908203</v>
      </c>
      <c r="T11" s="34">
        <f>N11</f>
        <v>211</v>
      </c>
      <c r="U11" s="34">
        <f>COUNTIF(L7:L17,T11)</f>
        <v>4</v>
      </c>
      <c r="V11" s="53"/>
      <c r="W11" s="54"/>
      <c r="Y11" s="34">
        <f>N11</f>
        <v>211</v>
      </c>
      <c r="Z11" s="34">
        <f>COUNTIF(L18:L27,Y11)</f>
        <v>7</v>
      </c>
      <c r="AA11" s="53"/>
      <c r="AB11" s="54"/>
      <c r="AD11" s="34">
        <f>N11</f>
        <v>211</v>
      </c>
      <c r="AE11" s="34">
        <f>COUNTIF(L28:L38,AD11)</f>
        <v>10</v>
      </c>
      <c r="AF11" s="53"/>
      <c r="AG11" s="54"/>
      <c r="AI11" s="34">
        <f>N11</f>
        <v>211</v>
      </c>
      <c r="AJ11" s="34">
        <f>COUNTIF(L39:L48,AI11)</f>
        <v>8</v>
      </c>
      <c r="AK11" s="53"/>
      <c r="AL11" s="54"/>
      <c r="AN11" s="34">
        <f>N11</f>
        <v>211</v>
      </c>
      <c r="AO11" s="34">
        <f>COUNTIF(L49:L59,AN11)</f>
        <v>6</v>
      </c>
      <c r="AP11" s="53"/>
      <c r="AQ11" s="54"/>
      <c r="AS11" s="34">
        <f>N11</f>
        <v>211</v>
      </c>
      <c r="AT11" s="34">
        <f>COUNTIF(L60:L69,AS11)</f>
        <v>5</v>
      </c>
      <c r="AU11" s="53"/>
      <c r="AV11" s="54"/>
    </row>
    <row r="12" spans="1:48" x14ac:dyDescent="0.3">
      <c r="A12" s="56">
        <v>12</v>
      </c>
      <c r="B12" s="56">
        <v>718</v>
      </c>
      <c r="C12" s="59">
        <v>13</v>
      </c>
      <c r="D12" s="56">
        <v>742</v>
      </c>
      <c r="E12" s="59">
        <v>13</v>
      </c>
      <c r="F12" s="56">
        <v>749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3</v>
      </c>
      <c r="P12" s="34">
        <f>O12/$Q$4</f>
        <v>4.7619047619047616E-2</v>
      </c>
      <c r="Q12" s="34">
        <f>IF(P12=0,0,(P12*((LOG(P12))/LOG(2))))</f>
        <v>-0.20915797251327431</v>
      </c>
      <c r="T12" s="34">
        <f>N12</f>
        <v>212</v>
      </c>
      <c r="U12" s="34">
        <f>COUNTIF(L7:L17,T12)</f>
        <v>2</v>
      </c>
      <c r="V12" s="34">
        <f>U12/(W4-U11)</f>
        <v>0.2857142857142857</v>
      </c>
      <c r="W12" s="34">
        <f>IF(V12=0,0,(V12*((LOG(V12))/LOG(2))))</f>
        <v>-0.51638712058788683</v>
      </c>
      <c r="Y12" s="34">
        <f>N12</f>
        <v>212</v>
      </c>
      <c r="Z12" s="34">
        <f>COUNTIF(L18:L27,Y12)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COUNTIF(L49:L59,AN12)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COUNTIF(L60:L69,AS12)</f>
        <v>1</v>
      </c>
      <c r="AU12" s="34">
        <f>AT12/(AV4-AT11)</f>
        <v>0.2</v>
      </c>
      <c r="AV12" s="34">
        <f>IF(AU12=0,0,(AU12*((LOG(AU12))/LOG(2))))</f>
        <v>-0.46438561897747244</v>
      </c>
    </row>
    <row r="13" spans="1:48" x14ac:dyDescent="0.3">
      <c r="A13" s="56">
        <v>21</v>
      </c>
      <c r="B13" s="56">
        <v>857</v>
      </c>
      <c r="C13" s="59">
        <v>11</v>
      </c>
      <c r="D13" s="56">
        <v>874</v>
      </c>
      <c r="E13" s="59">
        <v>11</v>
      </c>
      <c r="F13" s="56">
        <v>888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6</v>
      </c>
      <c r="P13" s="34">
        <f>O13/$Q$4</f>
        <v>9.5238095238095233E-2</v>
      </c>
      <c r="Q13" s="34">
        <f>IF(P13=0,0,(P13*((LOG(P13))/LOG(2))))</f>
        <v>-0.32307784978845333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COUNTIF(L18:L27,Y13)</f>
        <v>1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COUNTIF(L28:L38,AD13)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COUNTIF(L39:L48,AI13)</f>
        <v>1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COUNTIF(L49:L59,AN13)</f>
        <v>2</v>
      </c>
      <c r="AP13" s="34">
        <f>AO13/(AQ4-AO11)</f>
        <v>0.4</v>
      </c>
      <c r="AQ13" s="34">
        <f>IF(AP13=0,0,(AP13*((LOG(AP13))/LOG(2))))</f>
        <v>-0.52877123795494496</v>
      </c>
      <c r="AS13" s="34">
        <f>N13</f>
        <v>221</v>
      </c>
      <c r="AT13" s="34">
        <f>COUNTIF(L60:L69,AS13)</f>
        <v>2</v>
      </c>
      <c r="AU13" s="34">
        <f>AT13/(AV4-AT11)</f>
        <v>0.4</v>
      </c>
      <c r="AV13" s="34">
        <f>IF(AU13=0,0,(AU13*((LOG(AU13))/LOG(2))))</f>
        <v>-0.52877123795494496</v>
      </c>
    </row>
    <row r="14" spans="1:48" x14ac:dyDescent="0.3">
      <c r="A14" s="56">
        <v>12</v>
      </c>
      <c r="B14" s="56">
        <v>1007</v>
      </c>
      <c r="C14" s="59">
        <v>13</v>
      </c>
      <c r="D14" s="56">
        <v>1015</v>
      </c>
      <c r="E14" s="59">
        <v>13</v>
      </c>
      <c r="F14" s="56">
        <v>1023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2</v>
      </c>
      <c r="P14" s="34">
        <f>O14/$Q$4</f>
        <v>3.1746031746031744E-2</v>
      </c>
      <c r="Q14" s="34">
        <f>IF(P14=0,0,(P14*((LOG(P14))/LOG(2))))</f>
        <v>-0.15800888646031477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COUNTIF(L28:L38,AD14)</f>
        <v>1</v>
      </c>
      <c r="AF14" s="34">
        <f>AE14/(AG4-AE11)</f>
        <v>1</v>
      </c>
      <c r="AG14" s="34">
        <f>IF(AF14=0,0,(AF14*((LOG(AF14))/LOG(2))))</f>
        <v>0</v>
      </c>
      <c r="AI14" s="34">
        <f>N14</f>
        <v>222</v>
      </c>
      <c r="AJ14" s="34">
        <f>COUNTIF(L39:L48,AI14)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COUNTIF(L49:L59,AN14)</f>
        <v>1</v>
      </c>
      <c r="AP14" s="34">
        <f>AO14/(AQ4-AO11)</f>
        <v>0.2</v>
      </c>
      <c r="AQ14" s="34">
        <f>IF(AP14=0,0,(AP14*((LOG(AP14))/LOG(2))))</f>
        <v>-0.46438561897747244</v>
      </c>
      <c r="AS14" s="34">
        <f>N14</f>
        <v>222</v>
      </c>
      <c r="AT14" s="34">
        <f>COUNTIF(L60:L69,AS14)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1121</v>
      </c>
      <c r="C15" s="59">
        <v>11</v>
      </c>
      <c r="D15" s="56">
        <v>1138</v>
      </c>
      <c r="E15" s="59">
        <v>11</v>
      </c>
      <c r="F15" s="56">
        <v>1143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1.8059581654620096</v>
      </c>
      <c r="V15">
        <f>SUM(V7:V14)</f>
        <v>0.99999999999999989</v>
      </c>
      <c r="W15">
        <f>-SUM(W7:W14)</f>
        <v>1.3787834934861753</v>
      </c>
      <c r="AA15">
        <f>SUM(AA7:AA14)</f>
        <v>1</v>
      </c>
      <c r="AB15">
        <f>-SUM(AB7:AB14)</f>
        <v>1.5849625007211559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1.9219280948873623</v>
      </c>
      <c r="AU15">
        <f>SUM(AU7:AU14)</f>
        <v>1</v>
      </c>
      <c r="AV15">
        <f>-SUM(AV7:AV14)</f>
        <v>1.5219280948873624</v>
      </c>
    </row>
    <row r="16" spans="1:48" x14ac:dyDescent="0.3">
      <c r="A16" s="56">
        <v>21</v>
      </c>
      <c r="B16" s="56">
        <v>1243</v>
      </c>
      <c r="C16" s="59">
        <v>11</v>
      </c>
      <c r="D16" s="56">
        <v>1260</v>
      </c>
      <c r="E16" s="59">
        <v>11</v>
      </c>
      <c r="F16" s="56">
        <v>1268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0.30213712400548826</v>
      </c>
      <c r="V16" s="27" t="s">
        <v>119</v>
      </c>
      <c r="W16" s="27">
        <f>W15/(LOG(W4)/LOG(2))</f>
        <v>0.3985578110745519</v>
      </c>
      <c r="AA16" s="27" t="s">
        <v>122</v>
      </c>
      <c r="AB16" s="27">
        <f>AB15/(LOG(AB4)/LOG(2))</f>
        <v>0.47712125471966238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0.3010299956639812</v>
      </c>
      <c r="AP16" s="27" t="s">
        <v>125</v>
      </c>
      <c r="AQ16" s="27">
        <f>AQ15/(LOG(AQ4)/LOG(2))</f>
        <v>0.55556181094408441</v>
      </c>
      <c r="AU16" s="27" t="s">
        <v>126</v>
      </c>
      <c r="AV16" s="27">
        <f>AV15/(LOG(AV4)/LOG(2))</f>
        <v>0.45814600780483389</v>
      </c>
    </row>
    <row r="17" spans="1:22" x14ac:dyDescent="0.3">
      <c r="A17" s="56">
        <v>21</v>
      </c>
      <c r="B17" s="56">
        <v>1356</v>
      </c>
      <c r="C17" s="59">
        <v>11</v>
      </c>
      <c r="D17" s="56">
        <v>1368</v>
      </c>
      <c r="E17" s="59">
        <v>11</v>
      </c>
      <c r="F17" s="56">
        <v>1373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7">
        <v>21</v>
      </c>
      <c r="B18" s="57">
        <v>1464</v>
      </c>
      <c r="C18" s="60">
        <v>11</v>
      </c>
      <c r="D18" s="57">
        <v>1474</v>
      </c>
      <c r="E18" s="60">
        <v>11</v>
      </c>
      <c r="F18" s="57">
        <v>1479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1573</v>
      </c>
      <c r="C19" s="60">
        <v>11</v>
      </c>
      <c r="D19" s="57">
        <v>1591</v>
      </c>
      <c r="E19" s="60">
        <v>11</v>
      </c>
      <c r="F19" s="57">
        <v>1599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1691</v>
      </c>
      <c r="C20" s="60">
        <v>11</v>
      </c>
      <c r="D20" s="57">
        <v>1703</v>
      </c>
      <c r="E20" s="60">
        <v>11</v>
      </c>
      <c r="F20" s="57">
        <v>1708</v>
      </c>
      <c r="G20" s="63"/>
      <c r="H20" s="63"/>
      <c r="I20" s="39"/>
      <c r="J20" s="39"/>
      <c r="K20" s="49">
        <v>0</v>
      </c>
      <c r="L20">
        <v>211</v>
      </c>
      <c r="N20" s="38">
        <f>COUNTIF(L7:L69,G3)</f>
        <v>40</v>
      </c>
      <c r="O20" s="38"/>
      <c r="P20" s="45">
        <v>11</v>
      </c>
      <c r="Q20" s="45">
        <v>10</v>
      </c>
      <c r="R20" s="45">
        <v>11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21</v>
      </c>
      <c r="B21" s="57">
        <v>1812</v>
      </c>
      <c r="C21" s="60">
        <v>11</v>
      </c>
      <c r="D21" s="57">
        <v>1828</v>
      </c>
      <c r="E21" s="60">
        <v>11</v>
      </c>
      <c r="F21" s="57">
        <v>1853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1946</v>
      </c>
      <c r="C22" s="60">
        <v>11</v>
      </c>
      <c r="D22" s="57">
        <v>1959</v>
      </c>
      <c r="E22" s="60">
        <v>11</v>
      </c>
      <c r="F22" s="57">
        <v>1973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2063</v>
      </c>
      <c r="C23" s="60">
        <v>13</v>
      </c>
      <c r="D23" s="57">
        <v>2068</v>
      </c>
      <c r="E23" s="60">
        <v>13</v>
      </c>
      <c r="F23" s="57">
        <v>2076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2173</v>
      </c>
      <c r="C24" s="60">
        <v>11</v>
      </c>
      <c r="D24" s="57">
        <v>2183</v>
      </c>
      <c r="E24" s="60">
        <v>11</v>
      </c>
      <c r="F24" s="57">
        <v>2194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4</v>
      </c>
      <c r="Q24" s="45">
        <f>Z11</f>
        <v>7</v>
      </c>
      <c r="R24" s="45">
        <f>AE11</f>
        <v>10</v>
      </c>
      <c r="S24" s="45">
        <f>AJ11</f>
        <v>8</v>
      </c>
      <c r="T24" s="45">
        <f>AO11</f>
        <v>6</v>
      </c>
      <c r="U24" s="45">
        <f>AT11</f>
        <v>5</v>
      </c>
      <c r="V24" s="43"/>
    </row>
    <row r="25" spans="1:22" x14ac:dyDescent="0.3">
      <c r="A25" s="57">
        <v>12</v>
      </c>
      <c r="B25" s="57">
        <v>2307</v>
      </c>
      <c r="C25" s="60">
        <v>13</v>
      </c>
      <c r="D25" s="57">
        <v>2313</v>
      </c>
      <c r="E25" s="60">
        <v>24</v>
      </c>
      <c r="F25" s="57">
        <v>2329</v>
      </c>
      <c r="G25" s="63"/>
      <c r="H25" s="63"/>
      <c r="I25" s="39"/>
      <c r="J25" s="39"/>
      <c r="K25" s="49">
        <v>0</v>
      </c>
      <c r="L25">
        <v>112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2424</v>
      </c>
      <c r="C26" s="60">
        <v>11</v>
      </c>
      <c r="D26" s="57">
        <v>2436</v>
      </c>
      <c r="E26" s="60">
        <v>11</v>
      </c>
      <c r="F26" s="57">
        <v>2442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2534</v>
      </c>
      <c r="C27" s="60">
        <v>22</v>
      </c>
      <c r="D27" s="57">
        <v>2548</v>
      </c>
      <c r="E27" s="60">
        <v>13</v>
      </c>
      <c r="F27" s="57">
        <v>2565</v>
      </c>
      <c r="G27" s="63"/>
      <c r="H27" s="63"/>
      <c r="I27" s="39"/>
      <c r="J27" s="39"/>
      <c r="K27" s="49">
        <v>0</v>
      </c>
      <c r="L27">
        <v>221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2672</v>
      </c>
      <c r="C28" s="59">
        <v>11</v>
      </c>
      <c r="D28" s="56">
        <v>2684</v>
      </c>
      <c r="E28" s="59">
        <v>11</v>
      </c>
      <c r="F28" s="56">
        <v>2692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F17/P20</f>
        <v>124.81818181818181</v>
      </c>
      <c r="Q28">
        <f>(F27-F17)/Q20</f>
        <v>119.2</v>
      </c>
      <c r="R28">
        <f>(F38-F27)/R20</f>
        <v>118.18181818181819</v>
      </c>
      <c r="S28">
        <f>(F48-F38)/S20</f>
        <v>115.3</v>
      </c>
      <c r="T28">
        <f>(F59-F48)/T20</f>
        <v>123.90909090909091</v>
      </c>
      <c r="U28">
        <f>(F69-F59)/U20</f>
        <v>123.5</v>
      </c>
    </row>
    <row r="29" spans="1:22" x14ac:dyDescent="0.3">
      <c r="A29" s="56">
        <v>21</v>
      </c>
      <c r="B29" s="56">
        <v>2785</v>
      </c>
      <c r="C29" s="59">
        <v>11</v>
      </c>
      <c r="D29" s="56">
        <v>2797</v>
      </c>
      <c r="E29" s="59">
        <v>11</v>
      </c>
      <c r="F29" s="56">
        <v>2804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2896</v>
      </c>
      <c r="C30" s="59">
        <v>11</v>
      </c>
      <c r="D30" s="56">
        <v>2908</v>
      </c>
      <c r="E30" s="59">
        <v>11</v>
      </c>
      <c r="F30" s="56">
        <v>2913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3017</v>
      </c>
      <c r="C31" s="59">
        <v>11</v>
      </c>
      <c r="D31" s="56">
        <v>3029</v>
      </c>
      <c r="E31" s="59">
        <v>11</v>
      </c>
      <c r="F31" s="56">
        <v>3037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3138</v>
      </c>
      <c r="C32" s="59">
        <v>11</v>
      </c>
      <c r="D32" s="56">
        <v>3177</v>
      </c>
      <c r="E32" s="59">
        <v>11</v>
      </c>
      <c r="F32" s="56">
        <v>3185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3281</v>
      </c>
      <c r="C33" s="59">
        <v>22</v>
      </c>
      <c r="D33" s="56">
        <v>3285</v>
      </c>
      <c r="E33" s="59">
        <v>24</v>
      </c>
      <c r="F33" s="56">
        <v>3290</v>
      </c>
      <c r="G33" s="62"/>
      <c r="H33" s="62"/>
      <c r="I33" s="40"/>
      <c r="J33" s="40"/>
      <c r="K33" s="41">
        <v>0</v>
      </c>
      <c r="L33">
        <v>222</v>
      </c>
    </row>
    <row r="34" spans="1:12" x14ac:dyDescent="0.3">
      <c r="A34" s="56">
        <v>21</v>
      </c>
      <c r="B34" s="56">
        <v>3384</v>
      </c>
      <c r="C34" s="59">
        <v>11</v>
      </c>
      <c r="D34" s="56">
        <v>3396</v>
      </c>
      <c r="E34" s="59">
        <v>11</v>
      </c>
      <c r="F34" s="56">
        <v>3401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3494</v>
      </c>
      <c r="C35" s="59">
        <v>11</v>
      </c>
      <c r="D35" s="56">
        <v>3507</v>
      </c>
      <c r="E35" s="59">
        <v>11</v>
      </c>
      <c r="F35" s="56">
        <v>3515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3620</v>
      </c>
      <c r="C36" s="59">
        <v>11</v>
      </c>
      <c r="D36" s="56">
        <v>3637</v>
      </c>
      <c r="E36" s="59">
        <v>11</v>
      </c>
      <c r="F36" s="56">
        <v>3646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3743</v>
      </c>
      <c r="C37" s="59">
        <v>11</v>
      </c>
      <c r="D37" s="56">
        <v>3755</v>
      </c>
      <c r="E37" s="59">
        <v>11</v>
      </c>
      <c r="F37" s="56">
        <v>3762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3850</v>
      </c>
      <c r="C38" s="59">
        <v>11</v>
      </c>
      <c r="D38" s="56">
        <v>3860</v>
      </c>
      <c r="E38" s="59">
        <v>11</v>
      </c>
      <c r="F38" s="56">
        <v>3865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7">
        <v>21</v>
      </c>
      <c r="B39" s="57">
        <v>3959</v>
      </c>
      <c r="C39" s="60">
        <v>11</v>
      </c>
      <c r="D39" s="57">
        <v>3968</v>
      </c>
      <c r="E39" s="60">
        <v>11</v>
      </c>
      <c r="F39" s="57">
        <v>3974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4073</v>
      </c>
      <c r="C40" s="60">
        <v>11</v>
      </c>
      <c r="D40" s="57">
        <v>4085</v>
      </c>
      <c r="E40" s="60">
        <v>11</v>
      </c>
      <c r="F40" s="57">
        <v>4091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4182</v>
      </c>
      <c r="C41" s="60">
        <v>11</v>
      </c>
      <c r="D41" s="57">
        <v>4195</v>
      </c>
      <c r="E41" s="60">
        <v>11</v>
      </c>
      <c r="F41" s="57">
        <v>4200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4301</v>
      </c>
      <c r="C42" s="60">
        <v>11</v>
      </c>
      <c r="D42" s="57">
        <v>4313</v>
      </c>
      <c r="E42" s="60">
        <v>11</v>
      </c>
      <c r="F42" s="57">
        <v>4319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4411</v>
      </c>
      <c r="C43" s="60">
        <v>11</v>
      </c>
      <c r="D43" s="57">
        <v>4424</v>
      </c>
      <c r="E43" s="60">
        <v>11</v>
      </c>
      <c r="F43" s="57">
        <v>4430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4528</v>
      </c>
      <c r="C44" s="60">
        <v>13</v>
      </c>
      <c r="D44" s="57">
        <v>4535</v>
      </c>
      <c r="E44" s="60">
        <v>13</v>
      </c>
      <c r="F44" s="57">
        <v>4543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21</v>
      </c>
      <c r="B45" s="57">
        <v>4641</v>
      </c>
      <c r="C45" s="60">
        <v>11</v>
      </c>
      <c r="D45" s="57">
        <v>4657</v>
      </c>
      <c r="E45" s="60">
        <v>11</v>
      </c>
      <c r="F45" s="57">
        <v>4672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4760</v>
      </c>
      <c r="C46" s="60">
        <v>11</v>
      </c>
      <c r="D46" s="57">
        <v>4772</v>
      </c>
      <c r="E46" s="60">
        <v>11</v>
      </c>
      <c r="F46" s="57">
        <v>4778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4870</v>
      </c>
      <c r="C47" s="60">
        <v>22</v>
      </c>
      <c r="D47" s="57">
        <v>4874</v>
      </c>
      <c r="E47" s="60">
        <v>13</v>
      </c>
      <c r="F47" s="57">
        <v>4886</v>
      </c>
      <c r="G47" s="63"/>
      <c r="H47" s="63"/>
      <c r="I47" s="39"/>
      <c r="J47" s="39"/>
      <c r="K47" s="49">
        <v>0</v>
      </c>
      <c r="L47">
        <v>221</v>
      </c>
    </row>
    <row r="48" spans="1:12" x14ac:dyDescent="0.3">
      <c r="A48" s="57">
        <v>21</v>
      </c>
      <c r="B48" s="57">
        <v>5001</v>
      </c>
      <c r="C48" s="60">
        <v>11</v>
      </c>
      <c r="D48" s="57">
        <v>5013</v>
      </c>
      <c r="E48" s="60">
        <v>11</v>
      </c>
      <c r="F48" s="57">
        <v>5018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6">
        <v>21</v>
      </c>
      <c r="B49" s="56">
        <v>5119</v>
      </c>
      <c r="C49" s="59">
        <v>22</v>
      </c>
      <c r="D49" s="56">
        <v>5135</v>
      </c>
      <c r="E49" s="59">
        <v>13</v>
      </c>
      <c r="F49" s="56">
        <v>5148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3">
      <c r="A50" s="56">
        <v>12</v>
      </c>
      <c r="B50" s="56">
        <v>5261</v>
      </c>
      <c r="C50" s="59">
        <v>13</v>
      </c>
      <c r="D50" s="56">
        <v>5266</v>
      </c>
      <c r="E50" s="59">
        <v>24</v>
      </c>
      <c r="F50" s="56">
        <v>5281</v>
      </c>
      <c r="G50" s="62"/>
      <c r="H50" s="62"/>
      <c r="I50" s="40"/>
      <c r="J50" s="40"/>
      <c r="K50" s="41">
        <v>0</v>
      </c>
      <c r="L50">
        <v>112</v>
      </c>
    </row>
    <row r="51" spans="1:12" x14ac:dyDescent="0.3">
      <c r="A51" s="56">
        <v>21</v>
      </c>
      <c r="B51" s="56">
        <v>5376</v>
      </c>
      <c r="C51" s="59">
        <v>11</v>
      </c>
      <c r="D51" s="56">
        <v>5390</v>
      </c>
      <c r="E51" s="59">
        <v>11</v>
      </c>
      <c r="F51" s="56">
        <v>5396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5489</v>
      </c>
      <c r="C52" s="59">
        <v>11</v>
      </c>
      <c r="D52" s="56">
        <v>5502</v>
      </c>
      <c r="E52" s="59">
        <v>11</v>
      </c>
      <c r="F52" s="56">
        <v>5518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5614</v>
      </c>
      <c r="C53" s="59">
        <v>22</v>
      </c>
      <c r="D53" s="56">
        <v>5627</v>
      </c>
      <c r="E53" s="59">
        <v>13</v>
      </c>
      <c r="F53" s="56">
        <v>5639</v>
      </c>
      <c r="G53" s="62"/>
      <c r="H53" s="62"/>
      <c r="I53" s="40"/>
      <c r="J53" s="40"/>
      <c r="K53" s="41">
        <v>0</v>
      </c>
      <c r="L53">
        <v>221</v>
      </c>
    </row>
    <row r="54" spans="1:12" x14ac:dyDescent="0.3">
      <c r="A54" s="56">
        <v>21</v>
      </c>
      <c r="B54" s="56">
        <v>5738</v>
      </c>
      <c r="C54" s="59">
        <v>11</v>
      </c>
      <c r="D54" s="56">
        <v>5756</v>
      </c>
      <c r="E54" s="59">
        <v>11</v>
      </c>
      <c r="F54" s="56">
        <v>5764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12</v>
      </c>
      <c r="B55" s="56">
        <v>5879</v>
      </c>
      <c r="C55" s="59">
        <v>13</v>
      </c>
      <c r="D55" s="56">
        <v>5888</v>
      </c>
      <c r="E55" s="59">
        <v>13</v>
      </c>
      <c r="F55" s="56">
        <v>5897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21</v>
      </c>
      <c r="B56" s="56">
        <v>6005</v>
      </c>
      <c r="C56" s="59">
        <v>11</v>
      </c>
      <c r="D56" s="56">
        <v>6024</v>
      </c>
      <c r="E56" s="59">
        <v>11</v>
      </c>
      <c r="F56" s="56">
        <v>6041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6134</v>
      </c>
      <c r="C57" s="59">
        <v>22</v>
      </c>
      <c r="D57" s="56">
        <v>6142</v>
      </c>
      <c r="E57" s="59">
        <v>24</v>
      </c>
      <c r="F57" s="56">
        <v>6146</v>
      </c>
      <c r="G57" s="62"/>
      <c r="H57" s="62"/>
      <c r="I57" s="40"/>
      <c r="J57" s="40"/>
      <c r="K57" s="41">
        <v>0</v>
      </c>
      <c r="L57">
        <v>222</v>
      </c>
    </row>
    <row r="58" spans="1:12" x14ac:dyDescent="0.3">
      <c r="A58" s="56">
        <v>21</v>
      </c>
      <c r="B58" s="56">
        <v>6249</v>
      </c>
      <c r="C58" s="59">
        <v>11</v>
      </c>
      <c r="D58" s="56">
        <v>6262</v>
      </c>
      <c r="E58" s="59">
        <v>11</v>
      </c>
      <c r="F58" s="56">
        <v>6267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6363</v>
      </c>
      <c r="C59" s="59">
        <v>11</v>
      </c>
      <c r="D59" s="56">
        <v>6376</v>
      </c>
      <c r="E59" s="59">
        <v>11</v>
      </c>
      <c r="F59" s="56">
        <v>6381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7">
        <v>21</v>
      </c>
      <c r="B60" s="57">
        <v>6470</v>
      </c>
      <c r="C60" s="60">
        <v>11</v>
      </c>
      <c r="D60" s="57">
        <v>6483</v>
      </c>
      <c r="E60" s="60">
        <v>11</v>
      </c>
      <c r="F60" s="57">
        <v>6489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6578</v>
      </c>
      <c r="C61" s="60">
        <v>22</v>
      </c>
      <c r="D61" s="57">
        <v>6582</v>
      </c>
      <c r="E61" s="60">
        <v>13</v>
      </c>
      <c r="F61" s="57">
        <v>6595</v>
      </c>
      <c r="G61" s="63"/>
      <c r="H61" s="63"/>
      <c r="I61" s="39"/>
      <c r="J61" s="39"/>
      <c r="K61" s="49">
        <v>0</v>
      </c>
      <c r="L61">
        <v>221</v>
      </c>
    </row>
    <row r="62" spans="1:12" x14ac:dyDescent="0.3">
      <c r="A62" s="57">
        <v>21</v>
      </c>
      <c r="B62" s="57">
        <v>6696</v>
      </c>
      <c r="C62" s="60">
        <v>11</v>
      </c>
      <c r="D62" s="57">
        <v>6706</v>
      </c>
      <c r="E62" s="60">
        <v>11</v>
      </c>
      <c r="F62" s="57">
        <v>6711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12</v>
      </c>
      <c r="B63" s="57">
        <v>6835</v>
      </c>
      <c r="C63" s="60">
        <v>13</v>
      </c>
      <c r="D63" s="57">
        <v>6843</v>
      </c>
      <c r="E63" s="60">
        <v>24</v>
      </c>
      <c r="F63" s="57">
        <v>6858</v>
      </c>
      <c r="G63" s="63"/>
      <c r="H63" s="63"/>
      <c r="I63" s="39"/>
      <c r="J63" s="39"/>
      <c r="K63" s="49">
        <v>0</v>
      </c>
      <c r="L63">
        <v>112</v>
      </c>
    </row>
    <row r="64" spans="1:12" x14ac:dyDescent="0.3">
      <c r="A64" s="57">
        <v>21</v>
      </c>
      <c r="B64" s="57">
        <v>6961</v>
      </c>
      <c r="C64" s="60">
        <v>11</v>
      </c>
      <c r="D64" s="57">
        <v>6973</v>
      </c>
      <c r="E64" s="60">
        <v>11</v>
      </c>
      <c r="F64" s="57">
        <v>6979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7076</v>
      </c>
      <c r="C65" s="60">
        <v>11</v>
      </c>
      <c r="D65" s="57">
        <v>7089</v>
      </c>
      <c r="E65" s="60">
        <v>11</v>
      </c>
      <c r="F65" s="57">
        <v>7095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7184</v>
      </c>
      <c r="C66" s="60">
        <v>11</v>
      </c>
      <c r="D66" s="57">
        <v>7215</v>
      </c>
      <c r="E66" s="60">
        <v>22</v>
      </c>
      <c r="F66" s="57">
        <v>7233</v>
      </c>
      <c r="G66" s="63"/>
      <c r="H66" s="63"/>
      <c r="I66" s="39"/>
      <c r="J66" s="39"/>
      <c r="K66" s="49">
        <v>0</v>
      </c>
      <c r="L66">
        <v>212</v>
      </c>
    </row>
    <row r="67" spans="1:12" x14ac:dyDescent="0.3">
      <c r="A67" s="57">
        <v>12</v>
      </c>
      <c r="B67" s="57">
        <v>7356</v>
      </c>
      <c r="C67" s="60">
        <v>13</v>
      </c>
      <c r="D67" s="57">
        <v>7362</v>
      </c>
      <c r="E67" s="60">
        <v>24</v>
      </c>
      <c r="F67" s="57">
        <v>7377</v>
      </c>
      <c r="G67" s="63"/>
      <c r="H67" s="63"/>
      <c r="I67" s="39"/>
      <c r="J67" s="39"/>
      <c r="K67" s="49">
        <v>0</v>
      </c>
      <c r="L67">
        <v>112</v>
      </c>
    </row>
    <row r="68" spans="1:12" x14ac:dyDescent="0.3">
      <c r="A68" s="57">
        <v>21</v>
      </c>
      <c r="B68" s="57">
        <v>7476</v>
      </c>
      <c r="C68" s="60">
        <v>22</v>
      </c>
      <c r="D68" s="57">
        <v>7486</v>
      </c>
      <c r="E68" s="60">
        <v>13</v>
      </c>
      <c r="F68" s="57">
        <v>7499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3">
      <c r="A69" s="57">
        <v>21</v>
      </c>
      <c r="B69" s="57">
        <v>7600</v>
      </c>
      <c r="C69" s="60">
        <v>11</v>
      </c>
      <c r="D69" s="57">
        <v>7610</v>
      </c>
      <c r="E69" s="60">
        <v>11</v>
      </c>
      <c r="F69" s="57">
        <v>7616</v>
      </c>
      <c r="G69" s="63"/>
      <c r="H69" s="63"/>
      <c r="I69" s="39"/>
      <c r="J69" s="39"/>
      <c r="K69" s="49">
        <v>1</v>
      </c>
      <c r="L69">
        <v>211</v>
      </c>
    </row>
    <row r="70" spans="1:12" x14ac:dyDescent="0.3">
      <c r="A70" s="17"/>
      <c r="B70" s="17"/>
      <c r="C70" s="17"/>
      <c r="D70" s="17"/>
      <c r="E70" s="17"/>
      <c r="F70" s="17"/>
      <c r="G70" s="17"/>
      <c r="H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61</v>
      </c>
      <c r="V3" s="25" t="s">
        <v>120</v>
      </c>
      <c r="W3">
        <f>COUNTA(L7:L16)</f>
        <v>10</v>
      </c>
      <c r="AA3" s="25" t="s">
        <v>120</v>
      </c>
      <c r="AB3">
        <f>COUNTA(L17:L26)</f>
        <v>10</v>
      </c>
      <c r="AF3" s="25" t="s">
        <v>120</v>
      </c>
      <c r="AG3">
        <f>COUNTA(L27:L37)</f>
        <v>11</v>
      </c>
      <c r="AK3" s="25" t="s">
        <v>120</v>
      </c>
      <c r="AL3">
        <f>COUNTA(L38:L47)</f>
        <v>10</v>
      </c>
      <c r="AP3" s="25" t="s">
        <v>120</v>
      </c>
      <c r="AQ3">
        <f>COUNTA(L48:L57)</f>
        <v>10</v>
      </c>
      <c r="AU3" s="25" t="s">
        <v>120</v>
      </c>
      <c r="AV3">
        <f>COUNTA(L58:L67)</f>
        <v>10</v>
      </c>
    </row>
    <row r="4" spans="1:48" x14ac:dyDescent="0.3">
      <c r="P4" s="25" t="s">
        <v>88</v>
      </c>
      <c r="Q4" s="26">
        <f>SUM(O7:O14)</f>
        <v>61</v>
      </c>
      <c r="V4" s="25" t="s">
        <v>121</v>
      </c>
      <c r="W4">
        <f>SUM(U7:U14)</f>
        <v>10</v>
      </c>
      <c r="AA4" s="25" t="s">
        <v>121</v>
      </c>
      <c r="AB4">
        <f>SUM(Z7:Z14)</f>
        <v>10</v>
      </c>
      <c r="AF4" s="25" t="s">
        <v>121</v>
      </c>
      <c r="AG4">
        <f>SUM(AE7:AE14)</f>
        <v>11</v>
      </c>
      <c r="AK4" s="25" t="s">
        <v>121</v>
      </c>
      <c r="AL4">
        <f>SUM(AJ7:AJ14)</f>
        <v>10</v>
      </c>
      <c r="AP4" s="25" t="s">
        <v>121</v>
      </c>
      <c r="AQ4">
        <f>SUM(AO7:AO14)</f>
        <v>10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13</v>
      </c>
      <c r="C7" s="58">
        <v>24</v>
      </c>
      <c r="D7" s="55">
        <v>19</v>
      </c>
      <c r="E7" s="58">
        <v>13</v>
      </c>
      <c r="F7" s="55">
        <v>28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14</v>
      </c>
      <c r="P7" s="34">
        <f>O7/$Q$4</f>
        <v>0.22950819672131148</v>
      </c>
      <c r="Q7" s="34">
        <f>IF(P7=0,0,(P7*((LOG(P7))/LOG(2))))</f>
        <v>-0.48733366913235981</v>
      </c>
      <c r="T7" s="34">
        <f>N7</f>
        <v>111</v>
      </c>
      <c r="U7" s="34">
        <f>COUNTIF(L7:L16,T7)</f>
        <v>1</v>
      </c>
      <c r="V7" s="34">
        <f>U7/(W4-U11)</f>
        <v>0.16666666666666666</v>
      </c>
      <c r="W7" s="34">
        <f>IF(V7=0,0,(V7*((LOG(V7))/LOG(2))))</f>
        <v>-0.43082708345352599</v>
      </c>
      <c r="Y7" s="34">
        <f>N7</f>
        <v>111</v>
      </c>
      <c r="Z7" s="34">
        <f>COUNTIF(L17:L26,Y7)</f>
        <v>1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COUNTIF(L27:L37,AD7)</f>
        <v>5</v>
      </c>
      <c r="AF7" s="34">
        <f>AE7/(AG4-AE11)</f>
        <v>0.83333333333333337</v>
      </c>
      <c r="AG7" s="34">
        <f>IF(AF7=0,0,(AF7*((LOG(AF7))/LOG(2))))</f>
        <v>-0.21919533819482812</v>
      </c>
      <c r="AI7" s="34">
        <f>N7</f>
        <v>111</v>
      </c>
      <c r="AJ7" s="34">
        <f>COUNTIF(L38:L47,AI7)</f>
        <v>3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COUNTIF(L48:L57,AN7)</f>
        <v>3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COUNTIF(L58:L67,AS7)</f>
        <v>1</v>
      </c>
      <c r="AU7" s="34">
        <f>AT7/(AV4-AT11)</f>
        <v>0.5</v>
      </c>
      <c r="AV7" s="34">
        <f>IF(AU7=0,0,(AU7*((LOG(AU7))/LOG(2))))</f>
        <v>-0.5</v>
      </c>
    </row>
    <row r="8" spans="1:48" x14ac:dyDescent="0.3">
      <c r="A8" s="56">
        <v>12</v>
      </c>
      <c r="B8" s="56">
        <v>140</v>
      </c>
      <c r="C8" s="59">
        <v>13</v>
      </c>
      <c r="D8" s="56">
        <v>161</v>
      </c>
      <c r="E8" s="59">
        <v>13</v>
      </c>
      <c r="F8" s="56">
        <v>183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4</v>
      </c>
      <c r="P8" s="34">
        <f>O8/$Q$4</f>
        <v>6.5573770491803282E-2</v>
      </c>
      <c r="Q8" s="34">
        <f>IF(P8=0,0,(P8*((LOG(P8))/LOG(2))))</f>
        <v>-0.25775326803691057</v>
      </c>
      <c r="T8" s="34">
        <f>N8</f>
        <v>112</v>
      </c>
      <c r="U8" s="34">
        <f>COUNTIF(L7:L16,T8)</f>
        <v>2</v>
      </c>
      <c r="V8" s="34">
        <f>U8/(W4-U11)</f>
        <v>0.33333333333333331</v>
      </c>
      <c r="W8" s="34">
        <f>IF(V8=0,0,(V8*((LOG(V8))/LOG(2))))</f>
        <v>-0.52832083357371862</v>
      </c>
      <c r="Y8" s="34">
        <f>N8</f>
        <v>112</v>
      </c>
      <c r="Z8" s="34">
        <f>COUNTIF(L17:L26,Y8)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COUNTIF(L27:L37,AD8)</f>
        <v>1</v>
      </c>
      <c r="AF8" s="34">
        <f>AE8/(AG4-AE11)</f>
        <v>0.16666666666666666</v>
      </c>
      <c r="AG8" s="34">
        <f>IF(AF8=0,0,(AF8*((LOG(AF8))/LOG(2))))</f>
        <v>-0.43082708345352599</v>
      </c>
      <c r="AI8" s="34">
        <f>N8</f>
        <v>112</v>
      </c>
      <c r="AJ8" s="34">
        <f>COUNTIF(L38:L47,AI8)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COUNTIF(L48:L57,AN8)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COUNTIF(L58:L67,AS8)</f>
        <v>1</v>
      </c>
      <c r="AU8" s="34">
        <f>AT8/(AV4-AT11)</f>
        <v>0.5</v>
      </c>
      <c r="AV8" s="34">
        <f>IF(AU8=0,0,(AU8*((LOG(AU8))/LOG(2))))</f>
        <v>-0.5</v>
      </c>
    </row>
    <row r="9" spans="1:48" x14ac:dyDescent="0.3">
      <c r="A9" s="56">
        <v>12</v>
      </c>
      <c r="B9" s="56">
        <v>304</v>
      </c>
      <c r="C9" s="59">
        <v>24</v>
      </c>
      <c r="D9" s="56">
        <v>315</v>
      </c>
      <c r="E9" s="59">
        <v>13</v>
      </c>
      <c r="F9" s="56">
        <v>326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2</v>
      </c>
      <c r="P9" s="34">
        <f>O9/$Q$4</f>
        <v>3.2786885245901641E-2</v>
      </c>
      <c r="Q9" s="34">
        <f>IF(P9=0,0,(P9*((LOG(P9))/LOG(2))))</f>
        <v>-0.16166351926435696</v>
      </c>
      <c r="T9" s="34">
        <f>N9</f>
        <v>121</v>
      </c>
      <c r="U9" s="34">
        <f>COUNTIF(L7:L16,T9)</f>
        <v>2</v>
      </c>
      <c r="V9" s="34">
        <f>U9/(W4-U11)</f>
        <v>0.33333333333333331</v>
      </c>
      <c r="W9" s="34">
        <f>IF(V9=0,0,(V9*((LOG(V9))/LOG(2))))</f>
        <v>-0.52832083357371862</v>
      </c>
      <c r="Y9" s="34">
        <f>N9</f>
        <v>121</v>
      </c>
      <c r="Z9" s="34">
        <f>COUNTIF(L17:L26,Y9)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COUNTIF(L27:L37,AD9)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COUNTIF(L38:L47,AI9)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COUNTIF(L48:L57,AN9)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COUNTIF(L58:L67,AS9)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428</v>
      </c>
      <c r="C10" s="59">
        <v>11</v>
      </c>
      <c r="D10" s="56">
        <v>439</v>
      </c>
      <c r="E10" s="59">
        <v>11</v>
      </c>
      <c r="F10" s="56">
        <v>445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COUNTIF(L27:L37,AD10)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COUNTIF(L38:L47,AI10)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COUNTIF(L48:L57,AN10)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COUNTIF(L58:L67,AS10)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547</v>
      </c>
      <c r="C11" s="59">
        <v>13</v>
      </c>
      <c r="D11" s="56">
        <v>553</v>
      </c>
      <c r="E11" s="59">
        <v>24</v>
      </c>
      <c r="F11" s="56">
        <v>567</v>
      </c>
      <c r="G11" s="62"/>
      <c r="H11" s="62"/>
      <c r="I11" s="40"/>
      <c r="J11" s="40"/>
      <c r="K11" s="41">
        <v>0</v>
      </c>
      <c r="L11">
        <v>112</v>
      </c>
      <c r="N11" s="34">
        <v>211</v>
      </c>
      <c r="O11" s="34">
        <f>COUNTIF($L$7:$L$500,N11)</f>
        <v>40</v>
      </c>
      <c r="P11" s="34">
        <f>O11/$Q$4</f>
        <v>0.65573770491803274</v>
      </c>
      <c r="Q11" s="34">
        <f>IF(P11=0,0,(P11*((LOG(P11))/LOG(2))))</f>
        <v>-0.3992191755249338</v>
      </c>
      <c r="T11" s="34">
        <f>N11</f>
        <v>211</v>
      </c>
      <c r="U11" s="34">
        <f>COUNTIF(L7:L16,T11)</f>
        <v>4</v>
      </c>
      <c r="V11" s="53"/>
      <c r="W11" s="54"/>
      <c r="Y11" s="34">
        <f>N11</f>
        <v>211</v>
      </c>
      <c r="Z11" s="34">
        <f>COUNTIF(L17:L26,Y11)</f>
        <v>9</v>
      </c>
      <c r="AA11" s="53"/>
      <c r="AB11" s="54"/>
      <c r="AD11" s="34">
        <f>N11</f>
        <v>211</v>
      </c>
      <c r="AE11" s="34">
        <f>COUNTIF(L27:L37,AD11)</f>
        <v>5</v>
      </c>
      <c r="AF11" s="53"/>
      <c r="AG11" s="54"/>
      <c r="AI11" s="34">
        <f>N11</f>
        <v>211</v>
      </c>
      <c r="AJ11" s="34">
        <f>COUNTIF(L38:L47,AI11)</f>
        <v>7</v>
      </c>
      <c r="AK11" s="53"/>
      <c r="AL11" s="54"/>
      <c r="AN11" s="34">
        <f>N11</f>
        <v>211</v>
      </c>
      <c r="AO11" s="34">
        <f>COUNTIF(L48:L57,AN11)</f>
        <v>7</v>
      </c>
      <c r="AP11" s="53"/>
      <c r="AQ11" s="54"/>
      <c r="AS11" s="34">
        <f>N11</f>
        <v>211</v>
      </c>
      <c r="AT11" s="34">
        <f>COUNTIF(L58:L67,AS11)</f>
        <v>8</v>
      </c>
      <c r="AU11" s="53"/>
      <c r="AV11" s="54"/>
    </row>
    <row r="12" spans="1:48" x14ac:dyDescent="0.3">
      <c r="A12" s="56">
        <v>21</v>
      </c>
      <c r="B12" s="56">
        <v>675</v>
      </c>
      <c r="C12" s="59">
        <v>11</v>
      </c>
      <c r="D12" s="56">
        <v>685</v>
      </c>
      <c r="E12" s="59">
        <v>11</v>
      </c>
      <c r="F12" s="56">
        <v>690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1.6393442622950821E-2</v>
      </c>
      <c r="Q12" s="34">
        <f>IF(P12=0,0,(P12*((LOG(P12))/LOG(2))))</f>
        <v>-9.7225202255129275E-2</v>
      </c>
      <c r="T12" s="34">
        <f>N12</f>
        <v>212</v>
      </c>
      <c r="U12" s="34">
        <f>COUNTIF(L7:L16,T12)</f>
        <v>1</v>
      </c>
      <c r="V12" s="34">
        <f>U12/(W4-U11)</f>
        <v>0.16666666666666666</v>
      </c>
      <c r="W12" s="34">
        <f>IF(V12=0,0,(V12*((LOG(V12))/LOG(2))))</f>
        <v>-0.43082708345352599</v>
      </c>
      <c r="Y12" s="34">
        <f>N12</f>
        <v>212</v>
      </c>
      <c r="Z12" s="34">
        <f>COUNTIF(L17:L26,Y12)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COUNTIF(L27:L37,AD12)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COUNTIF(L38:L47,AI12)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COUNTIF(L48:L57,AN12)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COUNTIF(L58:L67,AS12)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789</v>
      </c>
      <c r="C13" s="59">
        <v>11</v>
      </c>
      <c r="D13" s="56">
        <v>802</v>
      </c>
      <c r="E13" s="59">
        <v>11</v>
      </c>
      <c r="F13" s="56">
        <v>808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COUNTIF(L27:L37,AD13)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COUNTIF(L38:L47,AI13)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COUNTIF(L48:L57,AN13)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COUNTIF(L58:L67,AS13)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900</v>
      </c>
      <c r="C14" s="59">
        <v>11</v>
      </c>
      <c r="D14" s="56">
        <v>917</v>
      </c>
      <c r="E14" s="59">
        <v>22</v>
      </c>
      <c r="F14" s="56">
        <v>936</v>
      </c>
      <c r="G14" s="62"/>
      <c r="H14" s="62"/>
      <c r="I14" s="40"/>
      <c r="J14" s="40"/>
      <c r="K14" s="41">
        <v>0</v>
      </c>
      <c r="L14">
        <v>212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COUNTIF(L27:L37,AD14)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COUNTIF(L38:L47,AI14)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COUNTIF(L48:L57,AN14)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COUNTIF(L58:L67,AS14)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1034</v>
      </c>
      <c r="C15" s="59">
        <v>11</v>
      </c>
      <c r="D15" s="56">
        <v>1045</v>
      </c>
      <c r="E15" s="59">
        <v>11</v>
      </c>
      <c r="F15" s="56">
        <v>1051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1.4031948342136904</v>
      </c>
      <c r="V15">
        <f>SUM(V7:V14)</f>
        <v>0.99999999999999989</v>
      </c>
      <c r="W15">
        <f>-SUM(W7:W14)</f>
        <v>1.9182958340544891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0.65002242164835411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3">
      <c r="A16" s="56">
        <v>12</v>
      </c>
      <c r="B16" s="56">
        <v>1158</v>
      </c>
      <c r="C16" s="59">
        <v>13</v>
      </c>
      <c r="D16" s="56">
        <v>1164</v>
      </c>
      <c r="E16" s="59">
        <v>24</v>
      </c>
      <c r="F16" s="56">
        <v>1180</v>
      </c>
      <c r="G16" s="62"/>
      <c r="H16" s="62"/>
      <c r="I16" s="40"/>
      <c r="J16" s="40"/>
      <c r="K16" s="41">
        <v>0</v>
      </c>
      <c r="L16">
        <v>112</v>
      </c>
      <c r="P16" s="27" t="s">
        <v>92</v>
      </c>
      <c r="Q16" s="27">
        <f>Q15/(LOG(Q4)/LOG(2))</f>
        <v>0.23659702906187111</v>
      </c>
      <c r="V16" s="27" t="s">
        <v>119</v>
      </c>
      <c r="W16" s="27">
        <f>W15/(LOG(W4)/LOG(2))</f>
        <v>0.57746458660765609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0.18789861841651431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0.3010299956639812</v>
      </c>
    </row>
    <row r="17" spans="1:22" x14ac:dyDescent="0.3">
      <c r="A17" s="57">
        <v>21</v>
      </c>
      <c r="B17" s="57">
        <v>1279</v>
      </c>
      <c r="C17" s="60">
        <v>11</v>
      </c>
      <c r="D17" s="57">
        <v>1289</v>
      </c>
      <c r="E17" s="60">
        <v>11</v>
      </c>
      <c r="F17" s="57">
        <v>1294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1384</v>
      </c>
      <c r="C18" s="60">
        <v>11</v>
      </c>
      <c r="D18" s="57">
        <v>1401</v>
      </c>
      <c r="E18" s="60">
        <v>11</v>
      </c>
      <c r="F18" s="57">
        <v>1407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1508</v>
      </c>
      <c r="C19" s="60">
        <v>11</v>
      </c>
      <c r="D19" s="57">
        <v>1530</v>
      </c>
      <c r="E19" s="60">
        <v>11</v>
      </c>
      <c r="F19" s="57">
        <v>1552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1642</v>
      </c>
      <c r="C20" s="60">
        <v>11</v>
      </c>
      <c r="D20" s="57">
        <v>1655</v>
      </c>
      <c r="E20" s="60">
        <v>11</v>
      </c>
      <c r="F20" s="57">
        <v>1661</v>
      </c>
      <c r="G20" s="63"/>
      <c r="H20" s="63"/>
      <c r="I20" s="39"/>
      <c r="J20" s="39"/>
      <c r="K20" s="49">
        <v>0</v>
      </c>
      <c r="L20">
        <v>211</v>
      </c>
      <c r="N20" s="38">
        <f>COUNTIF(L7:L67,G3)</f>
        <v>40</v>
      </c>
      <c r="O20" s="38"/>
      <c r="P20" s="45">
        <v>10</v>
      </c>
      <c r="Q20" s="45">
        <v>10</v>
      </c>
      <c r="R20" s="45">
        <v>11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21</v>
      </c>
      <c r="B21" s="57">
        <v>1754</v>
      </c>
      <c r="C21" s="60">
        <v>11</v>
      </c>
      <c r="D21" s="57">
        <v>1767</v>
      </c>
      <c r="E21" s="60">
        <v>11</v>
      </c>
      <c r="F21" s="57">
        <v>1780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1875</v>
      </c>
      <c r="C22" s="60">
        <v>11</v>
      </c>
      <c r="D22" s="57">
        <v>1887</v>
      </c>
      <c r="E22" s="60">
        <v>11</v>
      </c>
      <c r="F22" s="57">
        <v>1893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1993</v>
      </c>
      <c r="C23" s="60">
        <v>13</v>
      </c>
      <c r="D23" s="57">
        <v>2000</v>
      </c>
      <c r="E23" s="60">
        <v>13</v>
      </c>
      <c r="F23" s="57">
        <v>2011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2110</v>
      </c>
      <c r="C24" s="60">
        <v>11</v>
      </c>
      <c r="D24" s="57">
        <v>2130</v>
      </c>
      <c r="E24" s="60">
        <v>11</v>
      </c>
      <c r="F24" s="57">
        <v>2142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4</v>
      </c>
      <c r="Q24" s="45">
        <f>Z11</f>
        <v>9</v>
      </c>
      <c r="R24" s="45">
        <f>AE11</f>
        <v>5</v>
      </c>
      <c r="S24" s="45">
        <f>AJ11</f>
        <v>7</v>
      </c>
      <c r="T24" s="45">
        <f>AO11</f>
        <v>7</v>
      </c>
      <c r="U24" s="45">
        <f>AT11</f>
        <v>8</v>
      </c>
      <c r="V24" s="43"/>
    </row>
    <row r="25" spans="1:22" x14ac:dyDescent="0.3">
      <c r="A25" s="57">
        <v>21</v>
      </c>
      <c r="B25" s="57">
        <v>2237</v>
      </c>
      <c r="C25" s="60">
        <v>11</v>
      </c>
      <c r="D25" s="57">
        <v>2249</v>
      </c>
      <c r="E25" s="60">
        <v>11</v>
      </c>
      <c r="F25" s="57">
        <v>2254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2345</v>
      </c>
      <c r="C26" s="60">
        <v>11</v>
      </c>
      <c r="D26" s="57">
        <v>2363</v>
      </c>
      <c r="E26" s="60">
        <v>11</v>
      </c>
      <c r="F26" s="57">
        <v>2376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12</v>
      </c>
      <c r="B27" s="56">
        <v>2482</v>
      </c>
      <c r="C27" s="59">
        <v>13</v>
      </c>
      <c r="D27" s="56">
        <v>2488</v>
      </c>
      <c r="E27" s="59">
        <v>13</v>
      </c>
      <c r="F27" s="56">
        <v>2520</v>
      </c>
      <c r="G27" s="62"/>
      <c r="H27" s="62"/>
      <c r="I27" s="40"/>
      <c r="J27" s="40"/>
      <c r="K27" s="41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2627</v>
      </c>
      <c r="C28" s="59">
        <v>13</v>
      </c>
      <c r="D28" s="56">
        <v>2632</v>
      </c>
      <c r="E28" s="59">
        <v>13</v>
      </c>
      <c r="F28" s="56">
        <v>2645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112</v>
      </c>
      <c r="P28">
        <f>F16/P20</f>
        <v>118</v>
      </c>
      <c r="Q28">
        <f>(F26-F16)/Q20</f>
        <v>119.6</v>
      </c>
      <c r="R28">
        <f>(F37-F26)/R20</f>
        <v>124</v>
      </c>
      <c r="S28">
        <f>(F47-F37)/S20</f>
        <v>113.3</v>
      </c>
      <c r="T28">
        <f>(F57-F47)/T20</f>
        <v>111.2</v>
      </c>
      <c r="U28">
        <f>(F67-F57)/U20</f>
        <v>113.8</v>
      </c>
    </row>
    <row r="29" spans="1:22" x14ac:dyDescent="0.3">
      <c r="A29" s="56">
        <v>12</v>
      </c>
      <c r="B29" s="56">
        <v>2753</v>
      </c>
      <c r="C29" s="59">
        <v>13</v>
      </c>
      <c r="D29" s="56">
        <v>2759</v>
      </c>
      <c r="E29" s="59">
        <v>13</v>
      </c>
      <c r="F29" s="56">
        <v>2766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6">
        <v>21</v>
      </c>
      <c r="B30" s="56">
        <v>2869</v>
      </c>
      <c r="C30" s="59">
        <v>11</v>
      </c>
      <c r="D30" s="56">
        <v>2878</v>
      </c>
      <c r="E30" s="59">
        <v>11</v>
      </c>
      <c r="F30" s="56">
        <v>2885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2974</v>
      </c>
      <c r="C31" s="59">
        <v>11</v>
      </c>
      <c r="D31" s="56">
        <v>2984</v>
      </c>
      <c r="E31" s="59">
        <v>11</v>
      </c>
      <c r="F31" s="56">
        <v>2994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12</v>
      </c>
      <c r="B32" s="56">
        <v>3095</v>
      </c>
      <c r="C32" s="59">
        <v>13</v>
      </c>
      <c r="D32" s="56">
        <v>3104</v>
      </c>
      <c r="E32" s="59">
        <v>13</v>
      </c>
      <c r="F32" s="56">
        <v>3111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3">
      <c r="A33" s="56">
        <v>21</v>
      </c>
      <c r="B33" s="56">
        <v>3217</v>
      </c>
      <c r="C33" s="59">
        <v>11</v>
      </c>
      <c r="D33" s="56">
        <v>3231</v>
      </c>
      <c r="E33" s="59">
        <v>11</v>
      </c>
      <c r="F33" s="56">
        <v>3239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12</v>
      </c>
      <c r="B34" s="56">
        <v>3353</v>
      </c>
      <c r="C34" s="59">
        <v>13</v>
      </c>
      <c r="D34" s="56">
        <v>3358</v>
      </c>
      <c r="E34" s="59">
        <v>24</v>
      </c>
      <c r="F34" s="56">
        <v>3378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3">
      <c r="A35" s="56">
        <v>21</v>
      </c>
      <c r="B35" s="56">
        <v>3474</v>
      </c>
      <c r="C35" s="59">
        <v>11</v>
      </c>
      <c r="D35" s="56">
        <v>3488</v>
      </c>
      <c r="E35" s="59">
        <v>11</v>
      </c>
      <c r="F35" s="56">
        <v>3493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12</v>
      </c>
      <c r="B36" s="56">
        <v>3604</v>
      </c>
      <c r="C36" s="59">
        <v>13</v>
      </c>
      <c r="D36" s="56">
        <v>3611</v>
      </c>
      <c r="E36" s="59">
        <v>13</v>
      </c>
      <c r="F36" s="56">
        <v>3625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3">
      <c r="A37" s="56">
        <v>21</v>
      </c>
      <c r="B37" s="56">
        <v>3725</v>
      </c>
      <c r="C37" s="59">
        <v>11</v>
      </c>
      <c r="D37" s="56">
        <v>3734</v>
      </c>
      <c r="E37" s="59">
        <v>11</v>
      </c>
      <c r="F37" s="56">
        <v>3740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7">
        <v>21</v>
      </c>
      <c r="B38" s="57">
        <v>3829</v>
      </c>
      <c r="C38" s="60">
        <v>11</v>
      </c>
      <c r="D38" s="57">
        <v>3845</v>
      </c>
      <c r="E38" s="60">
        <v>11</v>
      </c>
      <c r="F38" s="57">
        <v>3853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3943</v>
      </c>
      <c r="C39" s="60">
        <v>11</v>
      </c>
      <c r="D39" s="57">
        <v>3958</v>
      </c>
      <c r="E39" s="60">
        <v>11</v>
      </c>
      <c r="F39" s="57">
        <v>3965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4055</v>
      </c>
      <c r="C40" s="60">
        <v>11</v>
      </c>
      <c r="D40" s="57">
        <v>4069</v>
      </c>
      <c r="E40" s="60">
        <v>11</v>
      </c>
      <c r="F40" s="57">
        <v>4077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4166</v>
      </c>
      <c r="C41" s="60">
        <v>11</v>
      </c>
      <c r="D41" s="57">
        <v>4176</v>
      </c>
      <c r="E41" s="60">
        <v>11</v>
      </c>
      <c r="F41" s="57">
        <v>4182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4282</v>
      </c>
      <c r="C42" s="60">
        <v>13</v>
      </c>
      <c r="D42" s="57">
        <v>4288</v>
      </c>
      <c r="E42" s="60">
        <v>13</v>
      </c>
      <c r="F42" s="57">
        <v>4296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12</v>
      </c>
      <c r="B43" s="57">
        <v>4406</v>
      </c>
      <c r="C43" s="60">
        <v>13</v>
      </c>
      <c r="D43" s="57">
        <v>4411</v>
      </c>
      <c r="E43" s="60">
        <v>13</v>
      </c>
      <c r="F43" s="57">
        <v>4419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21</v>
      </c>
      <c r="B44" s="57">
        <v>4516</v>
      </c>
      <c r="C44" s="60">
        <v>11</v>
      </c>
      <c r="D44" s="57">
        <v>4530</v>
      </c>
      <c r="E44" s="60">
        <v>11</v>
      </c>
      <c r="F44" s="57">
        <v>4538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12</v>
      </c>
      <c r="B45" s="57">
        <v>4635</v>
      </c>
      <c r="C45" s="60">
        <v>13</v>
      </c>
      <c r="D45" s="57">
        <v>4641</v>
      </c>
      <c r="E45" s="60">
        <v>13</v>
      </c>
      <c r="F45" s="57">
        <v>4649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21</v>
      </c>
      <c r="B46" s="57">
        <v>4746</v>
      </c>
      <c r="C46" s="60">
        <v>11</v>
      </c>
      <c r="D46" s="57">
        <v>4760</v>
      </c>
      <c r="E46" s="60">
        <v>11</v>
      </c>
      <c r="F46" s="57">
        <v>4767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4857</v>
      </c>
      <c r="C47" s="60">
        <v>11</v>
      </c>
      <c r="D47" s="57">
        <v>4867</v>
      </c>
      <c r="E47" s="60">
        <v>11</v>
      </c>
      <c r="F47" s="57">
        <v>4873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6">
        <v>21</v>
      </c>
      <c r="B48" s="56">
        <v>4960</v>
      </c>
      <c r="C48" s="59">
        <v>11</v>
      </c>
      <c r="D48" s="56">
        <v>4972</v>
      </c>
      <c r="E48" s="59">
        <v>11</v>
      </c>
      <c r="F48" s="56">
        <v>4978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12</v>
      </c>
      <c r="B49" s="56">
        <v>5075</v>
      </c>
      <c r="C49" s="59">
        <v>13</v>
      </c>
      <c r="D49" s="56">
        <v>5081</v>
      </c>
      <c r="E49" s="59">
        <v>13</v>
      </c>
      <c r="F49" s="56">
        <v>5089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5188</v>
      </c>
      <c r="C50" s="59">
        <v>11</v>
      </c>
      <c r="D50" s="56">
        <v>5197</v>
      </c>
      <c r="E50" s="59">
        <v>11</v>
      </c>
      <c r="F50" s="56">
        <v>5203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5291</v>
      </c>
      <c r="C51" s="59">
        <v>11</v>
      </c>
      <c r="D51" s="56">
        <v>5303</v>
      </c>
      <c r="E51" s="59">
        <v>11</v>
      </c>
      <c r="F51" s="56">
        <v>5307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5394</v>
      </c>
      <c r="C52" s="59">
        <v>11</v>
      </c>
      <c r="D52" s="56">
        <v>5406</v>
      </c>
      <c r="E52" s="59">
        <v>11</v>
      </c>
      <c r="F52" s="56">
        <v>5411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12</v>
      </c>
      <c r="B53" s="56">
        <v>5528</v>
      </c>
      <c r="C53" s="59">
        <v>13</v>
      </c>
      <c r="D53" s="56">
        <v>5537</v>
      </c>
      <c r="E53" s="59">
        <v>13</v>
      </c>
      <c r="F53" s="56">
        <v>5544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21</v>
      </c>
      <c r="B54" s="56">
        <v>5641</v>
      </c>
      <c r="C54" s="59">
        <v>11</v>
      </c>
      <c r="D54" s="56">
        <v>5650</v>
      </c>
      <c r="E54" s="59">
        <v>11</v>
      </c>
      <c r="F54" s="56">
        <v>5655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5743</v>
      </c>
      <c r="C55" s="59">
        <v>11</v>
      </c>
      <c r="D55" s="56">
        <v>5752</v>
      </c>
      <c r="E55" s="59">
        <v>11</v>
      </c>
      <c r="F55" s="56">
        <v>5758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5856</v>
      </c>
      <c r="C56" s="59">
        <v>13</v>
      </c>
      <c r="D56" s="56">
        <v>5862</v>
      </c>
      <c r="E56" s="59">
        <v>13</v>
      </c>
      <c r="F56" s="56">
        <v>5871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5970</v>
      </c>
      <c r="C57" s="59">
        <v>11</v>
      </c>
      <c r="D57" s="56">
        <v>5980</v>
      </c>
      <c r="E57" s="59">
        <v>11</v>
      </c>
      <c r="F57" s="56">
        <v>5985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7">
        <v>21</v>
      </c>
      <c r="B58" s="57">
        <v>6078</v>
      </c>
      <c r="C58" s="60">
        <v>11</v>
      </c>
      <c r="D58" s="57">
        <v>6087</v>
      </c>
      <c r="E58" s="60">
        <v>11</v>
      </c>
      <c r="F58" s="57">
        <v>6093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6180</v>
      </c>
      <c r="C59" s="60">
        <v>11</v>
      </c>
      <c r="D59" s="57">
        <v>6196</v>
      </c>
      <c r="E59" s="60">
        <v>11</v>
      </c>
      <c r="F59" s="57">
        <v>6203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6294</v>
      </c>
      <c r="C60" s="60">
        <v>11</v>
      </c>
      <c r="D60" s="57">
        <v>6303</v>
      </c>
      <c r="E60" s="60">
        <v>11</v>
      </c>
      <c r="F60" s="57">
        <v>6310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21</v>
      </c>
      <c r="B61" s="57">
        <v>6399</v>
      </c>
      <c r="C61" s="60">
        <v>11</v>
      </c>
      <c r="D61" s="57">
        <v>6409</v>
      </c>
      <c r="E61" s="60">
        <v>11</v>
      </c>
      <c r="F61" s="57">
        <v>6415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6508</v>
      </c>
      <c r="C62" s="60">
        <v>11</v>
      </c>
      <c r="D62" s="57">
        <v>6520</v>
      </c>
      <c r="E62" s="60">
        <v>11</v>
      </c>
      <c r="F62" s="57">
        <v>6526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6613</v>
      </c>
      <c r="C63" s="60">
        <v>11</v>
      </c>
      <c r="D63" s="57">
        <v>6629</v>
      </c>
      <c r="E63" s="60">
        <v>11</v>
      </c>
      <c r="F63" s="57">
        <v>6637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6725</v>
      </c>
      <c r="C64" s="60">
        <v>11</v>
      </c>
      <c r="D64" s="57">
        <v>6737</v>
      </c>
      <c r="E64" s="60">
        <v>11</v>
      </c>
      <c r="F64" s="57">
        <v>6743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12</v>
      </c>
      <c r="B65" s="57">
        <v>6852</v>
      </c>
      <c r="C65" s="60">
        <v>13</v>
      </c>
      <c r="D65" s="57">
        <v>6861</v>
      </c>
      <c r="E65" s="60">
        <v>24</v>
      </c>
      <c r="F65" s="57">
        <v>6879</v>
      </c>
      <c r="G65" s="63"/>
      <c r="H65" s="63"/>
      <c r="I65" s="39"/>
      <c r="J65" s="39"/>
      <c r="K65" s="49">
        <v>0</v>
      </c>
      <c r="L65">
        <v>112</v>
      </c>
    </row>
    <row r="66" spans="1:12" x14ac:dyDescent="0.3">
      <c r="A66" s="57">
        <v>12</v>
      </c>
      <c r="B66" s="57">
        <v>6991</v>
      </c>
      <c r="C66" s="60">
        <v>13</v>
      </c>
      <c r="D66" s="57">
        <v>6999</v>
      </c>
      <c r="E66" s="60">
        <v>13</v>
      </c>
      <c r="F66" s="57">
        <v>7008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21</v>
      </c>
      <c r="B67" s="57">
        <v>7108</v>
      </c>
      <c r="C67" s="60">
        <v>11</v>
      </c>
      <c r="D67" s="57">
        <v>7117</v>
      </c>
      <c r="E67" s="60">
        <v>11</v>
      </c>
      <c r="F67" s="57">
        <v>7123</v>
      </c>
      <c r="G67" s="63"/>
      <c r="H67" s="63"/>
      <c r="I67" s="39"/>
      <c r="J67" s="39"/>
      <c r="K67" s="49">
        <v>1</v>
      </c>
      <c r="L67">
        <v>211</v>
      </c>
    </row>
    <row r="68" spans="1:12" x14ac:dyDescent="0.3">
      <c r="A68" s="17"/>
      <c r="B68" s="17"/>
      <c r="C68" s="17"/>
      <c r="D68" s="17"/>
      <c r="E68" s="17"/>
      <c r="F68" s="17"/>
      <c r="G68" s="17"/>
      <c r="H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65</v>
      </c>
      <c r="V3" s="25" t="s">
        <v>120</v>
      </c>
      <c r="W3">
        <f>COUNTA(L7:L17)</f>
        <v>11</v>
      </c>
      <c r="AA3" s="25" t="s">
        <v>120</v>
      </c>
      <c r="AB3">
        <f>COUNTA(L18:L28)</f>
        <v>11</v>
      </c>
      <c r="AF3" s="25" t="s">
        <v>120</v>
      </c>
      <c r="AG3">
        <f>COUNTA(L29:L38)</f>
        <v>10</v>
      </c>
      <c r="AK3" s="25" t="s">
        <v>120</v>
      </c>
      <c r="AL3">
        <f>COUNTA(L39:L49)</f>
        <v>11</v>
      </c>
      <c r="AP3" s="25" t="s">
        <v>120</v>
      </c>
      <c r="AQ3">
        <f>COUNTA(L50:L60)</f>
        <v>11</v>
      </c>
      <c r="AU3" s="25" t="s">
        <v>120</v>
      </c>
      <c r="AV3">
        <f>COUNTA(L61:L71)</f>
        <v>11</v>
      </c>
    </row>
    <row r="4" spans="1:48" x14ac:dyDescent="0.3">
      <c r="P4" s="25" t="s">
        <v>88</v>
      </c>
      <c r="Q4" s="26">
        <f>SUM(O7:O14)</f>
        <v>65</v>
      </c>
      <c r="V4" s="25" t="s">
        <v>121</v>
      </c>
      <c r="W4">
        <f>SUM(U7:U14)</f>
        <v>11</v>
      </c>
      <c r="AA4" s="25" t="s">
        <v>121</v>
      </c>
      <c r="AB4">
        <f>SUM(Z7:Z14)</f>
        <v>11</v>
      </c>
      <c r="AF4" s="25" t="s">
        <v>121</v>
      </c>
      <c r="AG4">
        <f>SUM(AE7:AE14)</f>
        <v>10</v>
      </c>
      <c r="AK4" s="25" t="s">
        <v>121</v>
      </c>
      <c r="AL4">
        <f>SUM(AJ7:AJ14)</f>
        <v>11</v>
      </c>
      <c r="AP4" s="25" t="s">
        <v>121</v>
      </c>
      <c r="AQ4">
        <f>SUM(AO7:AO14)</f>
        <v>11</v>
      </c>
      <c r="AU4" s="25" t="s">
        <v>121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43</v>
      </c>
      <c r="C7" s="58">
        <v>24</v>
      </c>
      <c r="D7" s="55">
        <v>53</v>
      </c>
      <c r="E7" s="58">
        <v>13</v>
      </c>
      <c r="F7" s="55">
        <v>64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18</v>
      </c>
      <c r="P7" s="34">
        <f>O7/$Q$4</f>
        <v>0.27692307692307694</v>
      </c>
      <c r="Q7" s="34">
        <f>IF(P7=0,0,(P7*((LOG(P7))/LOG(2))))</f>
        <v>-0.51298416320847007</v>
      </c>
      <c r="T7" s="34">
        <f>N7</f>
        <v>111</v>
      </c>
      <c r="U7" s="34">
        <f>COUNTIF(L7:L17,T7)</f>
        <v>2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COUNTIF(L18:L28,Y7)</f>
        <v>5</v>
      </c>
      <c r="AA7" s="34">
        <f>Z7/(AB4-Z11)</f>
        <v>0.83333333333333337</v>
      </c>
      <c r="AB7" s="34">
        <f>IF(AA7=0,0,(AA7*((LOG(AA7))/LOG(2))))</f>
        <v>-0.21919533819482812</v>
      </c>
      <c r="AD7" s="34">
        <f>N7</f>
        <v>111</v>
      </c>
      <c r="AE7" s="34">
        <f>COUNTIF(L29:L38,AD7)</f>
        <v>4</v>
      </c>
      <c r="AF7" s="34">
        <f>AE7/(AG4-AE11)</f>
        <v>0.8</v>
      </c>
      <c r="AG7" s="34">
        <f>IF(AF7=0,0,(AF7*((LOG(AF7))/LOG(2))))</f>
        <v>-0.25754247590988982</v>
      </c>
      <c r="AI7" s="34">
        <f>N7</f>
        <v>111</v>
      </c>
      <c r="AJ7" s="34">
        <f>COUNTIF(L39:L49,AI7)</f>
        <v>5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COUNTIF(L50:L60,AN7)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COUNTIF(L61:L71,AS7)</f>
        <v>2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3">
      <c r="A8" s="56">
        <v>21</v>
      </c>
      <c r="B8" s="56">
        <v>192</v>
      </c>
      <c r="C8" s="59">
        <v>11</v>
      </c>
      <c r="D8" s="56">
        <v>200</v>
      </c>
      <c r="E8" s="59">
        <v>11</v>
      </c>
      <c r="F8" s="56">
        <v>220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2</v>
      </c>
      <c r="P8" s="34">
        <f>O8/$Q$4</f>
        <v>3.0769230769230771E-2</v>
      </c>
      <c r="Q8" s="34">
        <f>IF(P8=0,0,(P8*((LOG(P8))/LOG(2))))</f>
        <v>-0.15453439424702936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COUNTIF(L18:L28,Y8)</f>
        <v>1</v>
      </c>
      <c r="AA8" s="34">
        <f>Z8/(AB4-Z11)</f>
        <v>0.16666666666666666</v>
      </c>
      <c r="AB8" s="34">
        <f>IF(AA8=0,0,(AA8*((LOG(AA8))/LOG(2))))</f>
        <v>-0.43082708345352599</v>
      </c>
      <c r="AD8" s="34">
        <f>N8</f>
        <v>112</v>
      </c>
      <c r="AE8" s="34">
        <f>COUNTIF(L29:L38,AD8)</f>
        <v>1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COUNTIF(L39:L49,AI8)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COUNTIF(L50:L60,AN8)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COUNTIF(L61:L71,AS8)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312</v>
      </c>
      <c r="C9" s="59">
        <v>11</v>
      </c>
      <c r="D9" s="56">
        <v>324</v>
      </c>
      <c r="E9" s="59">
        <v>22</v>
      </c>
      <c r="F9" s="56">
        <v>341</v>
      </c>
      <c r="G9" s="62"/>
      <c r="H9" s="62"/>
      <c r="I9" s="40"/>
      <c r="J9" s="40"/>
      <c r="K9" s="41">
        <v>0</v>
      </c>
      <c r="L9">
        <v>212</v>
      </c>
      <c r="N9" s="34">
        <v>121</v>
      </c>
      <c r="O9" s="34">
        <f>COUNTIF($L$7:$L$500,N9)</f>
        <v>1</v>
      </c>
      <c r="P9" s="34">
        <f>O9/$Q$4</f>
        <v>1.5384615384615385E-2</v>
      </c>
      <c r="Q9" s="34">
        <f>IF(P9=0,0,(P9*((LOG(P9))/LOG(2))))</f>
        <v>-9.2651812508130066E-2</v>
      </c>
      <c r="T9" s="34">
        <f>N9</f>
        <v>121</v>
      </c>
      <c r="U9" s="34">
        <f>COUNTIF(L7:L17,T9)</f>
        <v>1</v>
      </c>
      <c r="V9" s="34">
        <f>U9/(W4-U11)</f>
        <v>0.25</v>
      </c>
      <c r="W9" s="34">
        <f>IF(V9=0,0,(V9*((LOG(V9))/LOG(2))))</f>
        <v>-0.5</v>
      </c>
      <c r="Y9" s="34">
        <f>N9</f>
        <v>121</v>
      </c>
      <c r="Z9" s="34">
        <f>COUNTIF(L18:L28,Y9)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COUNTIF(L29:L38,AD9)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COUNTIF(L50:L60,AN9)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COUNTIF(L61:L71,AS9)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465</v>
      </c>
      <c r="C10" s="59">
        <v>13</v>
      </c>
      <c r="D10" s="56">
        <v>473</v>
      </c>
      <c r="E10" s="59">
        <v>13</v>
      </c>
      <c r="F10" s="56">
        <v>478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COUNTIF(L29:L38,AD10)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COUNTIF(L50:L60,AN10)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COUNTIF(L61:L71,AS10)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578</v>
      </c>
      <c r="C11" s="59">
        <v>11</v>
      </c>
      <c r="D11" s="56">
        <v>590</v>
      </c>
      <c r="E11" s="59">
        <v>11</v>
      </c>
      <c r="F11" s="56">
        <v>603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0.61538461538461542</v>
      </c>
      <c r="Q11" s="34">
        <f>IF(P11=0,0,(P11*((LOG(P11))/LOG(2))))</f>
        <v>-0.43103982654836437</v>
      </c>
      <c r="T11" s="34">
        <f>N11</f>
        <v>211</v>
      </c>
      <c r="U11" s="34">
        <f>COUNTIF(L7:L17,T11)</f>
        <v>7</v>
      </c>
      <c r="V11" s="53"/>
      <c r="W11" s="54"/>
      <c r="Y11" s="34">
        <f>N11</f>
        <v>211</v>
      </c>
      <c r="Z11" s="34">
        <f>COUNTIF(L18:L28,Y11)</f>
        <v>5</v>
      </c>
      <c r="AA11" s="53"/>
      <c r="AB11" s="54"/>
      <c r="AD11" s="34">
        <f>N11</f>
        <v>211</v>
      </c>
      <c r="AE11" s="34">
        <f>COUNTIF(L29:L38,AD11)</f>
        <v>5</v>
      </c>
      <c r="AF11" s="53"/>
      <c r="AG11" s="54"/>
      <c r="AI11" s="34">
        <f>N11</f>
        <v>211</v>
      </c>
      <c r="AJ11" s="34">
        <f>COUNTIF(L39:L49,AI11)</f>
        <v>6</v>
      </c>
      <c r="AK11" s="53"/>
      <c r="AL11" s="54"/>
      <c r="AN11" s="34">
        <f>N11</f>
        <v>211</v>
      </c>
      <c r="AO11" s="34">
        <f>COUNTIF(L50:L60,AN11)</f>
        <v>9</v>
      </c>
      <c r="AP11" s="53"/>
      <c r="AQ11" s="54"/>
      <c r="AS11" s="34">
        <f>N11</f>
        <v>211</v>
      </c>
      <c r="AT11" s="34">
        <f>COUNTIF(L61:L71,AS11)</f>
        <v>8</v>
      </c>
      <c r="AU11" s="53"/>
      <c r="AV11" s="54"/>
    </row>
    <row r="12" spans="1:48" x14ac:dyDescent="0.3">
      <c r="A12" s="56">
        <v>21</v>
      </c>
      <c r="B12" s="56">
        <v>693</v>
      </c>
      <c r="C12" s="59">
        <v>11</v>
      </c>
      <c r="D12" s="56">
        <v>706</v>
      </c>
      <c r="E12" s="59">
        <v>11</v>
      </c>
      <c r="F12" s="56">
        <v>711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1.5384615384615385E-2</v>
      </c>
      <c r="Q12" s="34">
        <f>IF(P12=0,0,(P12*((LOG(P12))/LOG(2))))</f>
        <v>-9.2651812508130066E-2</v>
      </c>
      <c r="T12" s="34">
        <f>N12</f>
        <v>212</v>
      </c>
      <c r="U12" s="34">
        <f>COUNTIF(L7:L17,T12)</f>
        <v>1</v>
      </c>
      <c r="V12" s="34">
        <f>U12/(W4-U11)</f>
        <v>0.25</v>
      </c>
      <c r="W12" s="34">
        <f>IF(V12=0,0,(V12*((LOG(V12))/LOG(2))))</f>
        <v>-0.5</v>
      </c>
      <c r="Y12" s="34">
        <f>N12</f>
        <v>212</v>
      </c>
      <c r="Z12" s="34">
        <f>COUNTIF(L18:L28,Y12)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COUNTIF(L29:L38,AD12)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COUNTIF(L50:L60,AN12)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COUNTIF(L61:L71,AS12)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800</v>
      </c>
      <c r="C13" s="59">
        <v>11</v>
      </c>
      <c r="D13" s="56">
        <v>810</v>
      </c>
      <c r="E13" s="59">
        <v>11</v>
      </c>
      <c r="F13" s="56">
        <v>815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3</v>
      </c>
      <c r="P13" s="34">
        <f>O13/$Q$4</f>
        <v>4.6153846153846156E-2</v>
      </c>
      <c r="Q13" s="34">
        <f>IF(P13=0,0,(P13*((LOG(P13))/LOG(2))))</f>
        <v>-0.20480332210649072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COUNTIF(L29:L38,AD13)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COUNTIF(L50:L60,AN13)</f>
        <v>2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COUNTIF(L61:L71,AS13)</f>
        <v>1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3">
      <c r="A14" s="56">
        <v>21</v>
      </c>
      <c r="B14" s="56">
        <v>904</v>
      </c>
      <c r="C14" s="59">
        <v>11</v>
      </c>
      <c r="D14" s="56">
        <v>922</v>
      </c>
      <c r="E14" s="59">
        <v>11</v>
      </c>
      <c r="F14" s="56">
        <v>942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COUNTIF(L29:L38,AD14)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COUNTIF(L50:L60,AN14)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COUNTIF(L61:L71,AS14)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1034</v>
      </c>
      <c r="C15" s="59">
        <v>11</v>
      </c>
      <c r="D15" s="56">
        <v>1047</v>
      </c>
      <c r="E15" s="59">
        <v>11</v>
      </c>
      <c r="F15" s="56">
        <v>1055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1.4886653311266145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0.65002242164835411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21</v>
      </c>
      <c r="B16" s="56">
        <v>1147</v>
      </c>
      <c r="C16" s="59">
        <v>11</v>
      </c>
      <c r="D16" s="56">
        <v>1164</v>
      </c>
      <c r="E16" s="59">
        <v>11</v>
      </c>
      <c r="F16" s="56">
        <v>1173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0.24718937423684401</v>
      </c>
      <c r="V16" s="27" t="s">
        <v>119</v>
      </c>
      <c r="W16" s="27">
        <f>W15/(LOG(W4)/LOG(2))</f>
        <v>0.43359723947683171</v>
      </c>
      <c r="AA16" s="27" t="s">
        <v>122</v>
      </c>
      <c r="AB16" s="27">
        <f>AB15/(LOG(AB4)/LOG(2))</f>
        <v>0.18789861841651431</v>
      </c>
      <c r="AF16" s="27" t="s">
        <v>123</v>
      </c>
      <c r="AG16" s="27">
        <f>AG15/(LOG(AG4)/LOG(2))</f>
        <v>0.21732201127364889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0.26544702577940094</v>
      </c>
    </row>
    <row r="17" spans="1:22" x14ac:dyDescent="0.3">
      <c r="A17" s="56">
        <v>12</v>
      </c>
      <c r="B17" s="56">
        <v>1271</v>
      </c>
      <c r="C17" s="59">
        <v>13</v>
      </c>
      <c r="D17" s="56">
        <v>1277</v>
      </c>
      <c r="E17" s="59">
        <v>13</v>
      </c>
      <c r="F17" s="56">
        <v>1286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3">
      <c r="A18" s="57">
        <v>21</v>
      </c>
      <c r="B18" s="57">
        <v>1389</v>
      </c>
      <c r="C18" s="60">
        <v>11</v>
      </c>
      <c r="D18" s="57">
        <v>1399</v>
      </c>
      <c r="E18" s="60">
        <v>11</v>
      </c>
      <c r="F18" s="57">
        <v>1405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12</v>
      </c>
      <c r="B19" s="57">
        <v>1508</v>
      </c>
      <c r="C19" s="60">
        <v>13</v>
      </c>
      <c r="D19" s="57">
        <v>1514</v>
      </c>
      <c r="E19" s="60">
        <v>24</v>
      </c>
      <c r="F19" s="57">
        <v>1532</v>
      </c>
      <c r="G19" s="63"/>
      <c r="H19" s="63"/>
      <c r="I19" s="39"/>
      <c r="J19" s="39"/>
      <c r="K19" s="49">
        <v>0</v>
      </c>
      <c r="L19">
        <v>112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1639</v>
      </c>
      <c r="C20" s="60">
        <v>13</v>
      </c>
      <c r="D20" s="57">
        <v>1646</v>
      </c>
      <c r="E20" s="60">
        <v>13</v>
      </c>
      <c r="F20" s="57">
        <v>1653</v>
      </c>
      <c r="G20" s="63"/>
      <c r="H20" s="63"/>
      <c r="I20" s="39"/>
      <c r="J20" s="39"/>
      <c r="K20" s="49">
        <v>0</v>
      </c>
      <c r="L20">
        <v>111</v>
      </c>
      <c r="N20" s="38">
        <f>COUNTIF(L7:L71,G3)</f>
        <v>40</v>
      </c>
      <c r="O20" s="38"/>
      <c r="P20" s="45">
        <v>11</v>
      </c>
      <c r="Q20" s="45">
        <v>11</v>
      </c>
      <c r="R20" s="45">
        <v>10</v>
      </c>
      <c r="S20" s="45">
        <v>11</v>
      </c>
      <c r="T20" s="45">
        <v>11</v>
      </c>
      <c r="U20" s="45">
        <v>11</v>
      </c>
      <c r="V20" s="44"/>
    </row>
    <row r="21" spans="1:22" x14ac:dyDescent="0.3">
      <c r="A21" s="57">
        <v>12</v>
      </c>
      <c r="B21" s="57">
        <v>1763</v>
      </c>
      <c r="C21" s="60">
        <v>13</v>
      </c>
      <c r="D21" s="57">
        <v>1769</v>
      </c>
      <c r="E21" s="60">
        <v>13</v>
      </c>
      <c r="F21" s="57">
        <v>1777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1895</v>
      </c>
      <c r="C22" s="60">
        <v>13</v>
      </c>
      <c r="D22" s="57">
        <v>1907</v>
      </c>
      <c r="E22" s="60">
        <v>13</v>
      </c>
      <c r="F22" s="57">
        <v>1916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2025</v>
      </c>
      <c r="C23" s="60">
        <v>13</v>
      </c>
      <c r="D23" s="57">
        <v>2037</v>
      </c>
      <c r="E23" s="60">
        <v>13</v>
      </c>
      <c r="F23" s="57">
        <v>2051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2153</v>
      </c>
      <c r="C24" s="60">
        <v>11</v>
      </c>
      <c r="D24" s="57">
        <v>2165</v>
      </c>
      <c r="E24" s="60">
        <v>11</v>
      </c>
      <c r="F24" s="57">
        <v>2171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7</v>
      </c>
      <c r="Q24" s="45">
        <f>Z11</f>
        <v>5</v>
      </c>
      <c r="R24" s="45">
        <f>AE11</f>
        <v>5</v>
      </c>
      <c r="S24" s="45">
        <f>AJ11</f>
        <v>6</v>
      </c>
      <c r="T24" s="45">
        <f>AO11</f>
        <v>9</v>
      </c>
      <c r="U24" s="45">
        <f>AT11</f>
        <v>8</v>
      </c>
      <c r="V24" s="43"/>
    </row>
    <row r="25" spans="1:22" x14ac:dyDescent="0.3">
      <c r="A25" s="57">
        <v>21</v>
      </c>
      <c r="B25" s="57">
        <v>2263</v>
      </c>
      <c r="C25" s="60">
        <v>11</v>
      </c>
      <c r="D25" s="57">
        <v>2275</v>
      </c>
      <c r="E25" s="60">
        <v>11</v>
      </c>
      <c r="F25" s="57">
        <v>2282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2373</v>
      </c>
      <c r="C26" s="60">
        <v>11</v>
      </c>
      <c r="D26" s="57">
        <v>2383</v>
      </c>
      <c r="E26" s="60">
        <v>11</v>
      </c>
      <c r="F26" s="57">
        <v>2393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2515</v>
      </c>
      <c r="C27" s="60">
        <v>13</v>
      </c>
      <c r="D27" s="57">
        <v>2523</v>
      </c>
      <c r="E27" s="60">
        <v>13</v>
      </c>
      <c r="F27" s="57">
        <v>2531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2631</v>
      </c>
      <c r="C28" s="60">
        <v>11</v>
      </c>
      <c r="D28" s="57">
        <v>2643</v>
      </c>
      <c r="E28" s="60">
        <v>11</v>
      </c>
      <c r="F28" s="57">
        <v>2652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F17/P20</f>
        <v>116.90909090909091</v>
      </c>
      <c r="Q28">
        <f>(F28-F17)/Q20</f>
        <v>124.18181818181819</v>
      </c>
      <c r="R28">
        <f>(F38-F28)/R20</f>
        <v>120.7</v>
      </c>
      <c r="S28">
        <f>(F49-F38)/S20</f>
        <v>117.45454545454545</v>
      </c>
      <c r="T28">
        <f>(F60-F49)/T20</f>
        <v>116.90909090909091</v>
      </c>
      <c r="U28">
        <f>(F71-F60)/U20</f>
        <v>115.27272727272727</v>
      </c>
    </row>
    <row r="29" spans="1:22" x14ac:dyDescent="0.3">
      <c r="A29" s="56">
        <v>12</v>
      </c>
      <c r="B29" s="56">
        <v>2752</v>
      </c>
      <c r="C29" s="59">
        <v>13</v>
      </c>
      <c r="D29" s="56">
        <v>2758</v>
      </c>
      <c r="E29" s="59">
        <v>13</v>
      </c>
      <c r="F29" s="56">
        <v>2788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6">
        <v>21</v>
      </c>
      <c r="B30" s="56">
        <v>2885</v>
      </c>
      <c r="C30" s="59">
        <v>11</v>
      </c>
      <c r="D30" s="56">
        <v>2894</v>
      </c>
      <c r="E30" s="59">
        <v>11</v>
      </c>
      <c r="F30" s="56">
        <v>2900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12</v>
      </c>
      <c r="B31" s="56">
        <v>3002</v>
      </c>
      <c r="C31" s="59">
        <v>13</v>
      </c>
      <c r="D31" s="56">
        <v>3008</v>
      </c>
      <c r="E31" s="59">
        <v>24</v>
      </c>
      <c r="F31" s="56">
        <v>3026</v>
      </c>
      <c r="G31" s="62"/>
      <c r="H31" s="62"/>
      <c r="I31" s="40"/>
      <c r="J31" s="40"/>
      <c r="K31" s="41">
        <v>0</v>
      </c>
      <c r="L31">
        <v>112</v>
      </c>
    </row>
    <row r="32" spans="1:22" x14ac:dyDescent="0.3">
      <c r="A32" s="56">
        <v>21</v>
      </c>
      <c r="B32" s="56">
        <v>3123</v>
      </c>
      <c r="C32" s="59">
        <v>11</v>
      </c>
      <c r="D32" s="56">
        <v>3133</v>
      </c>
      <c r="E32" s="59">
        <v>11</v>
      </c>
      <c r="F32" s="56">
        <v>3141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3247</v>
      </c>
      <c r="C33" s="59">
        <v>13</v>
      </c>
      <c r="D33" s="56">
        <v>3254</v>
      </c>
      <c r="E33" s="59">
        <v>13</v>
      </c>
      <c r="F33" s="56">
        <v>3280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12</v>
      </c>
      <c r="B34" s="56">
        <v>3387</v>
      </c>
      <c r="C34" s="59">
        <v>13</v>
      </c>
      <c r="D34" s="56">
        <v>3393</v>
      </c>
      <c r="E34" s="59">
        <v>13</v>
      </c>
      <c r="F34" s="56">
        <v>3401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3">
      <c r="A35" s="56">
        <v>12</v>
      </c>
      <c r="B35" s="56">
        <v>3507</v>
      </c>
      <c r="C35" s="59">
        <v>13</v>
      </c>
      <c r="D35" s="56">
        <v>3513</v>
      </c>
      <c r="E35" s="59">
        <v>13</v>
      </c>
      <c r="F35" s="56">
        <v>3522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3620</v>
      </c>
      <c r="C36" s="59">
        <v>11</v>
      </c>
      <c r="D36" s="56">
        <v>3633</v>
      </c>
      <c r="E36" s="59">
        <v>11</v>
      </c>
      <c r="F36" s="56">
        <v>3638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3729</v>
      </c>
      <c r="C37" s="59">
        <v>11</v>
      </c>
      <c r="D37" s="56">
        <v>3745</v>
      </c>
      <c r="E37" s="59">
        <v>11</v>
      </c>
      <c r="F37" s="56">
        <v>3752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3840</v>
      </c>
      <c r="C38" s="59">
        <v>11</v>
      </c>
      <c r="D38" s="56">
        <v>3853</v>
      </c>
      <c r="E38" s="59">
        <v>11</v>
      </c>
      <c r="F38" s="56">
        <v>3859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7">
        <v>21</v>
      </c>
      <c r="B39" s="57">
        <v>3952</v>
      </c>
      <c r="C39" s="60">
        <v>11</v>
      </c>
      <c r="D39" s="57">
        <v>3964</v>
      </c>
      <c r="E39" s="60">
        <v>11</v>
      </c>
      <c r="F39" s="57">
        <v>3970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4062</v>
      </c>
      <c r="C40" s="60">
        <v>11</v>
      </c>
      <c r="D40" s="57">
        <v>4071</v>
      </c>
      <c r="E40" s="60">
        <v>11</v>
      </c>
      <c r="F40" s="57">
        <v>4077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12</v>
      </c>
      <c r="B41" s="57">
        <v>4188</v>
      </c>
      <c r="C41" s="60">
        <v>13</v>
      </c>
      <c r="D41" s="57">
        <v>4196</v>
      </c>
      <c r="E41" s="60">
        <v>13</v>
      </c>
      <c r="F41" s="57">
        <v>4205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3">
      <c r="A42" s="57">
        <v>21</v>
      </c>
      <c r="B42" s="57">
        <v>4304</v>
      </c>
      <c r="C42" s="60">
        <v>11</v>
      </c>
      <c r="D42" s="57">
        <v>4319</v>
      </c>
      <c r="E42" s="60">
        <v>11</v>
      </c>
      <c r="F42" s="57">
        <v>4332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4423</v>
      </c>
      <c r="C43" s="60">
        <v>11</v>
      </c>
      <c r="D43" s="57">
        <v>4435</v>
      </c>
      <c r="E43" s="60">
        <v>11</v>
      </c>
      <c r="F43" s="57">
        <v>4441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4538</v>
      </c>
      <c r="C44" s="60">
        <v>13</v>
      </c>
      <c r="D44" s="57">
        <v>4544</v>
      </c>
      <c r="E44" s="60">
        <v>13</v>
      </c>
      <c r="F44" s="57">
        <v>4552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12</v>
      </c>
      <c r="B45" s="57">
        <v>4668</v>
      </c>
      <c r="C45" s="60">
        <v>13</v>
      </c>
      <c r="D45" s="57">
        <v>4674</v>
      </c>
      <c r="E45" s="60">
        <v>13</v>
      </c>
      <c r="F45" s="57">
        <v>4684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3">
      <c r="A46" s="57">
        <v>21</v>
      </c>
      <c r="B46" s="57">
        <v>4781</v>
      </c>
      <c r="C46" s="60">
        <v>11</v>
      </c>
      <c r="D46" s="57">
        <v>4791</v>
      </c>
      <c r="E46" s="60">
        <v>11</v>
      </c>
      <c r="F46" s="57">
        <v>4797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12</v>
      </c>
      <c r="B47" s="57">
        <v>4898</v>
      </c>
      <c r="C47" s="60">
        <v>13</v>
      </c>
      <c r="D47" s="57">
        <v>4904</v>
      </c>
      <c r="E47" s="60">
        <v>13</v>
      </c>
      <c r="F47" s="57">
        <v>4913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3">
      <c r="A48" s="57">
        <v>12</v>
      </c>
      <c r="B48" s="57">
        <v>5019</v>
      </c>
      <c r="C48" s="60">
        <v>13</v>
      </c>
      <c r="D48" s="57">
        <v>5025</v>
      </c>
      <c r="E48" s="60">
        <v>13</v>
      </c>
      <c r="F48" s="57">
        <v>5035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3">
      <c r="A49" s="57">
        <v>21</v>
      </c>
      <c r="B49" s="57">
        <v>5135</v>
      </c>
      <c r="C49" s="60">
        <v>11</v>
      </c>
      <c r="D49" s="57">
        <v>5145</v>
      </c>
      <c r="E49" s="60">
        <v>11</v>
      </c>
      <c r="F49" s="57">
        <v>5151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6">
        <v>21</v>
      </c>
      <c r="B50" s="56">
        <v>5245</v>
      </c>
      <c r="C50" s="59">
        <v>11</v>
      </c>
      <c r="D50" s="56">
        <v>5257</v>
      </c>
      <c r="E50" s="59">
        <v>11</v>
      </c>
      <c r="F50" s="56">
        <v>5263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5365</v>
      </c>
      <c r="C51" s="59">
        <v>11</v>
      </c>
      <c r="D51" s="56">
        <v>5377</v>
      </c>
      <c r="E51" s="59">
        <v>11</v>
      </c>
      <c r="F51" s="56">
        <v>5383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5474</v>
      </c>
      <c r="C52" s="59">
        <v>11</v>
      </c>
      <c r="D52" s="56">
        <v>5486</v>
      </c>
      <c r="E52" s="59">
        <v>11</v>
      </c>
      <c r="F52" s="56">
        <v>5493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5583</v>
      </c>
      <c r="C53" s="59">
        <v>22</v>
      </c>
      <c r="D53" s="56">
        <v>5590</v>
      </c>
      <c r="E53" s="59">
        <v>13</v>
      </c>
      <c r="F53" s="56">
        <v>5599</v>
      </c>
      <c r="G53" s="62"/>
      <c r="H53" s="62"/>
      <c r="I53" s="40"/>
      <c r="J53" s="40"/>
      <c r="K53" s="41">
        <v>0</v>
      </c>
      <c r="L53">
        <v>221</v>
      </c>
    </row>
    <row r="54" spans="1:12" x14ac:dyDescent="0.3">
      <c r="A54" s="56">
        <v>21</v>
      </c>
      <c r="B54" s="56">
        <v>5703</v>
      </c>
      <c r="C54" s="59">
        <v>11</v>
      </c>
      <c r="D54" s="56">
        <v>5721</v>
      </c>
      <c r="E54" s="59">
        <v>11</v>
      </c>
      <c r="F54" s="56">
        <v>5730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5821</v>
      </c>
      <c r="C55" s="59">
        <v>22</v>
      </c>
      <c r="D55" s="56">
        <v>5837</v>
      </c>
      <c r="E55" s="59">
        <v>13</v>
      </c>
      <c r="F55" s="56">
        <v>5848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3">
      <c r="A56" s="56">
        <v>21</v>
      </c>
      <c r="B56" s="56">
        <v>5963</v>
      </c>
      <c r="C56" s="59">
        <v>11</v>
      </c>
      <c r="D56" s="56">
        <v>5980</v>
      </c>
      <c r="E56" s="59">
        <v>11</v>
      </c>
      <c r="F56" s="56">
        <v>6005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6094</v>
      </c>
      <c r="C57" s="59">
        <v>11</v>
      </c>
      <c r="D57" s="56">
        <v>6106</v>
      </c>
      <c r="E57" s="59">
        <v>11</v>
      </c>
      <c r="F57" s="56">
        <v>6111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6199</v>
      </c>
      <c r="C58" s="59">
        <v>11</v>
      </c>
      <c r="D58" s="56">
        <v>6211</v>
      </c>
      <c r="E58" s="59">
        <v>11</v>
      </c>
      <c r="F58" s="56">
        <v>6217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6310</v>
      </c>
      <c r="C59" s="59">
        <v>11</v>
      </c>
      <c r="D59" s="56">
        <v>6322</v>
      </c>
      <c r="E59" s="59">
        <v>11</v>
      </c>
      <c r="F59" s="56">
        <v>6328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6421</v>
      </c>
      <c r="C60" s="59">
        <v>11</v>
      </c>
      <c r="D60" s="56">
        <v>6432</v>
      </c>
      <c r="E60" s="59">
        <v>11</v>
      </c>
      <c r="F60" s="56">
        <v>6437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7">
        <v>21</v>
      </c>
      <c r="B61" s="57">
        <v>6528</v>
      </c>
      <c r="C61" s="60">
        <v>11</v>
      </c>
      <c r="D61" s="57">
        <v>6541</v>
      </c>
      <c r="E61" s="60">
        <v>11</v>
      </c>
      <c r="F61" s="57">
        <v>6546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6637</v>
      </c>
      <c r="C62" s="60">
        <v>11</v>
      </c>
      <c r="D62" s="57">
        <v>6649</v>
      </c>
      <c r="E62" s="60">
        <v>11</v>
      </c>
      <c r="F62" s="57">
        <v>6655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6745</v>
      </c>
      <c r="C63" s="60">
        <v>11</v>
      </c>
      <c r="D63" s="57">
        <v>6756</v>
      </c>
      <c r="E63" s="60">
        <v>11</v>
      </c>
      <c r="F63" s="57">
        <v>6765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6854</v>
      </c>
      <c r="C64" s="60">
        <v>11</v>
      </c>
      <c r="D64" s="57">
        <v>6866</v>
      </c>
      <c r="E64" s="60">
        <v>11</v>
      </c>
      <c r="F64" s="57">
        <v>6871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12</v>
      </c>
      <c r="B65" s="57">
        <v>6976</v>
      </c>
      <c r="C65" s="60">
        <v>13</v>
      </c>
      <c r="D65" s="57">
        <v>6984</v>
      </c>
      <c r="E65" s="60">
        <v>13</v>
      </c>
      <c r="F65" s="57">
        <v>7009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21</v>
      </c>
      <c r="B66" s="57">
        <v>7109</v>
      </c>
      <c r="C66" s="60">
        <v>11</v>
      </c>
      <c r="D66" s="57">
        <v>7118</v>
      </c>
      <c r="E66" s="60">
        <v>11</v>
      </c>
      <c r="F66" s="57">
        <v>7124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7211</v>
      </c>
      <c r="C67" s="60">
        <v>11</v>
      </c>
      <c r="D67" s="57">
        <v>7223</v>
      </c>
      <c r="E67" s="60">
        <v>11</v>
      </c>
      <c r="F67" s="57">
        <v>7230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7323</v>
      </c>
      <c r="C68" s="60">
        <v>11</v>
      </c>
      <c r="D68" s="57">
        <v>7344</v>
      </c>
      <c r="E68" s="60">
        <v>11</v>
      </c>
      <c r="F68" s="57">
        <v>7353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7437</v>
      </c>
      <c r="C69" s="60">
        <v>22</v>
      </c>
      <c r="D69" s="57">
        <v>7445</v>
      </c>
      <c r="E69" s="60">
        <v>13</v>
      </c>
      <c r="F69" s="57">
        <v>7456</v>
      </c>
      <c r="G69" s="63"/>
      <c r="H69" s="63"/>
      <c r="I69" s="39"/>
      <c r="J69" s="39"/>
      <c r="K69" s="49">
        <v>0</v>
      </c>
      <c r="L69">
        <v>221</v>
      </c>
    </row>
    <row r="70" spans="1:12" x14ac:dyDescent="0.3">
      <c r="A70" s="57">
        <v>12</v>
      </c>
      <c r="B70" s="57">
        <v>7565</v>
      </c>
      <c r="C70" s="60">
        <v>13</v>
      </c>
      <c r="D70" s="57">
        <v>7571</v>
      </c>
      <c r="E70" s="60">
        <v>13</v>
      </c>
      <c r="F70" s="57">
        <v>7579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3">
      <c r="A71" s="57">
        <v>21</v>
      </c>
      <c r="B71" s="57">
        <v>7684</v>
      </c>
      <c r="C71" s="60">
        <v>11</v>
      </c>
      <c r="D71" s="57">
        <v>7696</v>
      </c>
      <c r="E71" s="60">
        <v>11</v>
      </c>
      <c r="F71" s="57">
        <v>7705</v>
      </c>
      <c r="G71" s="63"/>
      <c r="H71" s="63"/>
      <c r="I71" s="39"/>
      <c r="J71" s="39"/>
      <c r="K71" s="49">
        <v>1</v>
      </c>
      <c r="L71">
        <v>211</v>
      </c>
    </row>
    <row r="72" spans="1:12" x14ac:dyDescent="0.3">
      <c r="A72" s="17"/>
      <c r="B72" s="17"/>
      <c r="C72" s="17"/>
      <c r="D72" s="17"/>
      <c r="E72" s="17"/>
      <c r="F72" s="17"/>
      <c r="G72" s="17"/>
      <c r="H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62</v>
      </c>
      <c r="V3" s="25" t="s">
        <v>120</v>
      </c>
      <c r="W3">
        <f>COUNTA(L7:L16)</f>
        <v>10</v>
      </c>
      <c r="AA3" s="25" t="s">
        <v>120</v>
      </c>
      <c r="AB3">
        <f>COUNTA(L17:L27)</f>
        <v>11</v>
      </c>
      <c r="AF3" s="25" t="s">
        <v>120</v>
      </c>
      <c r="AG3">
        <f>COUNTA(L28:L37)</f>
        <v>10</v>
      </c>
      <c r="AK3" s="25" t="s">
        <v>120</v>
      </c>
      <c r="AL3">
        <f>COUNTA(L38:L47)</f>
        <v>10</v>
      </c>
      <c r="AP3" s="25" t="s">
        <v>120</v>
      </c>
      <c r="AQ3">
        <f>COUNTA(L48:L58)</f>
        <v>11</v>
      </c>
      <c r="AU3" s="25" t="s">
        <v>120</v>
      </c>
      <c r="AV3">
        <f>COUNTA(L59:L68)</f>
        <v>10</v>
      </c>
    </row>
    <row r="4" spans="1:48" x14ac:dyDescent="0.3">
      <c r="P4" s="25" t="s">
        <v>88</v>
      </c>
      <c r="Q4" s="26">
        <f>SUM(O7:O14)</f>
        <v>62</v>
      </c>
      <c r="V4" s="25" t="s">
        <v>121</v>
      </c>
      <c r="W4">
        <f>SUM(U7:U14)</f>
        <v>10</v>
      </c>
      <c r="AA4" s="25" t="s">
        <v>121</v>
      </c>
      <c r="AB4">
        <f>SUM(Z7:Z14)</f>
        <v>11</v>
      </c>
      <c r="AF4" s="25" t="s">
        <v>121</v>
      </c>
      <c r="AG4">
        <f>SUM(AE7:AE14)</f>
        <v>10</v>
      </c>
      <c r="AK4" s="25" t="s">
        <v>121</v>
      </c>
      <c r="AL4">
        <f>SUM(AJ7:AJ14)</f>
        <v>10</v>
      </c>
      <c r="AP4" s="25" t="s">
        <v>121</v>
      </c>
      <c r="AQ4">
        <f>SUM(AO7:AO14)</f>
        <v>11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24</v>
      </c>
      <c r="C7" s="58">
        <v>13</v>
      </c>
      <c r="D7" s="55">
        <v>48</v>
      </c>
      <c r="E7" s="58">
        <v>24</v>
      </c>
      <c r="F7" s="55">
        <v>57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17</v>
      </c>
      <c r="P7" s="34">
        <f>O7/$Q$4</f>
        <v>0.27419354838709675</v>
      </c>
      <c r="Q7" s="34">
        <f>IF(P7=0,0,(P7*((LOG(P7))/LOG(2))))</f>
        <v>-0.51184627379550174</v>
      </c>
      <c r="T7" s="34">
        <f>N7</f>
        <v>111</v>
      </c>
      <c r="U7" s="34">
        <f>COUNTIF(L7:L16,T7)</f>
        <v>3</v>
      </c>
      <c r="V7" s="34">
        <f>U7/(W4-U11)</f>
        <v>0.6</v>
      </c>
      <c r="W7" s="34">
        <f>IF(V7=0,0,(V7*((LOG(V7))/LOG(2))))</f>
        <v>-0.44217935649972373</v>
      </c>
      <c r="Y7" s="34">
        <f>N7</f>
        <v>111</v>
      </c>
      <c r="Z7" s="34">
        <f>COUNTIF(L17:L27,Y7)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COUNTIF(L28:L37,AD7)</f>
        <v>3</v>
      </c>
      <c r="AF7" s="34">
        <f>AE7/(AG4-AE11)</f>
        <v>0.75</v>
      </c>
      <c r="AG7" s="34">
        <f>IF(AF7=0,0,(AF7*((LOG(AF7))/LOG(2))))</f>
        <v>-0.31127812445913283</v>
      </c>
      <c r="AI7" s="34">
        <f>N7</f>
        <v>111</v>
      </c>
      <c r="AJ7" s="34">
        <f>COUNTIF(L38:L47,AI7)</f>
        <v>2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COUNTIF(L48:L58,AN7)</f>
        <v>1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COUNTIF(L59:L68,AS7)</f>
        <v>4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158</v>
      </c>
      <c r="C8" s="59">
        <v>11</v>
      </c>
      <c r="D8" s="56">
        <v>167</v>
      </c>
      <c r="E8" s="59">
        <v>11</v>
      </c>
      <c r="F8" s="56">
        <v>176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2</v>
      </c>
      <c r="P8" s="34">
        <f>O8/$Q$4</f>
        <v>3.2258064516129031E-2</v>
      </c>
      <c r="Q8" s="34">
        <f>IF(P8=0,0,(P8*((LOG(P8))/LOG(2))))</f>
        <v>-0.15981278420602821</v>
      </c>
      <c r="T8" s="34">
        <f>N8</f>
        <v>112</v>
      </c>
      <c r="U8" s="34">
        <f>COUNTIF(L7:L16,T8)</f>
        <v>2</v>
      </c>
      <c r="V8" s="34">
        <f>U8/(W4-U11)</f>
        <v>0.4</v>
      </c>
      <c r="W8" s="34">
        <f>IF(V8=0,0,(V8*((LOG(V8))/LOG(2))))</f>
        <v>-0.52877123795494496</v>
      </c>
      <c r="Y8" s="34">
        <f>N8</f>
        <v>112</v>
      </c>
      <c r="Z8" s="34">
        <f>COUNTIF(L17:L27,Y8)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COUNTIF(L28:L37,AD8)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COUNTIF(L38:L47,AI8)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COUNTIF(L48:L58,AN8)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COUNTIF(L59:L68,AS8)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269</v>
      </c>
      <c r="C9" s="59">
        <v>11</v>
      </c>
      <c r="D9" s="56">
        <v>282</v>
      </c>
      <c r="E9" s="59">
        <v>11</v>
      </c>
      <c r="F9" s="56">
        <v>287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COUNTIF(L28:L37,AD9)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COUNTIF(L38:L47,AI9)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COUNTIF(L48:L58,AN9)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COUNTIF(L59:L68,AS9)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381</v>
      </c>
      <c r="C10" s="59">
        <v>11</v>
      </c>
      <c r="D10" s="56">
        <v>400</v>
      </c>
      <c r="E10" s="59">
        <v>11</v>
      </c>
      <c r="F10" s="56">
        <v>409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COUNTIF(L38:L47,AI10)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COUNTIF(L48:L58,AN10)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COUNTIF(L59:L68,AS10)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519</v>
      </c>
      <c r="C11" s="59">
        <v>13</v>
      </c>
      <c r="D11" s="56">
        <v>532</v>
      </c>
      <c r="E11" s="59">
        <v>24</v>
      </c>
      <c r="F11" s="56">
        <v>548</v>
      </c>
      <c r="G11" s="62"/>
      <c r="H11" s="62"/>
      <c r="I11" s="40"/>
      <c r="J11" s="40"/>
      <c r="K11" s="41">
        <v>0</v>
      </c>
      <c r="L11">
        <v>112</v>
      </c>
      <c r="N11" s="34">
        <v>211</v>
      </c>
      <c r="O11" s="34">
        <f>COUNTIF($L$7:$L$500,N11)</f>
        <v>40</v>
      </c>
      <c r="P11" s="34">
        <f>O11/$Q$4</f>
        <v>0.64516129032258063</v>
      </c>
      <c r="Q11" s="34">
        <f>IF(P11=0,0,(P11*((LOG(P11))/LOG(2))))</f>
        <v>-0.40791497774162117</v>
      </c>
      <c r="T11" s="34">
        <f>N11</f>
        <v>211</v>
      </c>
      <c r="U11" s="34">
        <f>COUNTIF(L7:L16,T11)</f>
        <v>5</v>
      </c>
      <c r="V11" s="53"/>
      <c r="W11" s="54"/>
      <c r="Y11" s="34">
        <f>N11</f>
        <v>211</v>
      </c>
      <c r="Z11" s="34">
        <f>COUNTIF(L17:L27,Y11)</f>
        <v>6</v>
      </c>
      <c r="AA11" s="53"/>
      <c r="AB11" s="54"/>
      <c r="AD11" s="34">
        <f>N11</f>
        <v>211</v>
      </c>
      <c r="AE11" s="34">
        <f>COUNTIF(L28:L37,AD11)</f>
        <v>6</v>
      </c>
      <c r="AF11" s="53"/>
      <c r="AG11" s="54"/>
      <c r="AI11" s="34">
        <f>N11</f>
        <v>211</v>
      </c>
      <c r="AJ11" s="34">
        <f>COUNTIF(L38:L47,AI11)</f>
        <v>7</v>
      </c>
      <c r="AK11" s="53"/>
      <c r="AL11" s="54"/>
      <c r="AN11" s="34">
        <f>N11</f>
        <v>211</v>
      </c>
      <c r="AO11" s="34">
        <f>COUNTIF(L48:L58,AN11)</f>
        <v>10</v>
      </c>
      <c r="AP11" s="53"/>
      <c r="AQ11" s="54"/>
      <c r="AS11" s="34">
        <f>N11</f>
        <v>211</v>
      </c>
      <c r="AT11" s="34">
        <f>COUNTIF(L59:L68,AS11)</f>
        <v>6</v>
      </c>
      <c r="AU11" s="53"/>
      <c r="AV11" s="54"/>
    </row>
    <row r="12" spans="1:48" x14ac:dyDescent="0.3">
      <c r="A12" s="56">
        <v>12</v>
      </c>
      <c r="B12" s="56">
        <v>670</v>
      </c>
      <c r="C12" s="59">
        <v>13</v>
      </c>
      <c r="D12" s="56">
        <v>688</v>
      </c>
      <c r="E12" s="59">
        <v>13</v>
      </c>
      <c r="F12" s="56">
        <v>700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COUNTIF(L38:L47,AI12)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COUNTIF(L48:L58,AN12)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COUNTIF(L59:L68,AS12)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797</v>
      </c>
      <c r="C13" s="59">
        <v>11</v>
      </c>
      <c r="D13" s="56">
        <v>808</v>
      </c>
      <c r="E13" s="59">
        <v>11</v>
      </c>
      <c r="F13" s="56">
        <v>821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3</v>
      </c>
      <c r="P13" s="34">
        <f>O13/$Q$4</f>
        <v>4.8387096774193547E-2</v>
      </c>
      <c r="Q13" s="34">
        <f>IF(P13=0,0,(P13*((LOG(P13))/LOG(2))))</f>
        <v>-0.21141453917737349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COUNTIF(L17:L27,Y13)</f>
        <v>1</v>
      </c>
      <c r="AA13" s="34">
        <f>Z13/(AB4-Z11)</f>
        <v>0.2</v>
      </c>
      <c r="AB13" s="34">
        <f>IF(AA13=0,0,(AA13*((LOG(AA13))/LOG(2))))</f>
        <v>-0.46438561897747244</v>
      </c>
      <c r="AD13" s="34">
        <f>N13</f>
        <v>221</v>
      </c>
      <c r="AE13" s="34">
        <f>COUNTIF(L28:L37,AD13)</f>
        <v>1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COUNTIF(L38:L47,AI13)</f>
        <v>1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COUNTIF(L48:L58,AN13)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COUNTIF(L59:L68,AS13)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914</v>
      </c>
      <c r="C14" s="59">
        <v>11</v>
      </c>
      <c r="D14" s="56">
        <v>927</v>
      </c>
      <c r="E14" s="59">
        <v>11</v>
      </c>
      <c r="F14" s="56">
        <v>933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COUNTIF(L38:L47,AI14)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COUNTIF(L48:L58,AN14)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COUNTIF(L59:L68,AS14)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1032</v>
      </c>
      <c r="C15" s="59">
        <v>13</v>
      </c>
      <c r="D15" s="56">
        <v>1038</v>
      </c>
      <c r="E15" s="59">
        <v>13</v>
      </c>
      <c r="F15" s="56">
        <v>1047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1.2909885749205245</v>
      </c>
      <c r="V15">
        <f>SUM(V7:V14)</f>
        <v>1</v>
      </c>
      <c r="W15">
        <f>-SUM(W7:W14)</f>
        <v>0.97095059445466869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1157</v>
      </c>
      <c r="C16" s="59">
        <v>13</v>
      </c>
      <c r="D16" s="56">
        <v>1164</v>
      </c>
      <c r="E16" s="59">
        <v>13</v>
      </c>
      <c r="F16" s="56">
        <v>1173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0.21681995480539376</v>
      </c>
      <c r="V16" s="27" t="s">
        <v>119</v>
      </c>
      <c r="W16" s="27">
        <f>W15/(LOG(W4)/LOG(2))</f>
        <v>0.29228525323862892</v>
      </c>
      <c r="AA16" s="27" t="s">
        <v>122</v>
      </c>
      <c r="AB16" s="27">
        <f>AB15/(LOG(AB4)/LOG(2))</f>
        <v>0.20868401936261902</v>
      </c>
      <c r="AF16" s="27" t="s">
        <v>123</v>
      </c>
      <c r="AG16" s="27">
        <f>AG15/(LOG(AG4)/LOG(2))</f>
        <v>0.24421905028821556</v>
      </c>
      <c r="AK16" s="27" t="s">
        <v>124</v>
      </c>
      <c r="AL16" s="27">
        <f>AL15/(LOG(AL4)/LOG(2))</f>
        <v>0.27643459094367495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7">
        <v>21</v>
      </c>
      <c r="B17" s="57">
        <v>1275</v>
      </c>
      <c r="C17" s="60">
        <v>11</v>
      </c>
      <c r="D17" s="57">
        <v>1296</v>
      </c>
      <c r="E17" s="60">
        <v>11</v>
      </c>
      <c r="F17" s="57">
        <v>1305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1398</v>
      </c>
      <c r="C18" s="60">
        <v>11</v>
      </c>
      <c r="D18" s="57">
        <v>1407</v>
      </c>
      <c r="E18" s="60">
        <v>11</v>
      </c>
      <c r="F18" s="57">
        <v>1414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12</v>
      </c>
      <c r="B19" s="57">
        <v>1522</v>
      </c>
      <c r="C19" s="60">
        <v>13</v>
      </c>
      <c r="D19" s="57">
        <v>1529</v>
      </c>
      <c r="E19" s="60">
        <v>13</v>
      </c>
      <c r="F19" s="57">
        <v>1538</v>
      </c>
      <c r="G19" s="63"/>
      <c r="H19" s="63"/>
      <c r="I19" s="39"/>
      <c r="J19" s="39"/>
      <c r="K19" s="49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1660</v>
      </c>
      <c r="C20" s="60">
        <v>13</v>
      </c>
      <c r="D20" s="57">
        <v>1687</v>
      </c>
      <c r="E20" s="60">
        <v>13</v>
      </c>
      <c r="F20" s="57">
        <v>1707</v>
      </c>
      <c r="G20" s="63"/>
      <c r="H20" s="63"/>
      <c r="I20" s="39"/>
      <c r="J20" s="39"/>
      <c r="K20" s="49">
        <v>0</v>
      </c>
      <c r="L20">
        <v>111</v>
      </c>
      <c r="N20" s="38">
        <f>COUNTIF(L7:L68,G3)</f>
        <v>40</v>
      </c>
      <c r="O20" s="38"/>
      <c r="P20" s="45">
        <v>10</v>
      </c>
      <c r="Q20" s="45">
        <v>11</v>
      </c>
      <c r="R20" s="45">
        <v>10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12</v>
      </c>
      <c r="B21" s="57">
        <v>1827</v>
      </c>
      <c r="C21" s="60">
        <v>13</v>
      </c>
      <c r="D21" s="57">
        <v>1832</v>
      </c>
      <c r="E21" s="60">
        <v>13</v>
      </c>
      <c r="F21" s="57">
        <v>1847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1944</v>
      </c>
      <c r="C22" s="60">
        <v>22</v>
      </c>
      <c r="D22" s="57">
        <v>1953</v>
      </c>
      <c r="E22" s="60">
        <v>13</v>
      </c>
      <c r="F22" s="57">
        <v>1965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2081</v>
      </c>
      <c r="C23" s="60">
        <v>11</v>
      </c>
      <c r="D23" s="57">
        <v>2093</v>
      </c>
      <c r="E23" s="60">
        <v>11</v>
      </c>
      <c r="F23" s="57">
        <v>2107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2204</v>
      </c>
      <c r="C24" s="60">
        <v>11</v>
      </c>
      <c r="D24" s="57">
        <v>2225</v>
      </c>
      <c r="E24" s="60">
        <v>11</v>
      </c>
      <c r="F24" s="57">
        <v>2234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5</v>
      </c>
      <c r="Q24" s="45">
        <f>Z11</f>
        <v>6</v>
      </c>
      <c r="R24" s="45">
        <f>AE11</f>
        <v>6</v>
      </c>
      <c r="S24" s="45">
        <f>AJ11</f>
        <v>7</v>
      </c>
      <c r="T24" s="45">
        <f>AO11</f>
        <v>10</v>
      </c>
      <c r="U24" s="45">
        <f>AT11</f>
        <v>6</v>
      </c>
      <c r="V24" s="43"/>
    </row>
    <row r="25" spans="1:22" x14ac:dyDescent="0.3">
      <c r="A25" s="57">
        <v>21</v>
      </c>
      <c r="B25" s="57">
        <v>2326</v>
      </c>
      <c r="C25" s="60">
        <v>11</v>
      </c>
      <c r="D25" s="57">
        <v>2341</v>
      </c>
      <c r="E25" s="60">
        <v>11</v>
      </c>
      <c r="F25" s="57">
        <v>2355</v>
      </c>
      <c r="G25" s="63"/>
      <c r="H25" s="63"/>
      <c r="I25" s="39"/>
      <c r="J25" s="39"/>
      <c r="K25" s="49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2446</v>
      </c>
      <c r="C26" s="60">
        <v>11</v>
      </c>
      <c r="D26" s="57">
        <v>2458</v>
      </c>
      <c r="E26" s="60">
        <v>11</v>
      </c>
      <c r="F26" s="57">
        <v>2463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2564</v>
      </c>
      <c r="C27" s="60">
        <v>13</v>
      </c>
      <c r="D27" s="57">
        <v>2571</v>
      </c>
      <c r="E27" s="60">
        <v>13</v>
      </c>
      <c r="F27" s="57">
        <v>2594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2696</v>
      </c>
      <c r="C28" s="59">
        <v>11</v>
      </c>
      <c r="D28" s="56">
        <v>2711</v>
      </c>
      <c r="E28" s="59">
        <v>11</v>
      </c>
      <c r="F28" s="56">
        <v>2720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F16/P20</f>
        <v>117.3</v>
      </c>
      <c r="Q28">
        <f>(F27-F16)/Q20</f>
        <v>129.18181818181819</v>
      </c>
      <c r="R28">
        <f>(F37-F27)/R20</f>
        <v>120.6</v>
      </c>
      <c r="S28">
        <f>(F47-F37)/S20</f>
        <v>115.8</v>
      </c>
      <c r="T28">
        <f>(F58-F47)/T20</f>
        <v>122.72727272727273</v>
      </c>
      <c r="U28">
        <f>(F68-F58)/U20</f>
        <v>127.8</v>
      </c>
    </row>
    <row r="29" spans="1:22" x14ac:dyDescent="0.3">
      <c r="A29" s="56">
        <v>21</v>
      </c>
      <c r="B29" s="56">
        <v>2807</v>
      </c>
      <c r="C29" s="59">
        <v>11</v>
      </c>
      <c r="D29" s="56">
        <v>2824</v>
      </c>
      <c r="E29" s="59">
        <v>11</v>
      </c>
      <c r="F29" s="56">
        <v>2833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12</v>
      </c>
      <c r="B30" s="56">
        <v>2941</v>
      </c>
      <c r="C30" s="59">
        <v>13</v>
      </c>
      <c r="D30" s="56">
        <v>2947</v>
      </c>
      <c r="E30" s="59">
        <v>13</v>
      </c>
      <c r="F30" s="56">
        <v>2965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3065</v>
      </c>
      <c r="C31" s="59">
        <v>11</v>
      </c>
      <c r="D31" s="56">
        <v>3074</v>
      </c>
      <c r="E31" s="59">
        <v>11</v>
      </c>
      <c r="F31" s="56">
        <v>3080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3169</v>
      </c>
      <c r="C32" s="59">
        <v>11</v>
      </c>
      <c r="D32" s="56">
        <v>3190</v>
      </c>
      <c r="E32" s="59">
        <v>11</v>
      </c>
      <c r="F32" s="56">
        <v>3199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3320</v>
      </c>
      <c r="C33" s="59">
        <v>13</v>
      </c>
      <c r="D33" s="56">
        <v>3329</v>
      </c>
      <c r="E33" s="59">
        <v>13</v>
      </c>
      <c r="F33" s="56">
        <v>3343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21</v>
      </c>
      <c r="B34" s="56">
        <v>3436</v>
      </c>
      <c r="C34" s="59">
        <v>22</v>
      </c>
      <c r="D34" s="56">
        <v>3440</v>
      </c>
      <c r="E34" s="59">
        <v>13</v>
      </c>
      <c r="F34" s="56">
        <v>3449</v>
      </c>
      <c r="G34" s="62"/>
      <c r="H34" s="62"/>
      <c r="I34" s="40"/>
      <c r="J34" s="40"/>
      <c r="K34" s="41">
        <v>0</v>
      </c>
      <c r="L34">
        <v>221</v>
      </c>
    </row>
    <row r="35" spans="1:12" x14ac:dyDescent="0.3">
      <c r="A35" s="56">
        <v>12</v>
      </c>
      <c r="B35" s="56">
        <v>3546</v>
      </c>
      <c r="C35" s="59">
        <v>13</v>
      </c>
      <c r="D35" s="56">
        <v>3552</v>
      </c>
      <c r="E35" s="59">
        <v>13</v>
      </c>
      <c r="F35" s="56">
        <v>3562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3660</v>
      </c>
      <c r="C36" s="59">
        <v>11</v>
      </c>
      <c r="D36" s="56">
        <v>3678</v>
      </c>
      <c r="E36" s="59">
        <v>11</v>
      </c>
      <c r="F36" s="56">
        <v>3684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3775</v>
      </c>
      <c r="C37" s="59">
        <v>11</v>
      </c>
      <c r="D37" s="56">
        <v>3792</v>
      </c>
      <c r="E37" s="59">
        <v>11</v>
      </c>
      <c r="F37" s="56">
        <v>3800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7">
        <v>21</v>
      </c>
      <c r="B38" s="57">
        <v>3896</v>
      </c>
      <c r="C38" s="60">
        <v>11</v>
      </c>
      <c r="D38" s="57">
        <v>3908</v>
      </c>
      <c r="E38" s="60">
        <v>11</v>
      </c>
      <c r="F38" s="57">
        <v>3917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12</v>
      </c>
      <c r="B39" s="57">
        <v>4026</v>
      </c>
      <c r="C39" s="60">
        <v>13</v>
      </c>
      <c r="D39" s="57">
        <v>4043</v>
      </c>
      <c r="E39" s="60">
        <v>13</v>
      </c>
      <c r="F39" s="57">
        <v>4059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3">
      <c r="A40" s="57">
        <v>12</v>
      </c>
      <c r="B40" s="57">
        <v>4168</v>
      </c>
      <c r="C40" s="60">
        <v>13</v>
      </c>
      <c r="D40" s="57">
        <v>4173</v>
      </c>
      <c r="E40" s="60">
        <v>13</v>
      </c>
      <c r="F40" s="57">
        <v>4186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21</v>
      </c>
      <c r="B41" s="57">
        <v>4280</v>
      </c>
      <c r="C41" s="60">
        <v>11</v>
      </c>
      <c r="D41" s="57">
        <v>4293</v>
      </c>
      <c r="E41" s="60">
        <v>11</v>
      </c>
      <c r="F41" s="57">
        <v>4303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4392</v>
      </c>
      <c r="C42" s="60">
        <v>11</v>
      </c>
      <c r="D42" s="57">
        <v>4409</v>
      </c>
      <c r="E42" s="60">
        <v>11</v>
      </c>
      <c r="F42" s="57">
        <v>4416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4503</v>
      </c>
      <c r="C43" s="60">
        <v>11</v>
      </c>
      <c r="D43" s="57">
        <v>4515</v>
      </c>
      <c r="E43" s="60">
        <v>11</v>
      </c>
      <c r="F43" s="57">
        <v>4522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4621</v>
      </c>
      <c r="C44" s="60">
        <v>11</v>
      </c>
      <c r="D44" s="57">
        <v>4632</v>
      </c>
      <c r="E44" s="60">
        <v>11</v>
      </c>
      <c r="F44" s="57">
        <v>4638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4727</v>
      </c>
      <c r="C45" s="60">
        <v>11</v>
      </c>
      <c r="D45" s="57">
        <v>4736</v>
      </c>
      <c r="E45" s="60">
        <v>11</v>
      </c>
      <c r="F45" s="57">
        <v>4743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4830</v>
      </c>
      <c r="C46" s="60">
        <v>22</v>
      </c>
      <c r="D46" s="57">
        <v>4834</v>
      </c>
      <c r="E46" s="60">
        <v>13</v>
      </c>
      <c r="F46" s="57">
        <v>4844</v>
      </c>
      <c r="G46" s="63"/>
      <c r="H46" s="63"/>
      <c r="I46" s="39"/>
      <c r="J46" s="39"/>
      <c r="K46" s="49">
        <v>0</v>
      </c>
      <c r="L46">
        <v>221</v>
      </c>
    </row>
    <row r="47" spans="1:12" x14ac:dyDescent="0.3">
      <c r="A47" s="57">
        <v>21</v>
      </c>
      <c r="B47" s="57">
        <v>4943</v>
      </c>
      <c r="C47" s="60">
        <v>11</v>
      </c>
      <c r="D47" s="57">
        <v>4952</v>
      </c>
      <c r="E47" s="60">
        <v>11</v>
      </c>
      <c r="F47" s="57">
        <v>4958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6">
        <v>21</v>
      </c>
      <c r="B48" s="56">
        <v>5056</v>
      </c>
      <c r="C48" s="59">
        <v>11</v>
      </c>
      <c r="D48" s="56">
        <v>5071</v>
      </c>
      <c r="E48" s="59">
        <v>11</v>
      </c>
      <c r="F48" s="56">
        <v>5084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12</v>
      </c>
      <c r="B49" s="56">
        <v>5209</v>
      </c>
      <c r="C49" s="59">
        <v>13</v>
      </c>
      <c r="D49" s="56">
        <v>5218</v>
      </c>
      <c r="E49" s="59">
        <v>13</v>
      </c>
      <c r="F49" s="56">
        <v>5229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5338</v>
      </c>
      <c r="C50" s="59">
        <v>11</v>
      </c>
      <c r="D50" s="56">
        <v>5356</v>
      </c>
      <c r="E50" s="59">
        <v>11</v>
      </c>
      <c r="F50" s="56">
        <v>5366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5469</v>
      </c>
      <c r="C51" s="59">
        <v>11</v>
      </c>
      <c r="D51" s="56">
        <v>5481</v>
      </c>
      <c r="E51" s="59">
        <v>11</v>
      </c>
      <c r="F51" s="56">
        <v>5488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5583</v>
      </c>
      <c r="C52" s="59">
        <v>11</v>
      </c>
      <c r="D52" s="56">
        <v>5594</v>
      </c>
      <c r="E52" s="59">
        <v>11</v>
      </c>
      <c r="F52" s="56">
        <v>5600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5688</v>
      </c>
      <c r="C53" s="59">
        <v>11</v>
      </c>
      <c r="D53" s="56">
        <v>5720</v>
      </c>
      <c r="E53" s="59">
        <v>11</v>
      </c>
      <c r="F53" s="56">
        <v>5733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5834</v>
      </c>
      <c r="C54" s="59">
        <v>11</v>
      </c>
      <c r="D54" s="56">
        <v>5852</v>
      </c>
      <c r="E54" s="59">
        <v>11</v>
      </c>
      <c r="F54" s="56">
        <v>5861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5949</v>
      </c>
      <c r="C55" s="59">
        <v>11</v>
      </c>
      <c r="D55" s="56">
        <v>5959</v>
      </c>
      <c r="E55" s="59">
        <v>11</v>
      </c>
      <c r="F55" s="56">
        <v>5965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6057</v>
      </c>
      <c r="C56" s="59">
        <v>11</v>
      </c>
      <c r="D56" s="56">
        <v>6069</v>
      </c>
      <c r="E56" s="59">
        <v>11</v>
      </c>
      <c r="F56" s="56">
        <v>6077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6">
        <v>21</v>
      </c>
      <c r="B57" s="56">
        <v>6171</v>
      </c>
      <c r="C57" s="59">
        <v>11</v>
      </c>
      <c r="D57" s="56">
        <v>6194</v>
      </c>
      <c r="E57" s="59">
        <v>11</v>
      </c>
      <c r="F57" s="56">
        <v>6203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6290</v>
      </c>
      <c r="C58" s="59">
        <v>11</v>
      </c>
      <c r="D58" s="56">
        <v>6302</v>
      </c>
      <c r="E58" s="59">
        <v>11</v>
      </c>
      <c r="F58" s="56">
        <v>6308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7">
        <v>12</v>
      </c>
      <c r="B59" s="57">
        <v>6404</v>
      </c>
      <c r="C59" s="60">
        <v>13</v>
      </c>
      <c r="D59" s="57">
        <v>6408</v>
      </c>
      <c r="E59" s="60">
        <v>13</v>
      </c>
      <c r="F59" s="57">
        <v>6419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12</v>
      </c>
      <c r="B60" s="57">
        <v>6525</v>
      </c>
      <c r="C60" s="60">
        <v>13</v>
      </c>
      <c r="D60" s="57">
        <v>6535</v>
      </c>
      <c r="E60" s="60">
        <v>13</v>
      </c>
      <c r="F60" s="57">
        <v>6549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3">
      <c r="A61" s="57">
        <v>21</v>
      </c>
      <c r="B61" s="57">
        <v>6654</v>
      </c>
      <c r="C61" s="60">
        <v>11</v>
      </c>
      <c r="D61" s="57">
        <v>6679</v>
      </c>
      <c r="E61" s="60">
        <v>11</v>
      </c>
      <c r="F61" s="57">
        <v>6686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21</v>
      </c>
      <c r="B62" s="57">
        <v>6777</v>
      </c>
      <c r="C62" s="60">
        <v>11</v>
      </c>
      <c r="D62" s="57">
        <v>6797</v>
      </c>
      <c r="E62" s="60">
        <v>11</v>
      </c>
      <c r="F62" s="57">
        <v>6804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12</v>
      </c>
      <c r="B63" s="57">
        <v>6943</v>
      </c>
      <c r="C63" s="60">
        <v>13</v>
      </c>
      <c r="D63" s="57">
        <v>6962</v>
      </c>
      <c r="E63" s="60">
        <v>13</v>
      </c>
      <c r="F63" s="57">
        <v>6975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21</v>
      </c>
      <c r="B64" s="57">
        <v>7073</v>
      </c>
      <c r="C64" s="60">
        <v>11</v>
      </c>
      <c r="D64" s="57">
        <v>7083</v>
      </c>
      <c r="E64" s="60">
        <v>11</v>
      </c>
      <c r="F64" s="57">
        <v>7088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7177</v>
      </c>
      <c r="C65" s="60">
        <v>11</v>
      </c>
      <c r="D65" s="57">
        <v>7189</v>
      </c>
      <c r="E65" s="60">
        <v>11</v>
      </c>
      <c r="F65" s="57">
        <v>7196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7284</v>
      </c>
      <c r="C66" s="60">
        <v>11</v>
      </c>
      <c r="D66" s="57">
        <v>7300</v>
      </c>
      <c r="E66" s="60">
        <v>11</v>
      </c>
      <c r="F66" s="57">
        <v>7309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12</v>
      </c>
      <c r="B67" s="57">
        <v>7444</v>
      </c>
      <c r="C67" s="60">
        <v>13</v>
      </c>
      <c r="D67" s="57">
        <v>7454</v>
      </c>
      <c r="E67" s="60">
        <v>13</v>
      </c>
      <c r="F67" s="57">
        <v>7467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21</v>
      </c>
      <c r="B68" s="57">
        <v>7566</v>
      </c>
      <c r="C68" s="60">
        <v>11</v>
      </c>
      <c r="D68" s="57">
        <v>7576</v>
      </c>
      <c r="E68" s="60">
        <v>11</v>
      </c>
      <c r="F68" s="57">
        <v>7586</v>
      </c>
      <c r="G68" s="63"/>
      <c r="H68" s="63"/>
      <c r="I68" s="39"/>
      <c r="J68" s="39"/>
      <c r="K68" s="49">
        <v>1</v>
      </c>
      <c r="L68">
        <v>211</v>
      </c>
    </row>
    <row r="69" spans="1:12" x14ac:dyDescent="0.3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54</v>
      </c>
      <c r="V3" s="25" t="s">
        <v>120</v>
      </c>
      <c r="W3">
        <f>COUNTA(L7:L15)</f>
        <v>9</v>
      </c>
      <c r="AA3" s="25" t="s">
        <v>120</v>
      </c>
      <c r="AB3">
        <f>COUNTA(L16:L24)</f>
        <v>9</v>
      </c>
      <c r="AF3" s="25" t="s">
        <v>120</v>
      </c>
      <c r="AG3">
        <f>COUNTA(L25:L33)</f>
        <v>9</v>
      </c>
      <c r="AK3" s="25" t="s">
        <v>120</v>
      </c>
      <c r="AL3">
        <f>COUNTA(L34:L42)</f>
        <v>9</v>
      </c>
      <c r="AP3" s="25" t="s">
        <v>120</v>
      </c>
      <c r="AQ3">
        <f>COUNTA(L43:L51)</f>
        <v>9</v>
      </c>
      <c r="AU3" s="25" t="s">
        <v>120</v>
      </c>
      <c r="AV3">
        <f>COUNTA(L52:L60)</f>
        <v>9</v>
      </c>
    </row>
    <row r="4" spans="1:48" x14ac:dyDescent="0.3">
      <c r="P4" s="25" t="s">
        <v>88</v>
      </c>
      <c r="Q4" s="26">
        <f>SUM(O7:O14)</f>
        <v>54</v>
      </c>
      <c r="V4" s="25" t="s">
        <v>121</v>
      </c>
      <c r="W4">
        <f>SUM(U7:U14)</f>
        <v>9</v>
      </c>
      <c r="AA4" s="25" t="s">
        <v>121</v>
      </c>
      <c r="AB4">
        <f>SUM(Z7:Z14)</f>
        <v>9</v>
      </c>
      <c r="AF4" s="25" t="s">
        <v>121</v>
      </c>
      <c r="AG4">
        <f>SUM(AE7:AE14)</f>
        <v>9</v>
      </c>
      <c r="AK4" s="25" t="s">
        <v>121</v>
      </c>
      <c r="AL4">
        <f>SUM(AJ7:AJ14)</f>
        <v>9</v>
      </c>
      <c r="AP4" s="25" t="s">
        <v>121</v>
      </c>
      <c r="AQ4">
        <f>SUM(AO7:AO14)</f>
        <v>9</v>
      </c>
      <c r="AU4" s="25" t="s">
        <v>121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56</v>
      </c>
      <c r="C7" s="58">
        <v>24</v>
      </c>
      <c r="D7" s="55">
        <v>62</v>
      </c>
      <c r="E7" s="58">
        <v>13</v>
      </c>
      <c r="F7" s="55">
        <v>71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9</v>
      </c>
      <c r="P7" s="34">
        <f>O7/$Q$4</f>
        <v>0.16666666666666666</v>
      </c>
      <c r="Q7" s="34">
        <f>IF(P7=0,0,(P7*((LOG(P7))/LOG(2))))</f>
        <v>-0.43082708345352599</v>
      </c>
      <c r="T7" s="34">
        <f>N7</f>
        <v>111</v>
      </c>
      <c r="U7" s="34">
        <f>COUNTIF(L7:L15,T7)</f>
        <v>5</v>
      </c>
      <c r="V7" s="34">
        <f>U7/(W4-U11)</f>
        <v>0.83333333333333337</v>
      </c>
      <c r="W7" s="34">
        <f>IF(V7=0,0,(V7*((LOG(V7))/LOG(2))))</f>
        <v>-0.21919533819482812</v>
      </c>
      <c r="Y7" s="34">
        <f>N7</f>
        <v>111</v>
      </c>
      <c r="Z7" s="34">
        <f>COUNTIF(L16:L24,Y7)</f>
        <v>2</v>
      </c>
      <c r="AA7" s="34">
        <f>Z7/(AB4-Z11)</f>
        <v>0.66666666666666663</v>
      </c>
      <c r="AB7" s="34">
        <f>IF(AA7=0,0,(AA7*((LOG(AA7))/LOG(2))))</f>
        <v>-0.38997500048077083</v>
      </c>
      <c r="AD7" s="34">
        <f>N7</f>
        <v>111</v>
      </c>
      <c r="AE7" s="34">
        <f>COUNTIF(L25:L33,AD7)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COUNTIF(L34:L42,AI7)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COUNTIF(L43:L51,AN7)</f>
        <v>1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COUNTIF(L52:L60,AS7)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198</v>
      </c>
      <c r="C8" s="59">
        <v>13</v>
      </c>
      <c r="D8" s="56">
        <v>225</v>
      </c>
      <c r="E8" s="59">
        <v>13</v>
      </c>
      <c r="F8" s="56">
        <v>237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COUNTIF(L25:L33,AD8)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COUNTIF(L34:L42,AI8)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COUNTIF(L43:L51,AN8)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COUNTIF(L52:L60,AS8)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360</v>
      </c>
      <c r="C9" s="59">
        <v>13</v>
      </c>
      <c r="D9" s="56">
        <v>365</v>
      </c>
      <c r="E9" s="59">
        <v>13</v>
      </c>
      <c r="F9" s="56">
        <v>377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1.8518518518518517E-2</v>
      </c>
      <c r="Q9" s="34">
        <f>IF(P9=0,0,(P9*((LOG(P9))/LOG(2))))</f>
        <v>-0.10657199078080498</v>
      </c>
      <c r="T9" s="34">
        <f>N9</f>
        <v>121</v>
      </c>
      <c r="U9" s="34">
        <f>COUNTIF(L7:L15,T9)</f>
        <v>1</v>
      </c>
      <c r="V9" s="34">
        <f>U9/(W4-U11)</f>
        <v>0.16666666666666666</v>
      </c>
      <c r="W9" s="34">
        <f>IF(V9=0,0,(V9*((LOG(V9))/LOG(2))))</f>
        <v>-0.43082708345352599</v>
      </c>
      <c r="Y9" s="34">
        <f>N9</f>
        <v>121</v>
      </c>
      <c r="Z9" s="34">
        <f>COUNTIF(L16:L24,Y9)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COUNTIF(L25:L33,AD9)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COUNTIF(L34:L42,AI9)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COUNTIF(L43:L51,AN9)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COUNTIF(L52:L60,AS9)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501</v>
      </c>
      <c r="C10" s="59">
        <v>13</v>
      </c>
      <c r="D10" s="56">
        <v>510</v>
      </c>
      <c r="E10" s="59">
        <v>13</v>
      </c>
      <c r="F10" s="56">
        <v>529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COUNTIF(L25:L33,AD10)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COUNTIF(L34:L42,AI10)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COUNTIF(L43:L51,AN10)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COUNTIF(L52:L60,AS10)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654</v>
      </c>
      <c r="C11" s="59">
        <v>11</v>
      </c>
      <c r="D11" s="56">
        <v>663</v>
      </c>
      <c r="E11" s="59">
        <v>11</v>
      </c>
      <c r="F11" s="56">
        <v>679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0.7407407407407407</v>
      </c>
      <c r="Q11" s="34">
        <f>IF(P11=0,0,(P11*((LOG(P11))/LOG(2))))</f>
        <v>-0.32071067205637499</v>
      </c>
      <c r="T11" s="34">
        <f>N11</f>
        <v>211</v>
      </c>
      <c r="U11" s="34">
        <f>COUNTIF(L7:L15,T11)</f>
        <v>3</v>
      </c>
      <c r="V11" s="53"/>
      <c r="W11" s="54"/>
      <c r="Y11" s="34">
        <f>N11</f>
        <v>211</v>
      </c>
      <c r="Z11" s="34">
        <f>COUNTIF(L16:L24,Y11)</f>
        <v>6</v>
      </c>
      <c r="AA11" s="53"/>
      <c r="AB11" s="54"/>
      <c r="AD11" s="34">
        <f>N11</f>
        <v>211</v>
      </c>
      <c r="AE11" s="34">
        <f>COUNTIF(L25:L33,AD11)</f>
        <v>7</v>
      </c>
      <c r="AF11" s="53"/>
      <c r="AG11" s="54"/>
      <c r="AI11" s="34">
        <f>N11</f>
        <v>211</v>
      </c>
      <c r="AJ11" s="34">
        <f>COUNTIF(L34:L42,AI11)</f>
        <v>9</v>
      </c>
      <c r="AK11" s="53"/>
      <c r="AL11" s="54"/>
      <c r="AN11" s="34">
        <f>N11</f>
        <v>211</v>
      </c>
      <c r="AO11" s="34">
        <f>COUNTIF(L43:L51,AN11)</f>
        <v>7</v>
      </c>
      <c r="AP11" s="53"/>
      <c r="AQ11" s="54"/>
      <c r="AS11" s="34">
        <f>N11</f>
        <v>211</v>
      </c>
      <c r="AT11" s="34">
        <f>COUNTIF(L52:L60,AS11)</f>
        <v>8</v>
      </c>
      <c r="AU11" s="53"/>
      <c r="AV11" s="54"/>
    </row>
    <row r="12" spans="1:48" x14ac:dyDescent="0.3">
      <c r="A12" s="56">
        <v>12</v>
      </c>
      <c r="B12" s="56">
        <v>785</v>
      </c>
      <c r="C12" s="59">
        <v>13</v>
      </c>
      <c r="D12" s="56">
        <v>791</v>
      </c>
      <c r="E12" s="59">
        <v>13</v>
      </c>
      <c r="F12" s="56">
        <v>797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COUNTIF(L25:L33,AD12)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COUNTIF(L34:L42,AI12)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COUNTIF(L43:L51,AN12)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COUNTIF(L52:L60,AS12)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906</v>
      </c>
      <c r="C13" s="59">
        <v>13</v>
      </c>
      <c r="D13" s="56">
        <v>911</v>
      </c>
      <c r="E13" s="59">
        <v>13</v>
      </c>
      <c r="F13" s="56">
        <v>921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4</v>
      </c>
      <c r="P13" s="34">
        <f>O13/$Q$4</f>
        <v>7.407407407407407E-2</v>
      </c>
      <c r="Q13" s="34">
        <f>IF(P13=0,0,(P13*((LOG(P13))/LOG(2))))</f>
        <v>-0.27813981497507173</v>
      </c>
      <c r="T13" s="34">
        <f>N13</f>
        <v>221</v>
      </c>
      <c r="U13" s="34">
        <f>COUNTIF(L7:L15,T13)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COUNTIF(L16:L24,Y13)</f>
        <v>1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COUNTIF(L25:L33,AD13)</f>
        <v>2</v>
      </c>
      <c r="AF13" s="34">
        <f>AE13/(AG4-AE11)</f>
        <v>1</v>
      </c>
      <c r="AG13" s="34">
        <f>IF(AF13=0,0,(AF13*((LOG(AF13))/LOG(2))))</f>
        <v>0</v>
      </c>
      <c r="AI13" s="34">
        <f>N13</f>
        <v>221</v>
      </c>
      <c r="AJ13" s="34">
        <f>COUNTIF(L34:L42,AI13)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COUNTIF(L43:L51,AN13)</f>
        <v>1</v>
      </c>
      <c r="AP13" s="34">
        <f>AO13/(AQ4-AO11)</f>
        <v>0.5</v>
      </c>
      <c r="AQ13" s="34">
        <f>IF(AP13=0,0,(AP13*((LOG(AP13))/LOG(2))))</f>
        <v>-0.5</v>
      </c>
      <c r="AS13" s="34">
        <f>N13</f>
        <v>221</v>
      </c>
      <c r="AT13" s="34">
        <f>COUNTIF(L52:L60,AS13)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1029</v>
      </c>
      <c r="C14" s="59">
        <v>11</v>
      </c>
      <c r="D14" s="56">
        <v>1046</v>
      </c>
      <c r="E14" s="59">
        <v>11</v>
      </c>
      <c r="F14" s="56">
        <v>1054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COUNTIF(L25:L33,AD14)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COUNTIF(L34:L42,AI14)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COUNTIF(L43:L51,AN14)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COUNTIF(L52:L60,AS14)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1153</v>
      </c>
      <c r="C15" s="59">
        <v>11</v>
      </c>
      <c r="D15" s="56">
        <v>1170</v>
      </c>
      <c r="E15" s="59">
        <v>11</v>
      </c>
      <c r="F15" s="56">
        <v>1178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1.1362495612657777</v>
      </c>
      <c r="V15">
        <f>SUM(V7:V14)</f>
        <v>1</v>
      </c>
      <c r="W15">
        <f>-SUM(W7:W14)</f>
        <v>0.65002242164835411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21</v>
      </c>
      <c r="B16" s="57">
        <v>1267</v>
      </c>
      <c r="C16" s="60">
        <v>11</v>
      </c>
      <c r="D16" s="57">
        <v>1288</v>
      </c>
      <c r="E16" s="60">
        <v>11</v>
      </c>
      <c r="F16" s="57">
        <v>1297</v>
      </c>
      <c r="G16" s="63"/>
      <c r="H16" s="63"/>
      <c r="I16" s="39"/>
      <c r="J16" s="39"/>
      <c r="K16" s="49">
        <v>0</v>
      </c>
      <c r="L16">
        <v>211</v>
      </c>
      <c r="P16" s="27" t="s">
        <v>92</v>
      </c>
      <c r="Q16" s="27">
        <f>Q15/(LOG(Q4)/LOG(2))</f>
        <v>0.19744079460087111</v>
      </c>
      <c r="V16" s="27" t="s">
        <v>119</v>
      </c>
      <c r="W16" s="27">
        <f>W15/(LOG(W4)/LOG(2))</f>
        <v>0.20505924315325905</v>
      </c>
      <c r="AA16" s="27" t="s">
        <v>122</v>
      </c>
      <c r="AB16" s="27">
        <f>AB15/(LOG(AB4)/LOG(2))</f>
        <v>0.28969008214284753</v>
      </c>
      <c r="AF16" s="27" t="s">
        <v>123</v>
      </c>
      <c r="AG16" s="27">
        <f>AG15/(LOG(AG4)/LOG(2))</f>
        <v>0</v>
      </c>
      <c r="AK16" s="27" t="s">
        <v>124</v>
      </c>
      <c r="AL16" s="27" t="e">
        <f>AL15/(LOG(AL4)/LOG(2))</f>
        <v>#DIV/0!</v>
      </c>
      <c r="AP16" s="27" t="s">
        <v>125</v>
      </c>
      <c r="AQ16" s="27">
        <f>AQ15/(LOG(AQ4)/LOG(2))</f>
        <v>0.31546487678572877</v>
      </c>
      <c r="AU16" s="27" t="s">
        <v>126</v>
      </c>
      <c r="AV16" s="27">
        <f>AV15/(LOG(AV4)/LOG(2))</f>
        <v>0</v>
      </c>
    </row>
    <row r="17" spans="1:22" x14ac:dyDescent="0.3">
      <c r="A17" s="57">
        <v>21</v>
      </c>
      <c r="B17" s="57">
        <v>1392</v>
      </c>
      <c r="C17" s="60">
        <v>11</v>
      </c>
      <c r="D17" s="57">
        <v>1404</v>
      </c>
      <c r="E17" s="60">
        <v>11</v>
      </c>
      <c r="F17" s="57">
        <v>1409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12</v>
      </c>
      <c r="B18" s="57">
        <v>1527</v>
      </c>
      <c r="C18" s="60">
        <v>13</v>
      </c>
      <c r="D18" s="57">
        <v>1533</v>
      </c>
      <c r="E18" s="60">
        <v>13</v>
      </c>
      <c r="F18" s="57">
        <v>1541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21</v>
      </c>
      <c r="B19" s="57">
        <v>1642</v>
      </c>
      <c r="C19" s="60">
        <v>11</v>
      </c>
      <c r="D19" s="57">
        <v>1662</v>
      </c>
      <c r="E19" s="60">
        <v>11</v>
      </c>
      <c r="F19" s="57">
        <v>1670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1768</v>
      </c>
      <c r="C20" s="60">
        <v>11</v>
      </c>
      <c r="D20" s="57">
        <v>1779</v>
      </c>
      <c r="E20" s="60">
        <v>11</v>
      </c>
      <c r="F20" s="57">
        <v>1790</v>
      </c>
      <c r="G20" s="63"/>
      <c r="H20" s="63"/>
      <c r="I20" s="39"/>
      <c r="J20" s="39"/>
      <c r="K20" s="49">
        <v>0</v>
      </c>
      <c r="L20">
        <v>211</v>
      </c>
      <c r="N20" s="38">
        <f>COUNTIF(L7:L60,G3)</f>
        <v>40</v>
      </c>
      <c r="O20" s="38"/>
      <c r="P20" s="45">
        <v>9</v>
      </c>
      <c r="Q20" s="45">
        <v>9</v>
      </c>
      <c r="R20" s="45">
        <v>9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21</v>
      </c>
      <c r="B21" s="57">
        <v>1880</v>
      </c>
      <c r="C21" s="60">
        <v>22</v>
      </c>
      <c r="D21" s="57">
        <v>1886</v>
      </c>
      <c r="E21" s="60">
        <v>13</v>
      </c>
      <c r="F21" s="57">
        <v>1898</v>
      </c>
      <c r="G21" s="63"/>
      <c r="H21" s="63"/>
      <c r="I21" s="39"/>
      <c r="J21" s="39"/>
      <c r="K21" s="49">
        <v>0</v>
      </c>
      <c r="L21">
        <v>221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2010</v>
      </c>
      <c r="C22" s="60">
        <v>13</v>
      </c>
      <c r="D22" s="57">
        <v>2016</v>
      </c>
      <c r="E22" s="60">
        <v>13</v>
      </c>
      <c r="F22" s="57">
        <v>2025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2127</v>
      </c>
      <c r="C23" s="60">
        <v>11</v>
      </c>
      <c r="D23" s="57">
        <v>2137</v>
      </c>
      <c r="E23" s="60">
        <v>11</v>
      </c>
      <c r="F23" s="57">
        <v>2143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2236</v>
      </c>
      <c r="C24" s="60">
        <v>11</v>
      </c>
      <c r="D24" s="57">
        <v>2246</v>
      </c>
      <c r="E24" s="60">
        <v>11</v>
      </c>
      <c r="F24" s="57">
        <v>2252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3</v>
      </c>
      <c r="Q24" s="45">
        <f>Z11</f>
        <v>6</v>
      </c>
      <c r="R24" s="45">
        <f>AE11</f>
        <v>7</v>
      </c>
      <c r="S24" s="45">
        <f>AJ11</f>
        <v>9</v>
      </c>
      <c r="T24" s="45">
        <f>AO11</f>
        <v>7</v>
      </c>
      <c r="U24" s="45">
        <f>AT11</f>
        <v>8</v>
      </c>
      <c r="V24" s="43"/>
    </row>
    <row r="25" spans="1:22" x14ac:dyDescent="0.3">
      <c r="A25" s="56">
        <v>21</v>
      </c>
      <c r="B25" s="56">
        <v>2361</v>
      </c>
      <c r="C25" s="59">
        <v>11</v>
      </c>
      <c r="D25" s="56">
        <v>2372</v>
      </c>
      <c r="E25" s="59">
        <v>11</v>
      </c>
      <c r="F25" s="56">
        <v>2381</v>
      </c>
      <c r="G25" s="62"/>
      <c r="H25" s="62"/>
      <c r="I25" s="40"/>
      <c r="J25" s="40"/>
      <c r="K25" s="41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2482</v>
      </c>
      <c r="C26" s="59">
        <v>11</v>
      </c>
      <c r="D26" s="56">
        <v>2499</v>
      </c>
      <c r="E26" s="59">
        <v>11</v>
      </c>
      <c r="F26" s="56">
        <v>2512</v>
      </c>
      <c r="G26" s="62"/>
      <c r="H26" s="62"/>
      <c r="I26" s="40"/>
      <c r="J26" s="40"/>
      <c r="K26" s="41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2602</v>
      </c>
      <c r="C27" s="59">
        <v>11</v>
      </c>
      <c r="D27" s="56">
        <v>2614</v>
      </c>
      <c r="E27" s="59">
        <v>11</v>
      </c>
      <c r="F27" s="56">
        <v>2620</v>
      </c>
      <c r="G27" s="62"/>
      <c r="H27" s="62"/>
      <c r="I27" s="40"/>
      <c r="J27" s="40"/>
      <c r="K27" s="41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2730</v>
      </c>
      <c r="C28" s="59">
        <v>11</v>
      </c>
      <c r="D28" s="56">
        <v>2742</v>
      </c>
      <c r="E28" s="59">
        <v>11</v>
      </c>
      <c r="F28" s="56">
        <v>2748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F15/P20</f>
        <v>130.88888888888889</v>
      </c>
      <c r="Q28">
        <f>(F24-F15)/Q20</f>
        <v>119.33333333333333</v>
      </c>
      <c r="R28">
        <f>(F33-F24)/R20</f>
        <v>120.66666666666667</v>
      </c>
      <c r="S28">
        <f>(F42-F33)/S20</f>
        <v>114.33333333333333</v>
      </c>
      <c r="T28">
        <f>(F51-F42)/T20</f>
        <v>106.44444444444444</v>
      </c>
      <c r="U28">
        <f>(F60-F51)/U20</f>
        <v>109</v>
      </c>
    </row>
    <row r="29" spans="1:22" x14ac:dyDescent="0.3">
      <c r="A29" s="56">
        <v>21</v>
      </c>
      <c r="B29" s="56">
        <v>2840</v>
      </c>
      <c r="C29" s="59">
        <v>22</v>
      </c>
      <c r="D29" s="56">
        <v>2844</v>
      </c>
      <c r="E29" s="59">
        <v>13</v>
      </c>
      <c r="F29" s="56">
        <v>2867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3">
      <c r="A30" s="56">
        <v>21</v>
      </c>
      <c r="B30" s="56">
        <v>2966</v>
      </c>
      <c r="C30" s="59">
        <v>11</v>
      </c>
      <c r="D30" s="56">
        <v>2979</v>
      </c>
      <c r="E30" s="59">
        <v>11</v>
      </c>
      <c r="F30" s="56">
        <v>2985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3073</v>
      </c>
      <c r="C31" s="59">
        <v>22</v>
      </c>
      <c r="D31" s="56">
        <v>3083</v>
      </c>
      <c r="E31" s="59">
        <v>13</v>
      </c>
      <c r="F31" s="56">
        <v>3095</v>
      </c>
      <c r="G31" s="62"/>
      <c r="H31" s="62"/>
      <c r="I31" s="40"/>
      <c r="J31" s="40"/>
      <c r="K31" s="41">
        <v>0</v>
      </c>
      <c r="L31">
        <v>221</v>
      </c>
    </row>
    <row r="32" spans="1:22" x14ac:dyDescent="0.3">
      <c r="A32" s="56">
        <v>21</v>
      </c>
      <c r="B32" s="56">
        <v>3200</v>
      </c>
      <c r="C32" s="59">
        <v>11</v>
      </c>
      <c r="D32" s="56">
        <v>3216</v>
      </c>
      <c r="E32" s="59">
        <v>11</v>
      </c>
      <c r="F32" s="56">
        <v>3229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3321</v>
      </c>
      <c r="C33" s="59">
        <v>11</v>
      </c>
      <c r="D33" s="56">
        <v>3332</v>
      </c>
      <c r="E33" s="59">
        <v>11</v>
      </c>
      <c r="F33" s="56">
        <v>3338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7">
        <v>21</v>
      </c>
      <c r="B34" s="57">
        <v>3429</v>
      </c>
      <c r="C34" s="60">
        <v>11</v>
      </c>
      <c r="D34" s="57">
        <v>3441</v>
      </c>
      <c r="E34" s="60">
        <v>11</v>
      </c>
      <c r="F34" s="57">
        <v>3446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3543</v>
      </c>
      <c r="C35" s="60">
        <v>11</v>
      </c>
      <c r="D35" s="57">
        <v>3560</v>
      </c>
      <c r="E35" s="60">
        <v>11</v>
      </c>
      <c r="F35" s="57">
        <v>3592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3685</v>
      </c>
      <c r="C36" s="60">
        <v>11</v>
      </c>
      <c r="D36" s="57">
        <v>3697</v>
      </c>
      <c r="E36" s="60">
        <v>11</v>
      </c>
      <c r="F36" s="57">
        <v>3702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3794</v>
      </c>
      <c r="C37" s="60">
        <v>11</v>
      </c>
      <c r="D37" s="57">
        <v>3804</v>
      </c>
      <c r="E37" s="60">
        <v>11</v>
      </c>
      <c r="F37" s="57">
        <v>3809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3901</v>
      </c>
      <c r="C38" s="60">
        <v>11</v>
      </c>
      <c r="D38" s="57">
        <v>3913</v>
      </c>
      <c r="E38" s="60">
        <v>11</v>
      </c>
      <c r="F38" s="57">
        <v>3918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4015</v>
      </c>
      <c r="C39" s="60">
        <v>11</v>
      </c>
      <c r="D39" s="57">
        <v>4024</v>
      </c>
      <c r="E39" s="60">
        <v>11</v>
      </c>
      <c r="F39" s="57">
        <v>4030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4119</v>
      </c>
      <c r="C40" s="60">
        <v>11</v>
      </c>
      <c r="D40" s="57">
        <v>4128</v>
      </c>
      <c r="E40" s="60">
        <v>11</v>
      </c>
      <c r="F40" s="57">
        <v>4139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4237</v>
      </c>
      <c r="C41" s="60">
        <v>11</v>
      </c>
      <c r="D41" s="57">
        <v>4254</v>
      </c>
      <c r="E41" s="60">
        <v>11</v>
      </c>
      <c r="F41" s="57">
        <v>4262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4350</v>
      </c>
      <c r="C42" s="60">
        <v>11</v>
      </c>
      <c r="D42" s="57">
        <v>4362</v>
      </c>
      <c r="E42" s="60">
        <v>11</v>
      </c>
      <c r="F42" s="57">
        <v>4367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6">
        <v>21</v>
      </c>
      <c r="B43" s="56">
        <v>4458</v>
      </c>
      <c r="C43" s="59">
        <v>22</v>
      </c>
      <c r="D43" s="56">
        <v>4462</v>
      </c>
      <c r="E43" s="59">
        <v>13</v>
      </c>
      <c r="F43" s="56">
        <v>4471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3">
      <c r="A44" s="56">
        <v>12</v>
      </c>
      <c r="B44" s="56">
        <v>4570</v>
      </c>
      <c r="C44" s="59">
        <v>13</v>
      </c>
      <c r="D44" s="56">
        <v>4575</v>
      </c>
      <c r="E44" s="59">
        <v>13</v>
      </c>
      <c r="F44" s="56">
        <v>4580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3">
      <c r="A45" s="56">
        <v>21</v>
      </c>
      <c r="B45" s="56">
        <v>4680</v>
      </c>
      <c r="C45" s="59">
        <v>11</v>
      </c>
      <c r="D45" s="56">
        <v>4694</v>
      </c>
      <c r="E45" s="59">
        <v>11</v>
      </c>
      <c r="F45" s="56">
        <v>4699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4787</v>
      </c>
      <c r="C46" s="59">
        <v>11</v>
      </c>
      <c r="D46" s="56">
        <v>4796</v>
      </c>
      <c r="E46" s="59">
        <v>11</v>
      </c>
      <c r="F46" s="56">
        <v>4802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4891</v>
      </c>
      <c r="C47" s="59">
        <v>11</v>
      </c>
      <c r="D47" s="56">
        <v>4903</v>
      </c>
      <c r="E47" s="59">
        <v>11</v>
      </c>
      <c r="F47" s="56">
        <v>4909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4996</v>
      </c>
      <c r="C48" s="59">
        <v>11</v>
      </c>
      <c r="D48" s="56">
        <v>5005</v>
      </c>
      <c r="E48" s="59">
        <v>11</v>
      </c>
      <c r="F48" s="56">
        <v>5011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5100</v>
      </c>
      <c r="C49" s="59">
        <v>11</v>
      </c>
      <c r="D49" s="56">
        <v>5109</v>
      </c>
      <c r="E49" s="59">
        <v>11</v>
      </c>
      <c r="F49" s="56">
        <v>5116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5205</v>
      </c>
      <c r="C50" s="59">
        <v>11</v>
      </c>
      <c r="D50" s="56">
        <v>5214</v>
      </c>
      <c r="E50" s="59">
        <v>11</v>
      </c>
      <c r="F50" s="56">
        <v>5220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5309</v>
      </c>
      <c r="C51" s="59">
        <v>11</v>
      </c>
      <c r="D51" s="56">
        <v>5318</v>
      </c>
      <c r="E51" s="59">
        <v>11</v>
      </c>
      <c r="F51" s="56">
        <v>5325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7">
        <v>21</v>
      </c>
      <c r="B52" s="57">
        <v>5416</v>
      </c>
      <c r="C52" s="60">
        <v>11</v>
      </c>
      <c r="D52" s="57">
        <v>5428</v>
      </c>
      <c r="E52" s="60">
        <v>11</v>
      </c>
      <c r="F52" s="57">
        <v>5433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12</v>
      </c>
      <c r="B53" s="57">
        <v>5522</v>
      </c>
      <c r="C53" s="60">
        <v>13</v>
      </c>
      <c r="D53" s="57">
        <v>5528</v>
      </c>
      <c r="E53" s="60">
        <v>13</v>
      </c>
      <c r="F53" s="57">
        <v>5534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3">
      <c r="A54" s="57">
        <v>21</v>
      </c>
      <c r="B54" s="57">
        <v>5639</v>
      </c>
      <c r="C54" s="60">
        <v>11</v>
      </c>
      <c r="D54" s="57">
        <v>5648</v>
      </c>
      <c r="E54" s="60">
        <v>11</v>
      </c>
      <c r="F54" s="57">
        <v>5655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5757</v>
      </c>
      <c r="C55" s="60">
        <v>11</v>
      </c>
      <c r="D55" s="57">
        <v>5767</v>
      </c>
      <c r="E55" s="60">
        <v>11</v>
      </c>
      <c r="F55" s="57">
        <v>5780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5870</v>
      </c>
      <c r="C56" s="60">
        <v>11</v>
      </c>
      <c r="D56" s="57">
        <v>5882</v>
      </c>
      <c r="E56" s="60">
        <v>11</v>
      </c>
      <c r="F56" s="57">
        <v>5887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5976</v>
      </c>
      <c r="C57" s="60">
        <v>11</v>
      </c>
      <c r="D57" s="57">
        <v>5985</v>
      </c>
      <c r="E57" s="60">
        <v>11</v>
      </c>
      <c r="F57" s="57">
        <v>5991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6079</v>
      </c>
      <c r="C58" s="60">
        <v>11</v>
      </c>
      <c r="D58" s="57">
        <v>6091</v>
      </c>
      <c r="E58" s="60">
        <v>11</v>
      </c>
      <c r="F58" s="57">
        <v>6097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6185</v>
      </c>
      <c r="C59" s="60">
        <v>11</v>
      </c>
      <c r="D59" s="57">
        <v>6197</v>
      </c>
      <c r="E59" s="60">
        <v>11</v>
      </c>
      <c r="F59" s="57">
        <v>6203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6291</v>
      </c>
      <c r="C60" s="60">
        <v>11</v>
      </c>
      <c r="D60" s="57">
        <v>6301</v>
      </c>
      <c r="E60" s="60">
        <v>11</v>
      </c>
      <c r="F60" s="57">
        <v>6306</v>
      </c>
      <c r="G60" s="63"/>
      <c r="H60" s="63"/>
      <c r="I60" s="39"/>
      <c r="J60" s="39"/>
      <c r="K60" s="49">
        <v>1</v>
      </c>
      <c r="L60">
        <v>211</v>
      </c>
    </row>
    <row r="61" spans="1:12" x14ac:dyDescent="0.3">
      <c r="A61" s="17"/>
      <c r="B61" s="17"/>
      <c r="C61" s="17"/>
      <c r="D61" s="17"/>
      <c r="E61" s="17"/>
      <c r="F61" s="17"/>
      <c r="G61" s="17"/>
      <c r="H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50</v>
      </c>
      <c r="V3" s="25" t="s">
        <v>120</v>
      </c>
      <c r="W3">
        <f>COUNTA(L7:L14)</f>
        <v>8</v>
      </c>
      <c r="AA3" s="25" t="s">
        <v>120</v>
      </c>
      <c r="AB3">
        <f>COUNTA(L15:L23)</f>
        <v>9</v>
      </c>
      <c r="AF3" s="25" t="s">
        <v>120</v>
      </c>
      <c r="AG3">
        <f>COUNTA(L24:L31)</f>
        <v>8</v>
      </c>
      <c r="AK3" s="25" t="s">
        <v>120</v>
      </c>
      <c r="AL3">
        <f>COUNTA(L32:L39)</f>
        <v>8</v>
      </c>
      <c r="AP3" s="25" t="s">
        <v>120</v>
      </c>
      <c r="AQ3">
        <f>COUNTA(L40:L48)</f>
        <v>9</v>
      </c>
      <c r="AU3" s="25" t="s">
        <v>120</v>
      </c>
      <c r="AV3">
        <f>COUNTA(L49:L56)</f>
        <v>8</v>
      </c>
    </row>
    <row r="4" spans="1:48" x14ac:dyDescent="0.3">
      <c r="P4" s="25" t="s">
        <v>88</v>
      </c>
      <c r="Q4" s="26">
        <f>SUM(O7:O14)</f>
        <v>50</v>
      </c>
      <c r="V4" s="25" t="s">
        <v>121</v>
      </c>
      <c r="W4">
        <f>SUM(U7:U14)</f>
        <v>8</v>
      </c>
      <c r="AA4" s="25" t="s">
        <v>121</v>
      </c>
      <c r="AB4">
        <f>SUM(Z7:Z14)</f>
        <v>9</v>
      </c>
      <c r="AF4" s="25" t="s">
        <v>121</v>
      </c>
      <c r="AG4">
        <f>SUM(AE7:AE14)</f>
        <v>8</v>
      </c>
      <c r="AK4" s="25" t="s">
        <v>121</v>
      </c>
      <c r="AL4">
        <f>SUM(AJ7:AJ14)</f>
        <v>8</v>
      </c>
      <c r="AP4" s="25" t="s">
        <v>121</v>
      </c>
      <c r="AQ4">
        <f>SUM(AO7:AO14)</f>
        <v>9</v>
      </c>
      <c r="AU4" s="25" t="s">
        <v>121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13</v>
      </c>
      <c r="C7" s="58">
        <v>24</v>
      </c>
      <c r="D7" s="55">
        <v>24</v>
      </c>
      <c r="E7" s="58">
        <v>13</v>
      </c>
      <c r="F7" s="55">
        <v>35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9</v>
      </c>
      <c r="P7" s="34">
        <f>O7/$Q$4</f>
        <v>0.18</v>
      </c>
      <c r="Q7" s="34">
        <f>IF(P7=0,0,(P7*((LOG(P7))/LOG(2))))</f>
        <v>-0.44530761389983425</v>
      </c>
      <c r="T7" s="34">
        <f>N7</f>
        <v>111</v>
      </c>
      <c r="U7" s="34">
        <f>COUNTIF(L7:L14,T7)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COUNTIF(L15:L23,Y7)</f>
        <v>4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COUNTIF(L24:L31,AD7)</f>
        <v>1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COUNTIF(L32:L39,AI7)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COUNTIF(L40:L48,AN7)</f>
        <v>3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COUNTIF(L49:L56,AS7)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147</v>
      </c>
      <c r="C8" s="59">
        <v>11</v>
      </c>
      <c r="D8" s="56">
        <v>161</v>
      </c>
      <c r="E8" s="59">
        <v>11</v>
      </c>
      <c r="F8" s="56">
        <v>171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COUNTIF(L15:L23,Y8)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COUNTIF(L24:L31,AD8)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COUNTIF(L32:L39,AI8)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COUNTIF(L40:L48,AN8)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COUNTIF(L49:L56,AS8)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259</v>
      </c>
      <c r="C9" s="59">
        <v>11</v>
      </c>
      <c r="D9" s="56">
        <v>276</v>
      </c>
      <c r="E9" s="59">
        <v>11</v>
      </c>
      <c r="F9" s="56">
        <v>288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0.02</v>
      </c>
      <c r="Q9" s="34">
        <f>IF(P9=0,0,(P9*((LOG(P9))/LOG(2))))</f>
        <v>-0.11287712379549449</v>
      </c>
      <c r="T9" s="34">
        <f>N9</f>
        <v>121</v>
      </c>
      <c r="U9" s="34">
        <f>COUNTIF(L7:L14,T9)</f>
        <v>1</v>
      </c>
      <c r="V9" s="34">
        <f>U9/(W4-U11)</f>
        <v>1</v>
      </c>
      <c r="W9" s="34">
        <f>IF(V9=0,0,(V9*((LOG(V9))/LOG(2))))</f>
        <v>0</v>
      </c>
      <c r="Y9" s="34">
        <f>N9</f>
        <v>121</v>
      </c>
      <c r="Z9" s="34">
        <f>COUNTIF(L15:L23,Y9)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COUNTIF(L24:L31,AD9)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COUNTIF(L32:L39,AI9)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COUNTIF(L40:L48,AN9)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COUNTIF(L49:L56,AS9)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380</v>
      </c>
      <c r="C10" s="59">
        <v>11</v>
      </c>
      <c r="D10" s="56">
        <v>392</v>
      </c>
      <c r="E10" s="59">
        <v>11</v>
      </c>
      <c r="F10" s="56">
        <v>402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COUNTIF(L7:L14,T10)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COUNTIF(L15:L23,Y10)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COUNTIF(L24:L31,AD10)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COUNTIF(L32:L39,AI10)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COUNTIF(L40:L48,AN10)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COUNTIF(L49:L56,AS10)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492</v>
      </c>
      <c r="C11" s="59">
        <v>11</v>
      </c>
      <c r="D11" s="56">
        <v>504</v>
      </c>
      <c r="E11" s="59">
        <v>11</v>
      </c>
      <c r="F11" s="56">
        <v>510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0.8</v>
      </c>
      <c r="Q11" s="34">
        <f>IF(P11=0,0,(P11*((LOG(P11))/LOG(2))))</f>
        <v>-0.25754247590988982</v>
      </c>
      <c r="T11" s="34">
        <f>N11</f>
        <v>211</v>
      </c>
      <c r="U11" s="34">
        <f>COUNTIF(L7:L14,T11)</f>
        <v>7</v>
      </c>
      <c r="V11" s="53"/>
      <c r="W11" s="54"/>
      <c r="Y11" s="34">
        <f>N11</f>
        <v>211</v>
      </c>
      <c r="Z11" s="34">
        <f>COUNTIF(L15:L23,Y11)</f>
        <v>5</v>
      </c>
      <c r="AA11" s="53"/>
      <c r="AB11" s="54"/>
      <c r="AD11" s="34">
        <f>N11</f>
        <v>211</v>
      </c>
      <c r="AE11" s="34">
        <f>COUNTIF(L24:L31,AD11)</f>
        <v>7</v>
      </c>
      <c r="AF11" s="53"/>
      <c r="AG11" s="54"/>
      <c r="AI11" s="34">
        <f>N11</f>
        <v>211</v>
      </c>
      <c r="AJ11" s="34">
        <f>COUNTIF(L32:L39,AI11)</f>
        <v>8</v>
      </c>
      <c r="AK11" s="53"/>
      <c r="AL11" s="54"/>
      <c r="AN11" s="34">
        <f>N11</f>
        <v>211</v>
      </c>
      <c r="AO11" s="34">
        <f>COUNTIF(L40:L48,AN11)</f>
        <v>6</v>
      </c>
      <c r="AP11" s="53"/>
      <c r="AQ11" s="54"/>
      <c r="AS11" s="34">
        <f>N11</f>
        <v>211</v>
      </c>
      <c r="AT11" s="34">
        <f>COUNTIF(L49:L56,AS11)</f>
        <v>7</v>
      </c>
      <c r="AU11" s="53"/>
      <c r="AV11" s="54"/>
    </row>
    <row r="12" spans="1:48" x14ac:dyDescent="0.3">
      <c r="A12" s="56">
        <v>21</v>
      </c>
      <c r="B12" s="56">
        <v>601</v>
      </c>
      <c r="C12" s="59">
        <v>11</v>
      </c>
      <c r="D12" s="56">
        <v>612</v>
      </c>
      <c r="E12" s="59">
        <v>11</v>
      </c>
      <c r="F12" s="56">
        <v>618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COUNTIF(L15:L23,Y12)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COUNTIF(L24:L31,AD12)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COUNTIF(L32:L39,AI12)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COUNTIF(L40:L48,AN12)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COUNTIF(L49:L56,AS12)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709</v>
      </c>
      <c r="C13" s="59">
        <v>11</v>
      </c>
      <c r="D13" s="56">
        <v>718</v>
      </c>
      <c r="E13" s="59">
        <v>11</v>
      </c>
      <c r="F13" s="56">
        <v>724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COUNTIF(L7:L14,T13)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COUNTIF(L15:L23,Y13)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COUNTIF(L24:L31,AD13)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COUNTIF(L32:L39,AI13)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COUNTIF(L40:L48,AN13)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COUNTIF(L49:L56,AS13)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816</v>
      </c>
      <c r="C14" s="59">
        <v>11</v>
      </c>
      <c r="D14" s="56">
        <v>826</v>
      </c>
      <c r="E14" s="59">
        <v>11</v>
      </c>
      <c r="F14" s="56">
        <v>831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COUNTIF(L15:L23,Y14)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COUNTIF(L24:L31,AD14)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COUNTIF(L32:L39,AI14)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COUNTIF(L40:L48,AN14)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COUNTIF(L49:L56,AS14)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7">
        <v>21</v>
      </c>
      <c r="B15" s="57">
        <v>925</v>
      </c>
      <c r="C15" s="60">
        <v>11</v>
      </c>
      <c r="D15" s="57">
        <v>937</v>
      </c>
      <c r="E15" s="60">
        <v>11</v>
      </c>
      <c r="F15" s="57">
        <v>942</v>
      </c>
      <c r="G15" s="63"/>
      <c r="H15" s="63"/>
      <c r="I15" s="39"/>
      <c r="J15" s="39"/>
      <c r="K15" s="49">
        <v>0</v>
      </c>
      <c r="L15">
        <v>211</v>
      </c>
      <c r="P15">
        <f>SUM(P7:P14)</f>
        <v>1</v>
      </c>
      <c r="Q15">
        <f>-SUM(Q7:Q14)</f>
        <v>0.81572721360521849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21</v>
      </c>
      <c r="B16" s="57">
        <v>1038</v>
      </c>
      <c r="C16" s="60">
        <v>11</v>
      </c>
      <c r="D16" s="57">
        <v>1055</v>
      </c>
      <c r="E16" s="60">
        <v>11</v>
      </c>
      <c r="F16" s="57">
        <v>1069</v>
      </c>
      <c r="G16" s="63"/>
      <c r="H16" s="63"/>
      <c r="I16" s="39"/>
      <c r="J16" s="39"/>
      <c r="K16" s="49">
        <v>0</v>
      </c>
      <c r="L16">
        <v>211</v>
      </c>
      <c r="P16" s="27" t="s">
        <v>92</v>
      </c>
      <c r="Q16" s="27">
        <f>Q15/(LOG(Q4)/LOG(2))</f>
        <v>0.14453366389510686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 t="e">
        <f>AL15/(LOG(AL4)/LOG(2))</f>
        <v>#DIV/0!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7">
        <v>12</v>
      </c>
      <c r="B17" s="57">
        <v>1173</v>
      </c>
      <c r="C17" s="60">
        <v>13</v>
      </c>
      <c r="D17" s="57">
        <v>1180</v>
      </c>
      <c r="E17" s="60">
        <v>13</v>
      </c>
      <c r="F17" s="57">
        <v>1192</v>
      </c>
      <c r="G17" s="63"/>
      <c r="H17" s="63"/>
      <c r="I17" s="39"/>
      <c r="J17" s="39"/>
      <c r="K17" s="49">
        <v>0</v>
      </c>
      <c r="L17">
        <v>111</v>
      </c>
    </row>
    <row r="18" spans="1:22" x14ac:dyDescent="0.3">
      <c r="A18" s="57">
        <v>12</v>
      </c>
      <c r="B18" s="57">
        <v>1295</v>
      </c>
      <c r="C18" s="60">
        <v>13</v>
      </c>
      <c r="D18" s="57">
        <v>1301</v>
      </c>
      <c r="E18" s="60">
        <v>13</v>
      </c>
      <c r="F18" s="57">
        <v>1309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12</v>
      </c>
      <c r="B19" s="57">
        <v>1414</v>
      </c>
      <c r="C19" s="60">
        <v>13</v>
      </c>
      <c r="D19" s="57">
        <v>1420</v>
      </c>
      <c r="E19" s="60">
        <v>13</v>
      </c>
      <c r="F19" s="57">
        <v>1425</v>
      </c>
      <c r="G19" s="63"/>
      <c r="H19" s="63"/>
      <c r="I19" s="39"/>
      <c r="J19" s="39"/>
      <c r="K19" s="49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1526</v>
      </c>
      <c r="C20" s="60">
        <v>11</v>
      </c>
      <c r="D20" s="57">
        <v>1538</v>
      </c>
      <c r="E20" s="60">
        <v>11</v>
      </c>
      <c r="F20" s="57">
        <v>1543</v>
      </c>
      <c r="G20" s="63"/>
      <c r="H20" s="63"/>
      <c r="I20" s="39"/>
      <c r="J20" s="39"/>
      <c r="K20" s="49">
        <v>0</v>
      </c>
      <c r="L20">
        <v>211</v>
      </c>
      <c r="N20" s="38">
        <f>COUNTIF(L7:L56,G3)</f>
        <v>40</v>
      </c>
      <c r="O20" s="38"/>
      <c r="P20" s="45">
        <v>8</v>
      </c>
      <c r="Q20" s="45">
        <v>9</v>
      </c>
      <c r="R20" s="45">
        <v>8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21</v>
      </c>
      <c r="B21" s="57">
        <v>1639</v>
      </c>
      <c r="C21" s="60">
        <v>11</v>
      </c>
      <c r="D21" s="57">
        <v>1657</v>
      </c>
      <c r="E21" s="60">
        <v>11</v>
      </c>
      <c r="F21" s="57">
        <v>1685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1788</v>
      </c>
      <c r="C22" s="60">
        <v>13</v>
      </c>
      <c r="D22" s="57">
        <v>1794</v>
      </c>
      <c r="E22" s="60">
        <v>13</v>
      </c>
      <c r="F22" s="57">
        <v>1806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1915</v>
      </c>
      <c r="C23" s="60">
        <v>11</v>
      </c>
      <c r="D23" s="57">
        <v>1924</v>
      </c>
      <c r="E23" s="60">
        <v>11</v>
      </c>
      <c r="F23" s="57">
        <v>1930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2026</v>
      </c>
      <c r="C24" s="59">
        <v>11</v>
      </c>
      <c r="D24" s="56">
        <v>2036</v>
      </c>
      <c r="E24" s="59">
        <v>11</v>
      </c>
      <c r="F24" s="56">
        <v>2042</v>
      </c>
      <c r="G24" s="62"/>
      <c r="H24" s="62"/>
      <c r="I24" s="40"/>
      <c r="J24" s="40"/>
      <c r="K24" s="41">
        <v>0</v>
      </c>
      <c r="L24">
        <v>211</v>
      </c>
      <c r="O24" s="43" t="s">
        <v>108</v>
      </c>
      <c r="P24" s="45">
        <f>U11</f>
        <v>7</v>
      </c>
      <c r="Q24" s="45">
        <f>Z11</f>
        <v>5</v>
      </c>
      <c r="R24" s="45">
        <f>AE11</f>
        <v>7</v>
      </c>
      <c r="S24" s="45">
        <f>AJ11</f>
        <v>8</v>
      </c>
      <c r="T24" s="45">
        <f>AO11</f>
        <v>6</v>
      </c>
      <c r="U24" s="45">
        <f>AT11</f>
        <v>7</v>
      </c>
      <c r="V24" s="43"/>
    </row>
    <row r="25" spans="1:22" x14ac:dyDescent="0.3">
      <c r="A25" s="56">
        <v>21</v>
      </c>
      <c r="B25" s="56">
        <v>2138</v>
      </c>
      <c r="C25" s="59">
        <v>11</v>
      </c>
      <c r="D25" s="56">
        <v>2151</v>
      </c>
      <c r="E25" s="59">
        <v>11</v>
      </c>
      <c r="F25" s="56">
        <v>2160</v>
      </c>
      <c r="G25" s="62"/>
      <c r="H25" s="62"/>
      <c r="I25" s="40"/>
      <c r="J25" s="40"/>
      <c r="K25" s="41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2250</v>
      </c>
      <c r="C26" s="59">
        <v>11</v>
      </c>
      <c r="D26" s="56">
        <v>2259</v>
      </c>
      <c r="E26" s="59">
        <v>11</v>
      </c>
      <c r="F26" s="56">
        <v>2265</v>
      </c>
      <c r="G26" s="62"/>
      <c r="H26" s="62"/>
      <c r="I26" s="40"/>
      <c r="J26" s="40"/>
      <c r="K26" s="41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2354</v>
      </c>
      <c r="C27" s="59">
        <v>11</v>
      </c>
      <c r="D27" s="56">
        <v>2364</v>
      </c>
      <c r="E27" s="59">
        <v>11</v>
      </c>
      <c r="F27" s="56">
        <v>2372</v>
      </c>
      <c r="G27" s="62"/>
      <c r="H27" s="62"/>
      <c r="I27" s="40"/>
      <c r="J27" s="40"/>
      <c r="K27" s="41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2467</v>
      </c>
      <c r="C28" s="59">
        <v>11</v>
      </c>
      <c r="D28" s="56">
        <v>2482</v>
      </c>
      <c r="E28" s="59">
        <v>11</v>
      </c>
      <c r="F28" s="56">
        <v>2487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F14/P20</f>
        <v>103.875</v>
      </c>
      <c r="Q28">
        <f>(F23-F14)/Q20</f>
        <v>122.11111111111111</v>
      </c>
      <c r="R28">
        <f>(F31-F23)/R20</f>
        <v>115.625</v>
      </c>
      <c r="S28">
        <f>(F39-F31)/S20</f>
        <v>109.875</v>
      </c>
      <c r="T28">
        <f>(F48-F39)/T20</f>
        <v>118.44444444444444</v>
      </c>
      <c r="U28">
        <f>(F56-F48)/U20</f>
        <v>110</v>
      </c>
    </row>
    <row r="29" spans="1:22" x14ac:dyDescent="0.3">
      <c r="A29" s="56">
        <v>21</v>
      </c>
      <c r="B29" s="56">
        <v>2578</v>
      </c>
      <c r="C29" s="59">
        <v>11</v>
      </c>
      <c r="D29" s="56">
        <v>2589</v>
      </c>
      <c r="E29" s="59">
        <v>11</v>
      </c>
      <c r="F29" s="56">
        <v>2595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12</v>
      </c>
      <c r="B30" s="56">
        <v>2720</v>
      </c>
      <c r="C30" s="59">
        <v>13</v>
      </c>
      <c r="D30" s="56">
        <v>2729</v>
      </c>
      <c r="E30" s="59">
        <v>13</v>
      </c>
      <c r="F30" s="56">
        <v>2742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2840</v>
      </c>
      <c r="C31" s="59">
        <v>11</v>
      </c>
      <c r="D31" s="56">
        <v>2850</v>
      </c>
      <c r="E31" s="59">
        <v>11</v>
      </c>
      <c r="F31" s="56">
        <v>2855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7">
        <v>21</v>
      </c>
      <c r="B32" s="57">
        <v>2944</v>
      </c>
      <c r="C32" s="60">
        <v>11</v>
      </c>
      <c r="D32" s="57">
        <v>2953</v>
      </c>
      <c r="E32" s="60">
        <v>11</v>
      </c>
      <c r="F32" s="57">
        <v>2962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3053</v>
      </c>
      <c r="C33" s="60">
        <v>11</v>
      </c>
      <c r="D33" s="57">
        <v>3063</v>
      </c>
      <c r="E33" s="60">
        <v>11</v>
      </c>
      <c r="F33" s="57">
        <v>3069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3160</v>
      </c>
      <c r="C34" s="60">
        <v>11</v>
      </c>
      <c r="D34" s="57">
        <v>3173</v>
      </c>
      <c r="E34" s="60">
        <v>11</v>
      </c>
      <c r="F34" s="57">
        <v>3179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3271</v>
      </c>
      <c r="C35" s="60">
        <v>11</v>
      </c>
      <c r="D35" s="57">
        <v>3280</v>
      </c>
      <c r="E35" s="60">
        <v>11</v>
      </c>
      <c r="F35" s="57">
        <v>3286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3375</v>
      </c>
      <c r="C36" s="60">
        <v>11</v>
      </c>
      <c r="D36" s="57">
        <v>3384</v>
      </c>
      <c r="E36" s="60">
        <v>11</v>
      </c>
      <c r="F36" s="57">
        <v>3400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3501</v>
      </c>
      <c r="C37" s="60">
        <v>11</v>
      </c>
      <c r="D37" s="57">
        <v>3513</v>
      </c>
      <c r="E37" s="60">
        <v>11</v>
      </c>
      <c r="F37" s="57">
        <v>3518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3607</v>
      </c>
      <c r="C38" s="60">
        <v>11</v>
      </c>
      <c r="D38" s="57">
        <v>3617</v>
      </c>
      <c r="E38" s="60">
        <v>11</v>
      </c>
      <c r="F38" s="57">
        <v>3622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3718</v>
      </c>
      <c r="C39" s="60">
        <v>11</v>
      </c>
      <c r="D39" s="57">
        <v>3728</v>
      </c>
      <c r="E39" s="60">
        <v>11</v>
      </c>
      <c r="F39" s="57">
        <v>3734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6">
        <v>21</v>
      </c>
      <c r="B40" s="56">
        <v>3825</v>
      </c>
      <c r="C40" s="59">
        <v>11</v>
      </c>
      <c r="D40" s="56">
        <v>3835</v>
      </c>
      <c r="E40" s="59">
        <v>11</v>
      </c>
      <c r="F40" s="56">
        <v>3843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12</v>
      </c>
      <c r="B41" s="56">
        <v>3943</v>
      </c>
      <c r="C41" s="59">
        <v>13</v>
      </c>
      <c r="D41" s="56">
        <v>3949</v>
      </c>
      <c r="E41" s="59">
        <v>13</v>
      </c>
      <c r="F41" s="56">
        <v>3967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3">
      <c r="A42" s="56">
        <v>21</v>
      </c>
      <c r="B42" s="56">
        <v>4064</v>
      </c>
      <c r="C42" s="59">
        <v>11</v>
      </c>
      <c r="D42" s="56">
        <v>4072</v>
      </c>
      <c r="E42" s="59">
        <v>11</v>
      </c>
      <c r="F42" s="56">
        <v>4083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12</v>
      </c>
      <c r="B43" s="56">
        <v>4188</v>
      </c>
      <c r="C43" s="59">
        <v>13</v>
      </c>
      <c r="D43" s="56">
        <v>4196</v>
      </c>
      <c r="E43" s="59">
        <v>13</v>
      </c>
      <c r="F43" s="56">
        <v>4204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3">
      <c r="A44" s="56">
        <v>12</v>
      </c>
      <c r="B44" s="56">
        <v>4317</v>
      </c>
      <c r="C44" s="59">
        <v>13</v>
      </c>
      <c r="D44" s="56">
        <v>4323</v>
      </c>
      <c r="E44" s="59">
        <v>13</v>
      </c>
      <c r="F44" s="56">
        <v>4333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3">
      <c r="A45" s="56">
        <v>21</v>
      </c>
      <c r="B45" s="56">
        <v>4431</v>
      </c>
      <c r="C45" s="59">
        <v>11</v>
      </c>
      <c r="D45" s="56">
        <v>4440</v>
      </c>
      <c r="E45" s="59">
        <v>11</v>
      </c>
      <c r="F45" s="56">
        <v>4449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4540</v>
      </c>
      <c r="C46" s="59">
        <v>11</v>
      </c>
      <c r="D46" s="56">
        <v>4565</v>
      </c>
      <c r="E46" s="59">
        <v>11</v>
      </c>
      <c r="F46" s="56">
        <v>4571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21</v>
      </c>
      <c r="B47" s="56">
        <v>4660</v>
      </c>
      <c r="C47" s="59">
        <v>11</v>
      </c>
      <c r="D47" s="56">
        <v>4669</v>
      </c>
      <c r="E47" s="59">
        <v>11</v>
      </c>
      <c r="F47" s="56">
        <v>4683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4776</v>
      </c>
      <c r="C48" s="59">
        <v>11</v>
      </c>
      <c r="D48" s="56">
        <v>4792</v>
      </c>
      <c r="E48" s="59">
        <v>11</v>
      </c>
      <c r="F48" s="56">
        <v>4800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7">
        <v>21</v>
      </c>
      <c r="B49" s="57">
        <v>4887</v>
      </c>
      <c r="C49" s="60">
        <v>11</v>
      </c>
      <c r="D49" s="57">
        <v>4896</v>
      </c>
      <c r="E49" s="60">
        <v>11</v>
      </c>
      <c r="F49" s="57">
        <v>4901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5003</v>
      </c>
      <c r="C50" s="60">
        <v>11</v>
      </c>
      <c r="D50" s="57">
        <v>5012</v>
      </c>
      <c r="E50" s="60">
        <v>11</v>
      </c>
      <c r="F50" s="57">
        <v>5018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21</v>
      </c>
      <c r="B51" s="57">
        <v>5106</v>
      </c>
      <c r="C51" s="60">
        <v>11</v>
      </c>
      <c r="D51" s="57">
        <v>5115</v>
      </c>
      <c r="E51" s="60">
        <v>11</v>
      </c>
      <c r="F51" s="57">
        <v>5121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3">
      <c r="A52" s="57">
        <v>21</v>
      </c>
      <c r="B52" s="57">
        <v>5210</v>
      </c>
      <c r="C52" s="60">
        <v>11</v>
      </c>
      <c r="D52" s="57">
        <v>5220</v>
      </c>
      <c r="E52" s="60">
        <v>11</v>
      </c>
      <c r="F52" s="57">
        <v>5228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5317</v>
      </c>
      <c r="C53" s="60">
        <v>11</v>
      </c>
      <c r="D53" s="57">
        <v>5329</v>
      </c>
      <c r="E53" s="60">
        <v>11</v>
      </c>
      <c r="F53" s="57">
        <v>5338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12</v>
      </c>
      <c r="B54" s="57">
        <v>5449</v>
      </c>
      <c r="C54" s="60">
        <v>13</v>
      </c>
      <c r="D54" s="57">
        <v>5454</v>
      </c>
      <c r="E54" s="60">
        <v>13</v>
      </c>
      <c r="F54" s="57">
        <v>5462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3">
      <c r="A55" s="57">
        <v>21</v>
      </c>
      <c r="B55" s="57">
        <v>5561</v>
      </c>
      <c r="C55" s="60">
        <v>11</v>
      </c>
      <c r="D55" s="57">
        <v>5570</v>
      </c>
      <c r="E55" s="60">
        <v>11</v>
      </c>
      <c r="F55" s="57">
        <v>5576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5665</v>
      </c>
      <c r="C56" s="60">
        <v>11</v>
      </c>
      <c r="D56" s="57">
        <v>5675</v>
      </c>
      <c r="E56" s="60">
        <v>11</v>
      </c>
      <c r="F56" s="57">
        <v>5680</v>
      </c>
      <c r="G56" s="63"/>
      <c r="H56" s="63"/>
      <c r="I56" s="39"/>
      <c r="J56" s="39"/>
      <c r="K56" s="49">
        <v>1</v>
      </c>
      <c r="L56">
        <v>211</v>
      </c>
    </row>
    <row r="57" spans="1:12" x14ac:dyDescent="0.3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60</v>
      </c>
      <c r="V3" s="25" t="s">
        <v>120</v>
      </c>
      <c r="W3">
        <f>COUNTA(L7:L16)</f>
        <v>10</v>
      </c>
      <c r="AA3" s="25" t="s">
        <v>120</v>
      </c>
      <c r="AB3">
        <f>COUNTA(L17:L26)</f>
        <v>10</v>
      </c>
      <c r="AF3" s="25" t="s">
        <v>120</v>
      </c>
      <c r="AG3">
        <f>COUNTA(L27:L36)</f>
        <v>10</v>
      </c>
      <c r="AK3" s="25" t="s">
        <v>120</v>
      </c>
      <c r="AL3">
        <f>COUNTA(L37:L46)</f>
        <v>10</v>
      </c>
      <c r="AP3" s="25" t="s">
        <v>120</v>
      </c>
      <c r="AQ3">
        <f>COUNTA(L47:L56)</f>
        <v>10</v>
      </c>
      <c r="AU3" s="25" t="s">
        <v>120</v>
      </c>
      <c r="AV3">
        <f>COUNTA(L57:L66)</f>
        <v>10</v>
      </c>
    </row>
    <row r="4" spans="1:48" x14ac:dyDescent="0.3">
      <c r="P4" s="25" t="s">
        <v>88</v>
      </c>
      <c r="Q4" s="26">
        <f>SUM(O7:O14)</f>
        <v>60</v>
      </c>
      <c r="V4" s="25" t="s">
        <v>121</v>
      </c>
      <c r="W4">
        <f>SUM(U7:U14)</f>
        <v>10</v>
      </c>
      <c r="AA4" s="25" t="s">
        <v>121</v>
      </c>
      <c r="AB4">
        <f>SUM(Z7:Z14)</f>
        <v>10</v>
      </c>
      <c r="AF4" s="25" t="s">
        <v>121</v>
      </c>
      <c r="AG4">
        <f>SUM(AE7:AE14)</f>
        <v>10</v>
      </c>
      <c r="AK4" s="25" t="s">
        <v>121</v>
      </c>
      <c r="AL4">
        <f>SUM(AJ7:AJ14)</f>
        <v>10</v>
      </c>
      <c r="AP4" s="25" t="s">
        <v>121</v>
      </c>
      <c r="AQ4">
        <f>SUM(AO7:AO14)</f>
        <v>10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11</v>
      </c>
      <c r="C7" s="58">
        <v>11</v>
      </c>
      <c r="D7" s="55">
        <v>20</v>
      </c>
      <c r="E7" s="58">
        <v>22</v>
      </c>
      <c r="F7" s="55">
        <v>27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13</v>
      </c>
      <c r="P7" s="34">
        <f>O7/$Q$4</f>
        <v>0.21666666666666667</v>
      </c>
      <c r="Q7" s="34">
        <f>IF(P7=0,0,(P7*((LOG(P7))/LOG(2))))</f>
        <v>-0.47806435678460901</v>
      </c>
      <c r="T7" s="34">
        <f>N7</f>
        <v>111</v>
      </c>
      <c r="U7" s="34">
        <f>COUNTIF(L7:L16,T7)</f>
        <v>3</v>
      </c>
      <c r="V7" s="34">
        <f>U7/(W4-U11)</f>
        <v>0.75</v>
      </c>
      <c r="W7" s="34">
        <f>IF(V7=0,0,(V7*((LOG(V7))/LOG(2))))</f>
        <v>-0.31127812445913283</v>
      </c>
      <c r="Y7" s="34">
        <f>N7</f>
        <v>111</v>
      </c>
      <c r="Z7" s="34">
        <f>COUNTIF(L17:L26,Y7)</f>
        <v>3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COUNTIF(L27:L36,AD7)</f>
        <v>2</v>
      </c>
      <c r="AF7" s="34">
        <f>AE7/(AG4-AE11)</f>
        <v>0.66666666666666663</v>
      </c>
      <c r="AG7" s="34">
        <f>IF(AF7=0,0,(AF7*((LOG(AF7))/LOG(2))))</f>
        <v>-0.38997500048077083</v>
      </c>
      <c r="AI7" s="34">
        <f>N7</f>
        <v>111</v>
      </c>
      <c r="AJ7" s="34">
        <f>COUNTIF(L37:L46,AI7)</f>
        <v>2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COUNTIF(L47:L56,AN7)</f>
        <v>1</v>
      </c>
      <c r="AP7" s="34">
        <f>AO7/(AQ4-AO11)</f>
        <v>0.33333333333333331</v>
      </c>
      <c r="AQ7" s="34">
        <f>IF(AP7=0,0,(AP7*((LOG(AP7))/LOG(2))))</f>
        <v>-0.52832083357371862</v>
      </c>
      <c r="AS7" s="34">
        <f>N7</f>
        <v>111</v>
      </c>
      <c r="AT7" s="34">
        <f>COUNTIF(L57:L66,AS7)</f>
        <v>2</v>
      </c>
      <c r="AU7" s="34">
        <f>AT7/(AV4-AT11)</f>
        <v>0.4</v>
      </c>
      <c r="AV7" s="34">
        <f>IF(AU7=0,0,(AU7*((LOG(AU7))/LOG(2))))</f>
        <v>-0.52877123795494496</v>
      </c>
    </row>
    <row r="8" spans="1:48" x14ac:dyDescent="0.3">
      <c r="A8" s="56">
        <v>21</v>
      </c>
      <c r="B8" s="56">
        <v>125</v>
      </c>
      <c r="C8" s="59">
        <v>11</v>
      </c>
      <c r="D8" s="56">
        <v>136</v>
      </c>
      <c r="E8" s="59">
        <v>11</v>
      </c>
      <c r="F8" s="56">
        <v>141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COUNTIF(L17:L26,Y8)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COUNTIF(L27:L36,AD8)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COUNTIF(L37:L46,AI8)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COUNTIF(L47:L56,AN8)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COUNTIF(L57:L66,AS8)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242</v>
      </c>
      <c r="C9" s="59">
        <v>13</v>
      </c>
      <c r="D9" s="56">
        <v>251</v>
      </c>
      <c r="E9" s="59">
        <v>13</v>
      </c>
      <c r="F9" s="56">
        <v>262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COUNTIF(L7:L16,T9)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COUNTIF(L17:L26,Y9)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COUNTIF(L27:L36,AD9)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COUNTIF(L37:L46,AI9)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COUNTIF(L47:L56,AN9)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COUNTIF(L57:L66,AS9)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374</v>
      </c>
      <c r="C10" s="59">
        <v>13</v>
      </c>
      <c r="D10" s="56">
        <v>380</v>
      </c>
      <c r="E10" s="59">
        <v>13</v>
      </c>
      <c r="F10" s="56">
        <v>389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COUNTIF(L27:L36,AD10)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COUNTIF(L37:L46,AI10)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COUNTIF(L47:L56,AN10)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COUNTIF(L57:L66,AS10)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487</v>
      </c>
      <c r="C11" s="59">
        <v>13</v>
      </c>
      <c r="D11" s="56">
        <v>493</v>
      </c>
      <c r="E11" s="59">
        <v>13</v>
      </c>
      <c r="F11" s="56">
        <v>504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0.66666666666666663</v>
      </c>
      <c r="Q11" s="34">
        <f>IF(P11=0,0,(P11*((LOG(P11))/LOG(2))))</f>
        <v>-0.38997500048077083</v>
      </c>
      <c r="T11" s="34">
        <f>N11</f>
        <v>211</v>
      </c>
      <c r="U11" s="34">
        <f>COUNTIF(L7:L16,T11)</f>
        <v>6</v>
      </c>
      <c r="V11" s="53"/>
      <c r="W11" s="54"/>
      <c r="Y11" s="34">
        <f>N11</f>
        <v>211</v>
      </c>
      <c r="Z11" s="34">
        <f>COUNTIF(L17:L26,Y11)</f>
        <v>7</v>
      </c>
      <c r="AA11" s="53"/>
      <c r="AB11" s="54"/>
      <c r="AD11" s="34">
        <f>N11</f>
        <v>211</v>
      </c>
      <c r="AE11" s="34">
        <f>COUNTIF(L27:L36,AD11)</f>
        <v>7</v>
      </c>
      <c r="AF11" s="53"/>
      <c r="AG11" s="54"/>
      <c r="AI11" s="34">
        <f>N11</f>
        <v>211</v>
      </c>
      <c r="AJ11" s="34">
        <f>COUNTIF(L37:L46,AI11)</f>
        <v>8</v>
      </c>
      <c r="AK11" s="53"/>
      <c r="AL11" s="54"/>
      <c r="AN11" s="34">
        <f>N11</f>
        <v>211</v>
      </c>
      <c r="AO11" s="34">
        <f>COUNTIF(L47:L56,AN11)</f>
        <v>7</v>
      </c>
      <c r="AP11" s="53"/>
      <c r="AQ11" s="54"/>
      <c r="AS11" s="34">
        <f>N11</f>
        <v>211</v>
      </c>
      <c r="AT11" s="34">
        <f>COUNTIF(L57:L66,AS11)</f>
        <v>5</v>
      </c>
      <c r="AU11" s="53"/>
      <c r="AV11" s="54"/>
    </row>
    <row r="12" spans="1:48" x14ac:dyDescent="0.3">
      <c r="A12" s="56">
        <v>21</v>
      </c>
      <c r="B12" s="56">
        <v>602</v>
      </c>
      <c r="C12" s="59">
        <v>11</v>
      </c>
      <c r="D12" s="56">
        <v>614</v>
      </c>
      <c r="E12" s="59">
        <v>11</v>
      </c>
      <c r="F12" s="56">
        <v>620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1.6666666666666666E-2</v>
      </c>
      <c r="Q12" s="34">
        <f>IF(P12=0,0,(P12*((LOG(P12))/LOG(2))))</f>
        <v>-9.8448176593475309E-2</v>
      </c>
      <c r="T12" s="34">
        <f>N12</f>
        <v>212</v>
      </c>
      <c r="U12" s="34">
        <f>COUNTIF(L7:L16,T12)</f>
        <v>1</v>
      </c>
      <c r="V12" s="34">
        <f>U12/(W4-U11)</f>
        <v>0.25</v>
      </c>
      <c r="W12" s="34">
        <f>IF(V12=0,0,(V12*((LOG(V12))/LOG(2))))</f>
        <v>-0.5</v>
      </c>
      <c r="Y12" s="34">
        <f>N12</f>
        <v>212</v>
      </c>
      <c r="Z12" s="34">
        <f>COUNTIF(L17:L26,Y12)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COUNTIF(L27:L36,AD12)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COUNTIF(L37:L46,AI12)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COUNTIF(L47:L56,AN12)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COUNTIF(L57:L66,AS12)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709</v>
      </c>
      <c r="C13" s="59">
        <v>11</v>
      </c>
      <c r="D13" s="56">
        <v>719</v>
      </c>
      <c r="E13" s="59">
        <v>11</v>
      </c>
      <c r="F13" s="56">
        <v>728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5</v>
      </c>
      <c r="P13" s="34">
        <f>O13/$Q$4</f>
        <v>8.3333333333333329E-2</v>
      </c>
      <c r="Q13" s="34">
        <f>IF(P13=0,0,(P13*((LOG(P13))/LOG(2))))</f>
        <v>-0.29874687506009634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COUNTIF(L27:L36,AD13)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COUNTIF(L37:L46,AI13)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COUNTIF(L47:L56,AN13)</f>
        <v>2</v>
      </c>
      <c r="AP13" s="34">
        <f>AO13/(AQ4-AO11)</f>
        <v>0.66666666666666663</v>
      </c>
      <c r="AQ13" s="34">
        <f>IF(AP13=0,0,(AP13*((LOG(AP13))/LOG(2))))</f>
        <v>-0.38997500048077083</v>
      </c>
      <c r="AS13" s="34">
        <f>N13</f>
        <v>221</v>
      </c>
      <c r="AT13" s="34">
        <f>COUNTIF(L57:L66,AS13)</f>
        <v>2</v>
      </c>
      <c r="AU13" s="34">
        <f>AT13/(AV4-AT11)</f>
        <v>0.4</v>
      </c>
      <c r="AV13" s="34">
        <f>IF(AU13=0,0,(AU13*((LOG(AU13))/LOG(2))))</f>
        <v>-0.52877123795494496</v>
      </c>
    </row>
    <row r="14" spans="1:48" x14ac:dyDescent="0.3">
      <c r="A14" s="56">
        <v>21</v>
      </c>
      <c r="B14" s="56">
        <v>819</v>
      </c>
      <c r="C14" s="59">
        <v>11</v>
      </c>
      <c r="D14" s="56">
        <v>828</v>
      </c>
      <c r="E14" s="59">
        <v>11</v>
      </c>
      <c r="F14" s="56">
        <v>834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1</v>
      </c>
      <c r="P14" s="34">
        <f>O14/$Q$4</f>
        <v>1.6666666666666666E-2</v>
      </c>
      <c r="Q14" s="34">
        <f>IF(P14=0,0,(P14*((LOG(P14))/LOG(2))))</f>
        <v>-9.8448176593475309E-2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COUNTIF(L27:L36,AD14)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COUNTIF(L37:L46,AI14)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COUNTIF(L47:L56,AN14)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COUNTIF(L57:L66,AS14)</f>
        <v>1</v>
      </c>
      <c r="AU14" s="34">
        <f>AT14/(AV4-AT11)</f>
        <v>0.2</v>
      </c>
      <c r="AV14" s="34">
        <f>IF(AU14=0,0,(AU14*((LOG(AU14))/LOG(2))))</f>
        <v>-0.46438561897747244</v>
      </c>
    </row>
    <row r="15" spans="1:48" x14ac:dyDescent="0.3">
      <c r="A15" s="56">
        <v>21</v>
      </c>
      <c r="B15" s="56">
        <v>925</v>
      </c>
      <c r="C15" s="59">
        <v>11</v>
      </c>
      <c r="D15" s="56">
        <v>937</v>
      </c>
      <c r="E15" s="59">
        <v>11</v>
      </c>
      <c r="F15" s="56">
        <v>948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1.3636825855124268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1.5219280948873624</v>
      </c>
    </row>
    <row r="16" spans="1:48" x14ac:dyDescent="0.3">
      <c r="A16" s="56">
        <v>21</v>
      </c>
      <c r="B16" s="56">
        <v>1052</v>
      </c>
      <c r="C16" s="59">
        <v>11</v>
      </c>
      <c r="D16" s="56">
        <v>1064</v>
      </c>
      <c r="E16" s="59">
        <v>11</v>
      </c>
      <c r="F16" s="56">
        <v>1077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0.2308630172575496</v>
      </c>
      <c r="V16" s="27" t="s">
        <v>119</v>
      </c>
      <c r="W16" s="27">
        <f>W15/(LOG(W4)/LOG(2))</f>
        <v>0.24421905028821556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0.27643459094367495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0.27643459094367495</v>
      </c>
      <c r="AU16" s="27" t="s">
        <v>126</v>
      </c>
      <c r="AV16" s="27">
        <f>AV15/(LOG(AV4)/LOG(2))</f>
        <v>0.45814600780483389</v>
      </c>
    </row>
    <row r="17" spans="1:22" x14ac:dyDescent="0.3">
      <c r="A17" s="57">
        <v>12</v>
      </c>
      <c r="B17" s="57">
        <v>1167</v>
      </c>
      <c r="C17" s="60">
        <v>13</v>
      </c>
      <c r="D17" s="57">
        <v>1172</v>
      </c>
      <c r="E17" s="60">
        <v>13</v>
      </c>
      <c r="F17" s="57">
        <v>1177</v>
      </c>
      <c r="G17" s="63"/>
      <c r="H17" s="63"/>
      <c r="I17" s="39"/>
      <c r="J17" s="39"/>
      <c r="K17" s="49">
        <v>0</v>
      </c>
      <c r="L17">
        <v>111</v>
      </c>
    </row>
    <row r="18" spans="1:22" x14ac:dyDescent="0.3">
      <c r="A18" s="57">
        <v>21</v>
      </c>
      <c r="B18" s="57">
        <v>1274</v>
      </c>
      <c r="C18" s="60">
        <v>11</v>
      </c>
      <c r="D18" s="57">
        <v>1283</v>
      </c>
      <c r="E18" s="60">
        <v>11</v>
      </c>
      <c r="F18" s="57">
        <v>1288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1395</v>
      </c>
      <c r="C19" s="60">
        <v>11</v>
      </c>
      <c r="D19" s="57">
        <v>1404</v>
      </c>
      <c r="E19" s="60">
        <v>11</v>
      </c>
      <c r="F19" s="57">
        <v>1417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1526</v>
      </c>
      <c r="C20" s="60">
        <v>11</v>
      </c>
      <c r="D20" s="57">
        <v>1538</v>
      </c>
      <c r="E20" s="60">
        <v>11</v>
      </c>
      <c r="F20" s="57">
        <v>1548</v>
      </c>
      <c r="G20" s="63"/>
      <c r="H20" s="63"/>
      <c r="I20" s="39"/>
      <c r="J20" s="39"/>
      <c r="K20" s="49">
        <v>0</v>
      </c>
      <c r="L20">
        <v>211</v>
      </c>
      <c r="N20" s="38">
        <f>COUNTIF(L7:L66,G3)</f>
        <v>40</v>
      </c>
      <c r="O20" s="38"/>
      <c r="P20" s="45">
        <v>10</v>
      </c>
      <c r="Q20" s="45">
        <v>10</v>
      </c>
      <c r="R20" s="45">
        <v>10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21</v>
      </c>
      <c r="B21" s="57">
        <v>1640</v>
      </c>
      <c r="C21" s="60">
        <v>11</v>
      </c>
      <c r="D21" s="57">
        <v>1651</v>
      </c>
      <c r="E21" s="60">
        <v>11</v>
      </c>
      <c r="F21" s="57">
        <v>1657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1765</v>
      </c>
      <c r="C22" s="60">
        <v>11</v>
      </c>
      <c r="D22" s="57">
        <v>1775</v>
      </c>
      <c r="E22" s="60">
        <v>11</v>
      </c>
      <c r="F22" s="57">
        <v>1788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1887</v>
      </c>
      <c r="C23" s="60">
        <v>13</v>
      </c>
      <c r="D23" s="57">
        <v>1893</v>
      </c>
      <c r="E23" s="60">
        <v>13</v>
      </c>
      <c r="F23" s="57">
        <v>1907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2007</v>
      </c>
      <c r="C24" s="60">
        <v>11</v>
      </c>
      <c r="D24" s="57">
        <v>2022</v>
      </c>
      <c r="E24" s="60">
        <v>11</v>
      </c>
      <c r="F24" s="57">
        <v>2028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6</v>
      </c>
      <c r="Q24" s="45">
        <f>Z11</f>
        <v>7</v>
      </c>
      <c r="R24" s="45">
        <f>AE11</f>
        <v>7</v>
      </c>
      <c r="S24" s="45">
        <f>AJ11</f>
        <v>8</v>
      </c>
      <c r="T24" s="45">
        <f>AO11</f>
        <v>7</v>
      </c>
      <c r="U24" s="45">
        <f>AT11</f>
        <v>5</v>
      </c>
      <c r="V24" s="43"/>
    </row>
    <row r="25" spans="1:22" x14ac:dyDescent="0.3">
      <c r="A25" s="57">
        <v>12</v>
      </c>
      <c r="B25" s="57">
        <v>2141</v>
      </c>
      <c r="C25" s="60">
        <v>13</v>
      </c>
      <c r="D25" s="57">
        <v>2146</v>
      </c>
      <c r="E25" s="60">
        <v>13</v>
      </c>
      <c r="F25" s="57">
        <v>2159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2266</v>
      </c>
      <c r="C26" s="60">
        <v>11</v>
      </c>
      <c r="D26" s="57">
        <v>2284</v>
      </c>
      <c r="E26" s="60">
        <v>11</v>
      </c>
      <c r="F26" s="57">
        <v>2292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2400</v>
      </c>
      <c r="C27" s="59">
        <v>11</v>
      </c>
      <c r="D27" s="56">
        <v>2409</v>
      </c>
      <c r="E27" s="59">
        <v>11</v>
      </c>
      <c r="F27" s="56">
        <v>2425</v>
      </c>
      <c r="G27" s="62"/>
      <c r="H27" s="62"/>
      <c r="I27" s="40"/>
      <c r="J27" s="40"/>
      <c r="K27" s="41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2514</v>
      </c>
      <c r="C28" s="59">
        <v>11</v>
      </c>
      <c r="D28" s="56">
        <v>2523</v>
      </c>
      <c r="E28" s="59">
        <v>11</v>
      </c>
      <c r="F28" s="56">
        <v>2532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F16/P20</f>
        <v>107.7</v>
      </c>
      <c r="Q28">
        <f>(F26-F16)/Q20</f>
        <v>121.5</v>
      </c>
      <c r="R28">
        <f>(F36-F26)/R20</f>
        <v>117.8</v>
      </c>
      <c r="S28">
        <f>(F46-F36)/S20</f>
        <v>113.5</v>
      </c>
      <c r="T28">
        <f>(F56-F46)/T20</f>
        <v>116</v>
      </c>
      <c r="U28">
        <f>(F66-F56)/U20</f>
        <v>113</v>
      </c>
    </row>
    <row r="29" spans="1:22" x14ac:dyDescent="0.3">
      <c r="A29" s="56">
        <v>21</v>
      </c>
      <c r="B29" s="56">
        <v>2621</v>
      </c>
      <c r="C29" s="59">
        <v>22</v>
      </c>
      <c r="D29" s="56">
        <v>2626</v>
      </c>
      <c r="E29" s="59">
        <v>13</v>
      </c>
      <c r="F29" s="56">
        <v>2642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3">
      <c r="A30" s="56">
        <v>12</v>
      </c>
      <c r="B30" s="56">
        <v>2758</v>
      </c>
      <c r="C30" s="59">
        <v>13</v>
      </c>
      <c r="D30" s="56">
        <v>2763</v>
      </c>
      <c r="E30" s="59">
        <v>13</v>
      </c>
      <c r="F30" s="56">
        <v>2773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12</v>
      </c>
      <c r="B31" s="56">
        <v>2872</v>
      </c>
      <c r="C31" s="59">
        <v>13</v>
      </c>
      <c r="D31" s="56">
        <v>2877</v>
      </c>
      <c r="E31" s="59">
        <v>13</v>
      </c>
      <c r="F31" s="56">
        <v>2885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3">
      <c r="A32" s="56">
        <v>21</v>
      </c>
      <c r="B32" s="56">
        <v>2981</v>
      </c>
      <c r="C32" s="59">
        <v>11</v>
      </c>
      <c r="D32" s="56">
        <v>2991</v>
      </c>
      <c r="E32" s="59">
        <v>11</v>
      </c>
      <c r="F32" s="56">
        <v>2997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3084</v>
      </c>
      <c r="C33" s="59">
        <v>11</v>
      </c>
      <c r="D33" s="56">
        <v>3106</v>
      </c>
      <c r="E33" s="59">
        <v>11</v>
      </c>
      <c r="F33" s="56">
        <v>3117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3222</v>
      </c>
      <c r="C34" s="59">
        <v>11</v>
      </c>
      <c r="D34" s="56">
        <v>3236</v>
      </c>
      <c r="E34" s="59">
        <v>11</v>
      </c>
      <c r="F34" s="56">
        <v>3245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3344</v>
      </c>
      <c r="C35" s="59">
        <v>11</v>
      </c>
      <c r="D35" s="56">
        <v>3354</v>
      </c>
      <c r="E35" s="59">
        <v>11</v>
      </c>
      <c r="F35" s="56">
        <v>3358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3456</v>
      </c>
      <c r="C36" s="59">
        <v>11</v>
      </c>
      <c r="D36" s="56">
        <v>3465</v>
      </c>
      <c r="E36" s="59">
        <v>11</v>
      </c>
      <c r="F36" s="56">
        <v>3470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7">
        <v>21</v>
      </c>
      <c r="B37" s="57">
        <v>3595</v>
      </c>
      <c r="C37" s="60">
        <v>11</v>
      </c>
      <c r="D37" s="57">
        <v>3604</v>
      </c>
      <c r="E37" s="60">
        <v>11</v>
      </c>
      <c r="F37" s="57">
        <v>3609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3698</v>
      </c>
      <c r="C38" s="60">
        <v>11</v>
      </c>
      <c r="D38" s="57">
        <v>3707</v>
      </c>
      <c r="E38" s="60">
        <v>11</v>
      </c>
      <c r="F38" s="57">
        <v>3712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3801</v>
      </c>
      <c r="C39" s="60">
        <v>11</v>
      </c>
      <c r="D39" s="57">
        <v>3817</v>
      </c>
      <c r="E39" s="60">
        <v>11</v>
      </c>
      <c r="F39" s="57">
        <v>3825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3913</v>
      </c>
      <c r="C40" s="60">
        <v>11</v>
      </c>
      <c r="D40" s="57">
        <v>3923</v>
      </c>
      <c r="E40" s="60">
        <v>11</v>
      </c>
      <c r="F40" s="57">
        <v>3927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4015</v>
      </c>
      <c r="C41" s="60">
        <v>11</v>
      </c>
      <c r="D41" s="57">
        <v>4024</v>
      </c>
      <c r="E41" s="60">
        <v>11</v>
      </c>
      <c r="F41" s="57">
        <v>4029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4129</v>
      </c>
      <c r="C42" s="60">
        <v>13</v>
      </c>
      <c r="D42" s="57">
        <v>4134</v>
      </c>
      <c r="E42" s="60">
        <v>13</v>
      </c>
      <c r="F42" s="57">
        <v>4143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12</v>
      </c>
      <c r="B43" s="57">
        <v>4251</v>
      </c>
      <c r="C43" s="60">
        <v>13</v>
      </c>
      <c r="D43" s="57">
        <v>4256</v>
      </c>
      <c r="E43" s="60">
        <v>13</v>
      </c>
      <c r="F43" s="57">
        <v>4283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21</v>
      </c>
      <c r="B44" s="57">
        <v>4380</v>
      </c>
      <c r="C44" s="60">
        <v>11</v>
      </c>
      <c r="D44" s="57">
        <v>4389</v>
      </c>
      <c r="E44" s="60">
        <v>11</v>
      </c>
      <c r="F44" s="57">
        <v>4394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4488</v>
      </c>
      <c r="C45" s="60">
        <v>11</v>
      </c>
      <c r="D45" s="57">
        <v>4497</v>
      </c>
      <c r="E45" s="60">
        <v>11</v>
      </c>
      <c r="F45" s="57">
        <v>4503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4590</v>
      </c>
      <c r="C46" s="60">
        <v>11</v>
      </c>
      <c r="D46" s="57">
        <v>4600</v>
      </c>
      <c r="E46" s="60">
        <v>11</v>
      </c>
      <c r="F46" s="57">
        <v>4605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6">
        <v>21</v>
      </c>
      <c r="B47" s="56">
        <v>4696</v>
      </c>
      <c r="C47" s="59">
        <v>11</v>
      </c>
      <c r="D47" s="56">
        <v>4705</v>
      </c>
      <c r="E47" s="59">
        <v>11</v>
      </c>
      <c r="F47" s="56">
        <v>4711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4799</v>
      </c>
      <c r="C48" s="59">
        <v>11</v>
      </c>
      <c r="D48" s="56">
        <v>4807</v>
      </c>
      <c r="E48" s="59">
        <v>11</v>
      </c>
      <c r="F48" s="56">
        <v>4813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12</v>
      </c>
      <c r="B49" s="56">
        <v>4902</v>
      </c>
      <c r="C49" s="59">
        <v>13</v>
      </c>
      <c r="D49" s="56">
        <v>4908</v>
      </c>
      <c r="E49" s="59">
        <v>13</v>
      </c>
      <c r="F49" s="56">
        <v>4916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3">
      <c r="A50" s="56">
        <v>21</v>
      </c>
      <c r="B50" s="56">
        <v>5016</v>
      </c>
      <c r="C50" s="59">
        <v>22</v>
      </c>
      <c r="D50" s="56">
        <v>5021</v>
      </c>
      <c r="E50" s="59">
        <v>13</v>
      </c>
      <c r="F50" s="56">
        <v>5030</v>
      </c>
      <c r="G50" s="62"/>
      <c r="H50" s="62"/>
      <c r="I50" s="40"/>
      <c r="J50" s="40"/>
      <c r="K50" s="41">
        <v>0</v>
      </c>
      <c r="L50">
        <v>221</v>
      </c>
    </row>
    <row r="51" spans="1:12" x14ac:dyDescent="0.3">
      <c r="A51" s="56">
        <v>21</v>
      </c>
      <c r="B51" s="56">
        <v>5132</v>
      </c>
      <c r="C51" s="59">
        <v>11</v>
      </c>
      <c r="D51" s="56">
        <v>5141</v>
      </c>
      <c r="E51" s="59">
        <v>11</v>
      </c>
      <c r="F51" s="56">
        <v>5146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5233</v>
      </c>
      <c r="C52" s="59">
        <v>22</v>
      </c>
      <c r="D52" s="56">
        <v>5246</v>
      </c>
      <c r="E52" s="59">
        <v>13</v>
      </c>
      <c r="F52" s="56">
        <v>5258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3">
      <c r="A53" s="56">
        <v>21</v>
      </c>
      <c r="B53" s="56">
        <v>5358</v>
      </c>
      <c r="C53" s="59">
        <v>11</v>
      </c>
      <c r="D53" s="56">
        <v>5367</v>
      </c>
      <c r="E53" s="59">
        <v>11</v>
      </c>
      <c r="F53" s="56">
        <v>5373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5488</v>
      </c>
      <c r="C54" s="59">
        <v>11</v>
      </c>
      <c r="D54" s="56">
        <v>5504</v>
      </c>
      <c r="E54" s="59">
        <v>11</v>
      </c>
      <c r="F54" s="56">
        <v>5525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5630</v>
      </c>
      <c r="C55" s="59">
        <v>11</v>
      </c>
      <c r="D55" s="56">
        <v>5642</v>
      </c>
      <c r="E55" s="59">
        <v>11</v>
      </c>
      <c r="F55" s="56">
        <v>5647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21</v>
      </c>
      <c r="B56" s="56">
        <v>5748</v>
      </c>
      <c r="C56" s="59">
        <v>11</v>
      </c>
      <c r="D56" s="56">
        <v>5760</v>
      </c>
      <c r="E56" s="59">
        <v>11</v>
      </c>
      <c r="F56" s="56">
        <v>5765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3">
      <c r="A57" s="57">
        <v>21</v>
      </c>
      <c r="B57" s="57">
        <v>5852</v>
      </c>
      <c r="C57" s="60">
        <v>11</v>
      </c>
      <c r="D57" s="57">
        <v>5864</v>
      </c>
      <c r="E57" s="60">
        <v>11</v>
      </c>
      <c r="F57" s="57">
        <v>5871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5958</v>
      </c>
      <c r="C58" s="60">
        <v>22</v>
      </c>
      <c r="D58" s="57">
        <v>5967</v>
      </c>
      <c r="E58" s="60">
        <v>13</v>
      </c>
      <c r="F58" s="57">
        <v>5977</v>
      </c>
      <c r="G58" s="63"/>
      <c r="H58" s="63"/>
      <c r="I58" s="39"/>
      <c r="J58" s="39"/>
      <c r="K58" s="49">
        <v>0</v>
      </c>
      <c r="L58">
        <v>221</v>
      </c>
    </row>
    <row r="59" spans="1:12" x14ac:dyDescent="0.3">
      <c r="A59" s="57">
        <v>12</v>
      </c>
      <c r="B59" s="57">
        <v>6076</v>
      </c>
      <c r="C59" s="60">
        <v>13</v>
      </c>
      <c r="D59" s="57">
        <v>6081</v>
      </c>
      <c r="E59" s="60">
        <v>13</v>
      </c>
      <c r="F59" s="57">
        <v>6090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3">
      <c r="A60" s="57">
        <v>21</v>
      </c>
      <c r="B60" s="57">
        <v>6197</v>
      </c>
      <c r="C60" s="60">
        <v>22</v>
      </c>
      <c r="D60" s="57">
        <v>6211</v>
      </c>
      <c r="E60" s="60">
        <v>13</v>
      </c>
      <c r="F60" s="57">
        <v>6220</v>
      </c>
      <c r="G60" s="63"/>
      <c r="H60" s="63"/>
      <c r="I60" s="39"/>
      <c r="J60" s="39"/>
      <c r="K60" s="49">
        <v>0</v>
      </c>
      <c r="L60">
        <v>221</v>
      </c>
    </row>
    <row r="61" spans="1:12" x14ac:dyDescent="0.3">
      <c r="A61" s="57">
        <v>21</v>
      </c>
      <c r="B61" s="57">
        <v>6320</v>
      </c>
      <c r="C61" s="60">
        <v>11</v>
      </c>
      <c r="D61" s="57">
        <v>6334</v>
      </c>
      <c r="E61" s="60">
        <v>11</v>
      </c>
      <c r="F61" s="57">
        <v>6340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12</v>
      </c>
      <c r="B62" s="57">
        <v>6429</v>
      </c>
      <c r="C62" s="60">
        <v>13</v>
      </c>
      <c r="D62" s="57">
        <v>6435</v>
      </c>
      <c r="E62" s="60">
        <v>13</v>
      </c>
      <c r="F62" s="57">
        <v>6443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3">
      <c r="A63" s="57">
        <v>21</v>
      </c>
      <c r="B63" s="57">
        <v>6542</v>
      </c>
      <c r="C63" s="60">
        <v>11</v>
      </c>
      <c r="D63" s="57">
        <v>6551</v>
      </c>
      <c r="E63" s="60">
        <v>11</v>
      </c>
      <c r="F63" s="57">
        <v>6557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21</v>
      </c>
      <c r="B64" s="57">
        <v>6645</v>
      </c>
      <c r="C64" s="60">
        <v>11</v>
      </c>
      <c r="D64" s="57">
        <v>6655</v>
      </c>
      <c r="E64" s="60">
        <v>11</v>
      </c>
      <c r="F64" s="57">
        <v>6660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6748</v>
      </c>
      <c r="C65" s="60">
        <v>22</v>
      </c>
      <c r="D65" s="57">
        <v>6751</v>
      </c>
      <c r="E65" s="60">
        <v>24</v>
      </c>
      <c r="F65" s="57">
        <v>6774</v>
      </c>
      <c r="G65" s="63"/>
      <c r="H65" s="63"/>
      <c r="I65" s="39"/>
      <c r="J65" s="39"/>
      <c r="K65" s="49">
        <v>0</v>
      </c>
      <c r="L65">
        <v>222</v>
      </c>
    </row>
    <row r="66" spans="1:12" x14ac:dyDescent="0.3">
      <c r="A66" s="57">
        <v>21</v>
      </c>
      <c r="B66" s="57">
        <v>6874</v>
      </c>
      <c r="C66" s="60">
        <v>11</v>
      </c>
      <c r="D66" s="57">
        <v>6884</v>
      </c>
      <c r="E66" s="60">
        <v>11</v>
      </c>
      <c r="F66" s="57">
        <v>6895</v>
      </c>
      <c r="G66" s="63"/>
      <c r="H66" s="63"/>
      <c r="I66" s="39"/>
      <c r="J66" s="39"/>
      <c r="K66" s="49">
        <v>1</v>
      </c>
      <c r="L66">
        <v>211</v>
      </c>
    </row>
    <row r="67" spans="1:12" x14ac:dyDescent="0.3">
      <c r="A67" s="17"/>
      <c r="B67" s="17"/>
      <c r="C67" s="17"/>
      <c r="D67" s="17"/>
      <c r="E67" s="17"/>
      <c r="F67" s="17"/>
      <c r="G67" s="17"/>
      <c r="H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43</v>
      </c>
      <c r="V3" s="25" t="s">
        <v>120</v>
      </c>
      <c r="W3">
        <f>COUNTA(L7:L13)</f>
        <v>7</v>
      </c>
      <c r="AA3" s="25" t="s">
        <v>120</v>
      </c>
      <c r="AB3">
        <f>COUNTA(L14:L20)</f>
        <v>7</v>
      </c>
      <c r="AF3" s="25" t="s">
        <v>120</v>
      </c>
      <c r="AG3">
        <f>COUNTA(L21:L28)</f>
        <v>8</v>
      </c>
      <c r="AK3" s="25" t="s">
        <v>120</v>
      </c>
      <c r="AL3">
        <f>COUNTA(L29:L35)</f>
        <v>7</v>
      </c>
      <c r="AP3" s="25" t="s">
        <v>120</v>
      </c>
      <c r="AQ3">
        <f>COUNTA(L36:L42)</f>
        <v>7</v>
      </c>
      <c r="AU3" s="25" t="s">
        <v>120</v>
      </c>
      <c r="AV3">
        <f>COUNTA(L43:L49)</f>
        <v>7</v>
      </c>
    </row>
    <row r="4" spans="1:48" x14ac:dyDescent="0.3">
      <c r="P4" s="25" t="s">
        <v>88</v>
      </c>
      <c r="Q4" s="26">
        <f>SUM(O7:O14)</f>
        <v>43</v>
      </c>
      <c r="V4" s="25" t="s">
        <v>121</v>
      </c>
      <c r="W4">
        <f>SUM(U7:U14)</f>
        <v>7</v>
      </c>
      <c r="AA4" s="25" t="s">
        <v>121</v>
      </c>
      <c r="AB4">
        <f>SUM(Z7:Z14)</f>
        <v>7</v>
      </c>
      <c r="AF4" s="25" t="s">
        <v>121</v>
      </c>
      <c r="AG4">
        <f>SUM(AE7:AE14)</f>
        <v>8</v>
      </c>
      <c r="AK4" s="25" t="s">
        <v>121</v>
      </c>
      <c r="AL4">
        <f>SUM(AJ7:AJ14)</f>
        <v>7</v>
      </c>
      <c r="AP4" s="25" t="s">
        <v>121</v>
      </c>
      <c r="AQ4">
        <f>SUM(AO7:AO14)</f>
        <v>7</v>
      </c>
      <c r="AU4" s="25" t="s">
        <v>121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40</v>
      </c>
      <c r="C7" s="58">
        <v>24</v>
      </c>
      <c r="D7" s="55">
        <v>70</v>
      </c>
      <c r="E7" s="58">
        <v>13</v>
      </c>
      <c r="F7" s="55">
        <v>79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2</v>
      </c>
      <c r="P7" s="34">
        <f>O7/$Q$4</f>
        <v>4.6511627906976744E-2</v>
      </c>
      <c r="Q7" s="34">
        <f>IF(P7=0,0,(P7*((LOG(P7))/LOG(2))))</f>
        <v>-0.20587277928846967</v>
      </c>
      <c r="T7" s="34">
        <f>N7</f>
        <v>111</v>
      </c>
      <c r="U7" s="34">
        <f>COUNTIF(L7:L13,T7)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COUNTIF(L14:L20,Y7)</f>
        <v>0</v>
      </c>
      <c r="AA7" s="34" t="e">
        <f>Z7/(AB4-Z11)</f>
        <v>#DIV/0!</v>
      </c>
      <c r="AB7" s="34" t="e">
        <f>IF(AA7=0,0,(AA7*((LOG(AA7))/LOG(2))))</f>
        <v>#DIV/0!</v>
      </c>
      <c r="AD7" s="34">
        <f>N7</f>
        <v>111</v>
      </c>
      <c r="AE7" s="34">
        <f>COUNTIF(L21:L28,AD7)</f>
        <v>0</v>
      </c>
      <c r="AF7" s="34" t="e">
        <f>AE7/(AG4-AE11)</f>
        <v>#DIV/0!</v>
      </c>
      <c r="AG7" s="34" t="e">
        <f>IF(AF7=0,0,(AF7*((LOG(AF7))/LOG(2))))</f>
        <v>#DIV/0!</v>
      </c>
      <c r="AI7" s="34">
        <f>N7</f>
        <v>111</v>
      </c>
      <c r="AJ7" s="34">
        <f>COUNTIF(L29:L35,AI7)</f>
        <v>1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COUNTIF(L36:L42,AN7)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COUNTIF(L43:L49,AS7)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21</v>
      </c>
      <c r="B8" s="56">
        <v>186</v>
      </c>
      <c r="C8" s="59">
        <v>11</v>
      </c>
      <c r="D8" s="56">
        <v>197</v>
      </c>
      <c r="E8" s="59">
        <v>11</v>
      </c>
      <c r="F8" s="56">
        <v>202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COUNTIF(L14:L20,Y8)</f>
        <v>0</v>
      </c>
      <c r="AA8" s="34" t="e">
        <f>Z8/(AB4-Z11)</f>
        <v>#DIV/0!</v>
      </c>
      <c r="AB8" s="34" t="e">
        <f>IF(AA8=0,0,(AA8*((LOG(AA8))/LOG(2))))</f>
        <v>#DIV/0!</v>
      </c>
      <c r="AD8" s="34">
        <f>N8</f>
        <v>112</v>
      </c>
      <c r="AE8" s="34">
        <f>COUNTIF(L21:L28,AD8)</f>
        <v>0</v>
      </c>
      <c r="AF8" s="34" t="e">
        <f>AE8/(AG4-AE11)</f>
        <v>#DIV/0!</v>
      </c>
      <c r="AG8" s="34" t="e">
        <f>IF(AF8=0,0,(AF8*((LOG(AF8))/LOG(2))))</f>
        <v>#DIV/0!</v>
      </c>
      <c r="AI8" s="34">
        <f>N8</f>
        <v>112</v>
      </c>
      <c r="AJ8" s="34">
        <f>COUNTIF(L29:L35,AI8)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COUNTIF(L36:L42,AN8)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COUNTIF(L43:L49,AS8)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305</v>
      </c>
      <c r="C9" s="59">
        <v>11</v>
      </c>
      <c r="D9" s="56">
        <v>316</v>
      </c>
      <c r="E9" s="59">
        <v>11</v>
      </c>
      <c r="F9" s="56">
        <v>328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2.3255813953488372E-2</v>
      </c>
      <c r="Q9" s="34">
        <f>IF(P9=0,0,(P9*((LOG(P9))/LOG(2))))</f>
        <v>-0.12619220359772321</v>
      </c>
      <c r="T9" s="34">
        <f>N9</f>
        <v>121</v>
      </c>
      <c r="U9" s="34">
        <f>COUNTIF(L7:L13,T9)</f>
        <v>1</v>
      </c>
      <c r="V9" s="34">
        <f>U9/(W4-U11)</f>
        <v>1</v>
      </c>
      <c r="W9" s="34">
        <f>IF(V9=0,0,(V9*((LOG(V9))/LOG(2))))</f>
        <v>0</v>
      </c>
      <c r="Y9" s="34">
        <f>N9</f>
        <v>121</v>
      </c>
      <c r="Z9" s="34">
        <f>COUNTIF(L14:L20,Y9)</f>
        <v>0</v>
      </c>
      <c r="AA9" s="34" t="e">
        <f>Z9/(AB4-Z11)</f>
        <v>#DIV/0!</v>
      </c>
      <c r="AB9" s="34" t="e">
        <f>IF(AA9=0,0,(AA9*((LOG(AA9))/LOG(2))))</f>
        <v>#DIV/0!</v>
      </c>
      <c r="AD9" s="34">
        <f>N9</f>
        <v>121</v>
      </c>
      <c r="AE9" s="34">
        <f>COUNTIF(L21:L28,AD9)</f>
        <v>0</v>
      </c>
      <c r="AF9" s="34" t="e">
        <f>AE9/(AG4-AE11)</f>
        <v>#DIV/0!</v>
      </c>
      <c r="AG9" s="34" t="e">
        <f>IF(AF9=0,0,(AF9*((LOG(AF9))/LOG(2))))</f>
        <v>#DIV/0!</v>
      </c>
      <c r="AI9" s="34">
        <f>N9</f>
        <v>121</v>
      </c>
      <c r="AJ9" s="34">
        <f>COUNTIF(L29:L35,AI9)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COUNTIF(L36:L42,AN9)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COUNTIF(L43:L49,AS9)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420</v>
      </c>
      <c r="C10" s="59">
        <v>11</v>
      </c>
      <c r="D10" s="56">
        <v>433</v>
      </c>
      <c r="E10" s="59">
        <v>11</v>
      </c>
      <c r="F10" s="56">
        <v>439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COUNTIF(L14:L20,Y10)</f>
        <v>0</v>
      </c>
      <c r="AA10" s="34" t="e">
        <f>Z10/(AB4-Z11)</f>
        <v>#DIV/0!</v>
      </c>
      <c r="AB10" s="34" t="e">
        <f>IF(AA10=0,0,(AA10*((LOG(AA10))/LOG(2))))</f>
        <v>#DIV/0!</v>
      </c>
      <c r="AD10" s="34">
        <f>N10</f>
        <v>122</v>
      </c>
      <c r="AE10" s="34">
        <f>COUNTIF(L21:L28,AD10)</f>
        <v>0</v>
      </c>
      <c r="AF10" s="34" t="e">
        <f>AE10/(AG4-AE11)</f>
        <v>#DIV/0!</v>
      </c>
      <c r="AG10" s="34" t="e">
        <f>IF(AF10=0,0,(AF10*((LOG(AF10))/LOG(2))))</f>
        <v>#DIV/0!</v>
      </c>
      <c r="AI10" s="34">
        <f>N10</f>
        <v>122</v>
      </c>
      <c r="AJ10" s="34">
        <f>COUNTIF(L29:L35,AI10)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COUNTIF(L36:L42,AN10)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COUNTIF(L43:L49,AS10)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536</v>
      </c>
      <c r="C11" s="59">
        <v>11</v>
      </c>
      <c r="D11" s="56">
        <v>548</v>
      </c>
      <c r="E11" s="59">
        <v>11</v>
      </c>
      <c r="F11" s="56">
        <v>556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0.93023255813953487</v>
      </c>
      <c r="Q11" s="34">
        <f>IF(P11=0,0,(P11*((LOG(P11))/LOG(2))))</f>
        <v>-9.7057357967195917E-2</v>
      </c>
      <c r="T11" s="34">
        <f>N11</f>
        <v>211</v>
      </c>
      <c r="U11" s="34">
        <f>COUNTIF(L7:L13,T11)</f>
        <v>6</v>
      </c>
      <c r="V11" s="53"/>
      <c r="W11" s="54"/>
      <c r="Y11" s="34">
        <f>N11</f>
        <v>211</v>
      </c>
      <c r="Z11" s="34">
        <f>COUNTIF(L14:L20,Y11)</f>
        <v>7</v>
      </c>
      <c r="AA11" s="53"/>
      <c r="AB11" s="54"/>
      <c r="AD11" s="34">
        <f>N11</f>
        <v>211</v>
      </c>
      <c r="AE11" s="34">
        <f>COUNTIF(L21:L28,AD11)</f>
        <v>8</v>
      </c>
      <c r="AF11" s="53"/>
      <c r="AG11" s="54"/>
      <c r="AI11" s="34">
        <f>N11</f>
        <v>211</v>
      </c>
      <c r="AJ11" s="34">
        <f>COUNTIF(L29:L35,AI11)</f>
        <v>6</v>
      </c>
      <c r="AK11" s="53"/>
      <c r="AL11" s="54"/>
      <c r="AN11" s="34">
        <f>N11</f>
        <v>211</v>
      </c>
      <c r="AO11" s="34">
        <f>COUNTIF(L36:L42,AN11)</f>
        <v>7</v>
      </c>
      <c r="AP11" s="53"/>
      <c r="AQ11" s="54"/>
      <c r="AS11" s="34">
        <f>N11</f>
        <v>211</v>
      </c>
      <c r="AT11" s="34">
        <f>COUNTIF(L43:L49,AS11)</f>
        <v>6</v>
      </c>
      <c r="AU11" s="53"/>
      <c r="AV11" s="54"/>
    </row>
    <row r="12" spans="1:48" x14ac:dyDescent="0.3">
      <c r="A12" s="56">
        <v>21</v>
      </c>
      <c r="B12" s="56">
        <v>647</v>
      </c>
      <c r="C12" s="59">
        <v>11</v>
      </c>
      <c r="D12" s="56">
        <v>664</v>
      </c>
      <c r="E12" s="59">
        <v>11</v>
      </c>
      <c r="F12" s="56">
        <v>670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COUNTIF(L14:L20,Y12)</f>
        <v>0</v>
      </c>
      <c r="AA12" s="34" t="e">
        <f>Z12/(AB4-Z11)</f>
        <v>#DIV/0!</v>
      </c>
      <c r="AB12" s="34" t="e">
        <f>IF(AA12=0,0,(AA12*((LOG(AA12))/LOG(2))))</f>
        <v>#DIV/0!</v>
      </c>
      <c r="AD12" s="34">
        <f>N12</f>
        <v>212</v>
      </c>
      <c r="AE12" s="34">
        <f>COUNTIF(L21:L28,AD12)</f>
        <v>0</v>
      </c>
      <c r="AF12" s="34" t="e">
        <f>AE12/(AG4-AE11)</f>
        <v>#DIV/0!</v>
      </c>
      <c r="AG12" s="34" t="e">
        <f>IF(AF12=0,0,(AF12*((LOG(AF12))/LOG(2))))</f>
        <v>#DIV/0!</v>
      </c>
      <c r="AI12" s="34">
        <f>N12</f>
        <v>212</v>
      </c>
      <c r="AJ12" s="34">
        <f>COUNTIF(L29:L35,AI12)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COUNTIF(L36:L42,AN12)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COUNTIF(L43:L49,AS12)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761</v>
      </c>
      <c r="C13" s="59">
        <v>11</v>
      </c>
      <c r="D13" s="56">
        <v>773</v>
      </c>
      <c r="E13" s="59">
        <v>11</v>
      </c>
      <c r="F13" s="56">
        <v>778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COUNTIF(L7:L13,T13)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COUNTIF(L14:L20,Y13)</f>
        <v>0</v>
      </c>
      <c r="AA13" s="34" t="e">
        <f>Z13/(AB4-Z11)</f>
        <v>#DIV/0!</v>
      </c>
      <c r="AB13" s="34" t="e">
        <f>IF(AA13=0,0,(AA13*((LOG(AA13))/LOG(2))))</f>
        <v>#DIV/0!</v>
      </c>
      <c r="AD13" s="34">
        <f>N13</f>
        <v>221</v>
      </c>
      <c r="AE13" s="34">
        <f>COUNTIF(L21:L28,AD13)</f>
        <v>0</v>
      </c>
      <c r="AF13" s="34" t="e">
        <f>AE13/(AG4-AE11)</f>
        <v>#DIV/0!</v>
      </c>
      <c r="AG13" s="34" t="e">
        <f>IF(AF13=0,0,(AF13*((LOG(AF13))/LOG(2))))</f>
        <v>#DIV/0!</v>
      </c>
      <c r="AI13" s="34">
        <f>N13</f>
        <v>221</v>
      </c>
      <c r="AJ13" s="34">
        <f>COUNTIF(L29:L35,AI13)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COUNTIF(L36:L42,AN13)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COUNTIF(L43:L49,AS13)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7">
        <v>21</v>
      </c>
      <c r="B14" s="57">
        <v>874</v>
      </c>
      <c r="C14" s="60">
        <v>11</v>
      </c>
      <c r="D14" s="57">
        <v>882</v>
      </c>
      <c r="E14" s="60">
        <v>11</v>
      </c>
      <c r="F14" s="57">
        <v>889</v>
      </c>
      <c r="G14" s="63"/>
      <c r="H14" s="63"/>
      <c r="I14" s="39"/>
      <c r="J14" s="39"/>
      <c r="K14" s="49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COUNTIF(L7:L13,T14)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COUNTIF(L14:L20,Y14)</f>
        <v>0</v>
      </c>
      <c r="AA14" s="34" t="e">
        <f>Z14/(AB4-Z11)</f>
        <v>#DIV/0!</v>
      </c>
      <c r="AB14" s="34" t="e">
        <f>IF(AA14=0,0,(AA14*((LOG(AA14))/LOG(2))))</f>
        <v>#DIV/0!</v>
      </c>
      <c r="AD14" s="34">
        <f>N14</f>
        <v>222</v>
      </c>
      <c r="AE14" s="34">
        <f>COUNTIF(L21:L28,AD14)</f>
        <v>0</v>
      </c>
      <c r="AF14" s="34" t="e">
        <f>AE14/(AG4-AE11)</f>
        <v>#DIV/0!</v>
      </c>
      <c r="AG14" s="34" t="e">
        <f>IF(AF14=0,0,(AF14*((LOG(AF14))/LOG(2))))</f>
        <v>#DIV/0!</v>
      </c>
      <c r="AI14" s="34">
        <f>N14</f>
        <v>222</v>
      </c>
      <c r="AJ14" s="34">
        <f>COUNTIF(L29:L35,AI14)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COUNTIF(L36:L42,AN14)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COUNTIF(L43:L49,AS14)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7">
        <v>21</v>
      </c>
      <c r="B15" s="57">
        <v>995</v>
      </c>
      <c r="C15" s="60">
        <v>11</v>
      </c>
      <c r="D15" s="57">
        <v>1003</v>
      </c>
      <c r="E15" s="60">
        <v>11</v>
      </c>
      <c r="F15" s="57">
        <v>1012</v>
      </c>
      <c r="G15" s="63"/>
      <c r="H15" s="63"/>
      <c r="I15" s="39"/>
      <c r="J15" s="39"/>
      <c r="K15" s="49">
        <v>0</v>
      </c>
      <c r="L15">
        <v>211</v>
      </c>
      <c r="P15">
        <f>SUM(P7:P14)</f>
        <v>1</v>
      </c>
      <c r="Q15">
        <f>-SUM(Q7:Q14)</f>
        <v>0.42912234085338885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21</v>
      </c>
      <c r="B16" s="57">
        <v>1106</v>
      </c>
      <c r="C16" s="60">
        <v>11</v>
      </c>
      <c r="D16" s="57">
        <v>1123</v>
      </c>
      <c r="E16" s="60">
        <v>11</v>
      </c>
      <c r="F16" s="57">
        <v>1133</v>
      </c>
      <c r="G16" s="63"/>
      <c r="H16" s="63"/>
      <c r="I16" s="39"/>
      <c r="J16" s="39"/>
      <c r="K16" s="49">
        <v>0</v>
      </c>
      <c r="L16">
        <v>211</v>
      </c>
      <c r="P16" s="27" t="s">
        <v>92</v>
      </c>
      <c r="Q16" s="27">
        <f>Q15/(LOG(Q4)/LOG(2))</f>
        <v>7.9082455473912405E-2</v>
      </c>
      <c r="V16" s="27" t="s">
        <v>119</v>
      </c>
      <c r="W16" s="27">
        <f>W15/(LOG(W4)/LOG(2))</f>
        <v>0</v>
      </c>
      <c r="AA16" s="27" t="s">
        <v>122</v>
      </c>
      <c r="AB16" s="27" t="e">
        <f>AB15/(LOG(AB4)/LOG(2))</f>
        <v>#DIV/0!</v>
      </c>
      <c r="AF16" s="27" t="s">
        <v>123</v>
      </c>
      <c r="AG16" s="27" t="e">
        <f>AG15/(LOG(AG4)/LOG(2))</f>
        <v>#DIV/0!</v>
      </c>
      <c r="AK16" s="27" t="s">
        <v>124</v>
      </c>
      <c r="AL16" s="27">
        <f>AL15/(LOG(AL4)/LOG(2))</f>
        <v>0</v>
      </c>
      <c r="AP16" s="27" t="s">
        <v>125</v>
      </c>
      <c r="AQ16" s="27" t="e">
        <f>AQ15/(LOG(AQ4)/LOG(2))</f>
        <v>#DIV/0!</v>
      </c>
      <c r="AU16" s="27" t="s">
        <v>126</v>
      </c>
      <c r="AV16" s="27">
        <f>AV15/(LOG(AV4)/LOG(2))</f>
        <v>0</v>
      </c>
    </row>
    <row r="17" spans="1:22" x14ac:dyDescent="0.3">
      <c r="A17" s="57">
        <v>21</v>
      </c>
      <c r="B17" s="57">
        <v>1225</v>
      </c>
      <c r="C17" s="60">
        <v>11</v>
      </c>
      <c r="D17" s="57">
        <v>1235</v>
      </c>
      <c r="E17" s="60">
        <v>11</v>
      </c>
      <c r="F17" s="57">
        <v>1240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1332</v>
      </c>
      <c r="C18" s="60">
        <v>11</v>
      </c>
      <c r="D18" s="57">
        <v>1341</v>
      </c>
      <c r="E18" s="60">
        <v>11</v>
      </c>
      <c r="F18" s="57">
        <v>1348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1444</v>
      </c>
      <c r="C19" s="60">
        <v>11</v>
      </c>
      <c r="D19" s="57">
        <v>1461</v>
      </c>
      <c r="E19" s="60">
        <v>11</v>
      </c>
      <c r="F19" s="57">
        <v>1476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1568</v>
      </c>
      <c r="C20" s="60">
        <v>11</v>
      </c>
      <c r="D20" s="57">
        <v>1580</v>
      </c>
      <c r="E20" s="60">
        <v>11</v>
      </c>
      <c r="F20" s="57">
        <v>1585</v>
      </c>
      <c r="G20" s="63"/>
      <c r="H20" s="63"/>
      <c r="I20" s="39"/>
      <c r="J20" s="39"/>
      <c r="K20" s="49">
        <v>0</v>
      </c>
      <c r="L20">
        <v>211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21</v>
      </c>
      <c r="B21" s="56">
        <v>1676</v>
      </c>
      <c r="C21" s="59">
        <v>11</v>
      </c>
      <c r="D21" s="56">
        <v>1688</v>
      </c>
      <c r="E21" s="59">
        <v>11</v>
      </c>
      <c r="F21" s="56">
        <v>1693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6">
        <v>21</v>
      </c>
      <c r="B22" s="56">
        <v>1801</v>
      </c>
      <c r="C22" s="59">
        <v>11</v>
      </c>
      <c r="D22" s="56">
        <v>1813</v>
      </c>
      <c r="E22" s="59">
        <v>11</v>
      </c>
      <c r="F22" s="56">
        <v>1818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6">
        <v>21</v>
      </c>
      <c r="B23" s="56">
        <v>1920</v>
      </c>
      <c r="C23" s="59">
        <v>11</v>
      </c>
      <c r="D23" s="56">
        <v>1941</v>
      </c>
      <c r="E23" s="59">
        <v>11</v>
      </c>
      <c r="F23" s="56">
        <v>1947</v>
      </c>
      <c r="G23" s="62"/>
      <c r="H23" s="62"/>
      <c r="I23" s="40"/>
      <c r="J23" s="40"/>
      <c r="K23" s="41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6">
        <v>21</v>
      </c>
      <c r="B24" s="56">
        <v>2040</v>
      </c>
      <c r="C24" s="59">
        <v>11</v>
      </c>
      <c r="D24" s="56">
        <v>2049</v>
      </c>
      <c r="E24" s="59">
        <v>11</v>
      </c>
      <c r="F24" s="56">
        <v>2055</v>
      </c>
      <c r="G24" s="62"/>
      <c r="H24" s="62"/>
      <c r="I24" s="40"/>
      <c r="J24" s="40"/>
      <c r="K24" s="41">
        <v>0</v>
      </c>
      <c r="L24">
        <v>211</v>
      </c>
      <c r="O24" s="43" t="s">
        <v>108</v>
      </c>
      <c r="P24" s="45">
        <f>U11</f>
        <v>6</v>
      </c>
      <c r="Q24" s="45">
        <f>Z11</f>
        <v>7</v>
      </c>
      <c r="R24" s="45">
        <f>AE11</f>
        <v>8</v>
      </c>
      <c r="S24" s="45">
        <f>AJ11</f>
        <v>6</v>
      </c>
      <c r="T24" s="45">
        <f>AO11</f>
        <v>7</v>
      </c>
      <c r="U24" s="45">
        <f>AT11</f>
        <v>6</v>
      </c>
      <c r="V24" s="43"/>
    </row>
    <row r="25" spans="1:22" x14ac:dyDescent="0.3">
      <c r="A25" s="56">
        <v>21</v>
      </c>
      <c r="B25" s="56">
        <v>2144</v>
      </c>
      <c r="C25" s="59">
        <v>11</v>
      </c>
      <c r="D25" s="56">
        <v>2153</v>
      </c>
      <c r="E25" s="59">
        <v>11</v>
      </c>
      <c r="F25" s="56">
        <v>2160</v>
      </c>
      <c r="G25" s="62"/>
      <c r="H25" s="62"/>
      <c r="I25" s="40"/>
      <c r="J25" s="40"/>
      <c r="K25" s="41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2253</v>
      </c>
      <c r="C26" s="59">
        <v>11</v>
      </c>
      <c r="D26" s="56">
        <v>2266</v>
      </c>
      <c r="E26" s="59">
        <v>11</v>
      </c>
      <c r="F26" s="56">
        <v>2272</v>
      </c>
      <c r="G26" s="62"/>
      <c r="H26" s="62"/>
      <c r="I26" s="40"/>
      <c r="J26" s="40"/>
      <c r="K26" s="41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2359</v>
      </c>
      <c r="C27" s="59">
        <v>11</v>
      </c>
      <c r="D27" s="56">
        <v>2369</v>
      </c>
      <c r="E27" s="59">
        <v>11</v>
      </c>
      <c r="F27" s="56">
        <v>2374</v>
      </c>
      <c r="G27" s="62"/>
      <c r="H27" s="62"/>
      <c r="I27" s="40"/>
      <c r="J27" s="40"/>
      <c r="K27" s="41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2464</v>
      </c>
      <c r="C28" s="59">
        <v>11</v>
      </c>
      <c r="D28" s="56">
        <v>2474</v>
      </c>
      <c r="E28" s="59">
        <v>11</v>
      </c>
      <c r="F28" s="56">
        <v>2480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F13/P20</f>
        <v>111.14285714285714</v>
      </c>
      <c r="Q28">
        <f>(F20-F13)/Q20</f>
        <v>115.28571428571429</v>
      </c>
      <c r="R28">
        <f>(F28-F20)/R20</f>
        <v>111.875</v>
      </c>
      <c r="S28">
        <f>(F35-F28)/S20</f>
        <v>113.57142857142857</v>
      </c>
      <c r="T28">
        <f>(F42-F35)/T20</f>
        <v>115.57142857142857</v>
      </c>
      <c r="U28">
        <f>(F49-F42)/U20</f>
        <v>110.71428571428571</v>
      </c>
    </row>
    <row r="29" spans="1:22" x14ac:dyDescent="0.3">
      <c r="A29" s="57">
        <v>21</v>
      </c>
      <c r="B29" s="57">
        <v>2589</v>
      </c>
      <c r="C29" s="60">
        <v>11</v>
      </c>
      <c r="D29" s="57">
        <v>2598</v>
      </c>
      <c r="E29" s="60">
        <v>11</v>
      </c>
      <c r="F29" s="57">
        <v>2605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7">
        <v>21</v>
      </c>
      <c r="B30" s="57">
        <v>2694</v>
      </c>
      <c r="C30" s="60">
        <v>11</v>
      </c>
      <c r="D30" s="57">
        <v>2704</v>
      </c>
      <c r="E30" s="60">
        <v>11</v>
      </c>
      <c r="F30" s="57">
        <v>2710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3">
      <c r="A31" s="57">
        <v>21</v>
      </c>
      <c r="B31" s="57">
        <v>2799</v>
      </c>
      <c r="C31" s="60">
        <v>11</v>
      </c>
      <c r="D31" s="57">
        <v>2808</v>
      </c>
      <c r="E31" s="60">
        <v>11</v>
      </c>
      <c r="F31" s="57">
        <v>2813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3">
      <c r="A32" s="57">
        <v>21</v>
      </c>
      <c r="B32" s="57">
        <v>2901</v>
      </c>
      <c r="C32" s="60">
        <v>11</v>
      </c>
      <c r="D32" s="57">
        <v>2911</v>
      </c>
      <c r="E32" s="60">
        <v>11</v>
      </c>
      <c r="F32" s="57">
        <v>2918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3">
      <c r="A33" s="57">
        <v>21</v>
      </c>
      <c r="B33" s="57">
        <v>3006</v>
      </c>
      <c r="C33" s="60">
        <v>11</v>
      </c>
      <c r="D33" s="57">
        <v>3016</v>
      </c>
      <c r="E33" s="60">
        <v>11</v>
      </c>
      <c r="F33" s="57">
        <v>3024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3118</v>
      </c>
      <c r="C34" s="60">
        <v>11</v>
      </c>
      <c r="D34" s="57">
        <v>3128</v>
      </c>
      <c r="E34" s="60">
        <v>11</v>
      </c>
      <c r="F34" s="57">
        <v>3134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12</v>
      </c>
      <c r="B35" s="57">
        <v>3254</v>
      </c>
      <c r="C35" s="60">
        <v>13</v>
      </c>
      <c r="D35" s="57">
        <v>3262</v>
      </c>
      <c r="E35" s="60">
        <v>13</v>
      </c>
      <c r="F35" s="57">
        <v>3275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3">
      <c r="A36" s="56">
        <v>21</v>
      </c>
      <c r="B36" s="56">
        <v>3374</v>
      </c>
      <c r="C36" s="59">
        <v>11</v>
      </c>
      <c r="D36" s="56">
        <v>3384</v>
      </c>
      <c r="E36" s="59">
        <v>11</v>
      </c>
      <c r="F36" s="56">
        <v>3392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3481</v>
      </c>
      <c r="C37" s="59">
        <v>11</v>
      </c>
      <c r="D37" s="56">
        <v>3491</v>
      </c>
      <c r="E37" s="59">
        <v>11</v>
      </c>
      <c r="F37" s="56">
        <v>3496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21</v>
      </c>
      <c r="B38" s="56">
        <v>3589</v>
      </c>
      <c r="C38" s="59">
        <v>11</v>
      </c>
      <c r="D38" s="56">
        <v>3598</v>
      </c>
      <c r="E38" s="59">
        <v>11</v>
      </c>
      <c r="F38" s="56">
        <v>3604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6">
        <v>21</v>
      </c>
      <c r="B39" s="56">
        <v>3693</v>
      </c>
      <c r="C39" s="59">
        <v>11</v>
      </c>
      <c r="D39" s="56">
        <v>3702</v>
      </c>
      <c r="E39" s="59">
        <v>11</v>
      </c>
      <c r="F39" s="56">
        <v>3708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3821</v>
      </c>
      <c r="C40" s="59">
        <v>11</v>
      </c>
      <c r="D40" s="56">
        <v>3830</v>
      </c>
      <c r="E40" s="59">
        <v>11</v>
      </c>
      <c r="F40" s="56">
        <v>3838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6">
        <v>21</v>
      </c>
      <c r="B41" s="56">
        <v>3946</v>
      </c>
      <c r="C41" s="59">
        <v>11</v>
      </c>
      <c r="D41" s="56">
        <v>3955</v>
      </c>
      <c r="E41" s="59">
        <v>11</v>
      </c>
      <c r="F41" s="56">
        <v>3962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3">
      <c r="A42" s="56">
        <v>21</v>
      </c>
      <c r="B42" s="56">
        <v>4064</v>
      </c>
      <c r="C42" s="59">
        <v>11</v>
      </c>
      <c r="D42" s="56">
        <v>4077</v>
      </c>
      <c r="E42" s="59">
        <v>11</v>
      </c>
      <c r="F42" s="56">
        <v>4084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7">
        <v>21</v>
      </c>
      <c r="B43" s="57">
        <v>4173</v>
      </c>
      <c r="C43" s="60">
        <v>11</v>
      </c>
      <c r="D43" s="57">
        <v>4183</v>
      </c>
      <c r="E43" s="60">
        <v>11</v>
      </c>
      <c r="F43" s="57">
        <v>4189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4286</v>
      </c>
      <c r="C44" s="60">
        <v>11</v>
      </c>
      <c r="D44" s="57">
        <v>4300</v>
      </c>
      <c r="E44" s="60">
        <v>11</v>
      </c>
      <c r="F44" s="57">
        <v>4305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4397</v>
      </c>
      <c r="C45" s="60">
        <v>11</v>
      </c>
      <c r="D45" s="57">
        <v>4407</v>
      </c>
      <c r="E45" s="60">
        <v>11</v>
      </c>
      <c r="F45" s="57">
        <v>4413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4500</v>
      </c>
      <c r="C46" s="60">
        <v>11</v>
      </c>
      <c r="D46" s="57">
        <v>4509</v>
      </c>
      <c r="E46" s="60">
        <v>11</v>
      </c>
      <c r="F46" s="57">
        <v>4515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4604</v>
      </c>
      <c r="C47" s="60">
        <v>11</v>
      </c>
      <c r="D47" s="57">
        <v>4614</v>
      </c>
      <c r="E47" s="60">
        <v>11</v>
      </c>
      <c r="F47" s="57">
        <v>4620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12</v>
      </c>
      <c r="B48" s="57">
        <v>4730</v>
      </c>
      <c r="C48" s="60">
        <v>13</v>
      </c>
      <c r="D48" s="57">
        <v>4739</v>
      </c>
      <c r="E48" s="60">
        <v>13</v>
      </c>
      <c r="F48" s="57">
        <v>4747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3">
      <c r="A49" s="57">
        <v>21</v>
      </c>
      <c r="B49" s="57">
        <v>4845</v>
      </c>
      <c r="C49" s="60">
        <v>11</v>
      </c>
      <c r="D49" s="57">
        <v>4854</v>
      </c>
      <c r="E49" s="60">
        <v>11</v>
      </c>
      <c r="F49" s="57">
        <v>4859</v>
      </c>
      <c r="G49" s="63"/>
      <c r="H49" s="63"/>
      <c r="I49" s="39"/>
      <c r="J49" s="39"/>
      <c r="K49" s="49">
        <v>1</v>
      </c>
      <c r="L49">
        <v>211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154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0</v>
      </c>
      <c r="V3" s="25" t="s">
        <v>120</v>
      </c>
      <c r="W3">
        <f>COUNTA(L6:L7)</f>
        <v>1</v>
      </c>
      <c r="AA3" s="25" t="s">
        <v>120</v>
      </c>
      <c r="AB3">
        <f>COUNTA(L6:L7)</f>
        <v>1</v>
      </c>
      <c r="AF3" s="25" t="s">
        <v>120</v>
      </c>
      <c r="AG3">
        <f>COUNTA(L6:L7)</f>
        <v>1</v>
      </c>
      <c r="AK3" s="25" t="s">
        <v>120</v>
      </c>
      <c r="AL3">
        <f>COUNTA(L6:L7)</f>
        <v>1</v>
      </c>
      <c r="AP3" s="25" t="s">
        <v>120</v>
      </c>
      <c r="AQ3">
        <f>COUNTA(L6:L7)</f>
        <v>1</v>
      </c>
      <c r="AU3" s="25" t="s">
        <v>120</v>
      </c>
      <c r="AV3">
        <f>COUNTA(L6:L7)</f>
        <v>1</v>
      </c>
    </row>
    <row r="4" spans="1:48" x14ac:dyDescent="0.3">
      <c r="P4" s="25" t="s">
        <v>88</v>
      </c>
      <c r="Q4" s="26">
        <f>SUM(O7:O14)</f>
        <v>0</v>
      </c>
      <c r="V4" s="25" t="s">
        <v>121</v>
      </c>
      <c r="W4">
        <f>SUM(U7:U14)</f>
        <v>0</v>
      </c>
      <c r="AA4" s="25" t="s">
        <v>121</v>
      </c>
      <c r="AB4">
        <f>SUM(Z7:Z14)</f>
        <v>0</v>
      </c>
      <c r="AF4" s="25" t="s">
        <v>121</v>
      </c>
      <c r="AG4">
        <f>SUM(AE7:AE14)</f>
        <v>0</v>
      </c>
      <c r="AK4" s="25" t="s">
        <v>121</v>
      </c>
      <c r="AL4">
        <f>SUM(AJ7:AJ14)</f>
        <v>0</v>
      </c>
      <c r="AP4" s="25" t="s">
        <v>121</v>
      </c>
      <c r="AQ4">
        <f>SUM(AO7:AO14)</f>
        <v>0</v>
      </c>
      <c r="AU4" s="25" t="s">
        <v>121</v>
      </c>
      <c r="AV4">
        <f>SUM(AT7:AT14)</f>
        <v>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64" t="s">
        <v>93</v>
      </c>
      <c r="B6" s="65" t="s">
        <v>94</v>
      </c>
      <c r="C6" s="68" t="s">
        <v>95</v>
      </c>
      <c r="D6" s="65" t="s">
        <v>96</v>
      </c>
      <c r="E6" s="68" t="s">
        <v>97</v>
      </c>
      <c r="F6" s="65" t="s">
        <v>98</v>
      </c>
      <c r="G6" s="69" t="s">
        <v>99</v>
      </c>
      <c r="H6" s="69" t="s">
        <v>100</v>
      </c>
      <c r="I6" s="65" t="s">
        <v>101</v>
      </c>
      <c r="J6" s="65" t="s">
        <v>102</v>
      </c>
      <c r="K6" s="66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7"/>
      <c r="B7" s="57"/>
      <c r="C7" s="60"/>
      <c r="D7" s="57"/>
      <c r="E7" s="60"/>
      <c r="F7" s="57"/>
      <c r="G7" s="63"/>
      <c r="H7" s="63"/>
      <c r="I7" s="39"/>
      <c r="J7" s="39"/>
      <c r="K7" s="67"/>
      <c r="N7" s="34">
        <v>111</v>
      </c>
      <c r="O7" s="34">
        <f>COUNTIF($L$7:$L$500,N7)</f>
        <v>0</v>
      </c>
      <c r="P7" s="34" t="e">
        <f>O7/$Q$4</f>
        <v>#DIV/0!</v>
      </c>
      <c r="Q7" s="34" t="e">
        <f>IF(P7=0,0,(P7*((LOG(P7))/LOG(2))))</f>
        <v>#DIV/0!</v>
      </c>
      <c r="T7" s="34">
        <f>N7</f>
        <v>111</v>
      </c>
      <c r="U7" s="34">
        <f>COUNTIF(L6:L7,T7)</f>
        <v>0</v>
      </c>
      <c r="V7" s="34" t="e">
        <f>U7/(W4-U11)</f>
        <v>#DIV/0!</v>
      </c>
      <c r="W7" s="34" t="e">
        <f>IF(V7=0,0,(V7*((LOG(V7))/LOG(2))))</f>
        <v>#DIV/0!</v>
      </c>
      <c r="Y7" s="34">
        <f>N7</f>
        <v>111</v>
      </c>
      <c r="Z7" s="34">
        <f>COUNTIF(L6:L7,Y7)</f>
        <v>0</v>
      </c>
      <c r="AA7" s="34" t="e">
        <f>Z7/(AB4-Z11)</f>
        <v>#DIV/0!</v>
      </c>
      <c r="AB7" s="34" t="e">
        <f>IF(AA7=0,0,(AA7*((LOG(AA7))/LOG(2))))</f>
        <v>#DIV/0!</v>
      </c>
      <c r="AD7" s="34">
        <f>N7</f>
        <v>111</v>
      </c>
      <c r="AE7" s="34">
        <f>COUNTIF(L6:L7,AD7)</f>
        <v>0</v>
      </c>
      <c r="AF7" s="34" t="e">
        <f>AE7/(AG4-AE11)</f>
        <v>#DIV/0!</v>
      </c>
      <c r="AG7" s="34" t="e">
        <f>IF(AF7=0,0,(AF7*((LOG(AF7))/LOG(2))))</f>
        <v>#DIV/0!</v>
      </c>
      <c r="AI7" s="34">
        <f>N7</f>
        <v>111</v>
      </c>
      <c r="AJ7" s="34">
        <f>COUNTIF(L6:L7,AI7)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COUNTIF(L6:L7,AN7)</f>
        <v>0</v>
      </c>
      <c r="AP7" s="34" t="e">
        <f>AO7/(AQ4-AO11)</f>
        <v>#DIV/0!</v>
      </c>
      <c r="AQ7" s="34" t="e">
        <f>IF(AP7=0,0,(AP7*((LOG(AP7))/LOG(2))))</f>
        <v>#DIV/0!</v>
      </c>
      <c r="AS7" s="34">
        <f>N7</f>
        <v>111</v>
      </c>
      <c r="AT7" s="34">
        <f>COUNTIF(L6:L7,AS7)</f>
        <v>0</v>
      </c>
      <c r="AU7" s="34" t="e">
        <f>AT7/(AV4-AT11)</f>
        <v>#DIV/0!</v>
      </c>
      <c r="AV7" s="34" t="e">
        <f>IF(AU7=0,0,(AU7*((LOG(AU7))/LOG(2))))</f>
        <v>#DIV/0!</v>
      </c>
    </row>
    <row r="8" spans="1:48" x14ac:dyDescent="0.3">
      <c r="N8" s="34">
        <v>112</v>
      </c>
      <c r="O8" s="34">
        <f>COUNTIF($L$7:$L$500,N8)</f>
        <v>0</v>
      </c>
      <c r="P8" s="34" t="e">
        <f>O8/$Q$4</f>
        <v>#DIV/0!</v>
      </c>
      <c r="Q8" s="34" t="e">
        <f>IF(P8=0,0,(P8*((LOG(P8))/LOG(2))))</f>
        <v>#DIV/0!</v>
      </c>
      <c r="T8" s="34">
        <f>N8</f>
        <v>112</v>
      </c>
      <c r="U8" s="34">
        <f>COUNTIF(L6:L7,T8)</f>
        <v>0</v>
      </c>
      <c r="V8" s="34" t="e">
        <f>U8/(W4-U11)</f>
        <v>#DIV/0!</v>
      </c>
      <c r="W8" s="34" t="e">
        <f>IF(V8=0,0,(V8*((LOG(V8))/LOG(2))))</f>
        <v>#DIV/0!</v>
      </c>
      <c r="Y8" s="34">
        <f>N8</f>
        <v>112</v>
      </c>
      <c r="Z8" s="34">
        <f>COUNTIF(L6:L7,Y8)</f>
        <v>0</v>
      </c>
      <c r="AA8" s="34" t="e">
        <f>Z8/(AB4-Z11)</f>
        <v>#DIV/0!</v>
      </c>
      <c r="AB8" s="34" t="e">
        <f>IF(AA8=0,0,(AA8*((LOG(AA8))/LOG(2))))</f>
        <v>#DIV/0!</v>
      </c>
      <c r="AD8" s="34">
        <f>N8</f>
        <v>112</v>
      </c>
      <c r="AE8" s="34">
        <f>COUNTIF(L6:L7,AD8)</f>
        <v>0</v>
      </c>
      <c r="AF8" s="34" t="e">
        <f>AE8/(AG4-AE11)</f>
        <v>#DIV/0!</v>
      </c>
      <c r="AG8" s="34" t="e">
        <f>IF(AF8=0,0,(AF8*((LOG(AF8))/LOG(2))))</f>
        <v>#DIV/0!</v>
      </c>
      <c r="AI8" s="34">
        <f>N8</f>
        <v>112</v>
      </c>
      <c r="AJ8" s="34">
        <f>COUNTIF(L6:L7,AI8)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COUNTIF(L6:L7,AN8)</f>
        <v>0</v>
      </c>
      <c r="AP8" s="34" t="e">
        <f>AO8/(AQ4-AO11)</f>
        <v>#DIV/0!</v>
      </c>
      <c r="AQ8" s="34" t="e">
        <f>IF(AP8=0,0,(AP8*((LOG(AP8))/LOG(2))))</f>
        <v>#DIV/0!</v>
      </c>
      <c r="AS8" s="34">
        <f>N8</f>
        <v>112</v>
      </c>
      <c r="AT8" s="34">
        <f>COUNTIF(L6:L7,AS8)</f>
        <v>0</v>
      </c>
      <c r="AU8" s="34" t="e">
        <f>AT8/(AV4-AT11)</f>
        <v>#DIV/0!</v>
      </c>
      <c r="AV8" s="34" t="e">
        <f>IF(AU8=0,0,(AU8*((LOG(AU8))/LOG(2))))</f>
        <v>#DIV/0!</v>
      </c>
    </row>
    <row r="9" spans="1:48" x14ac:dyDescent="0.3">
      <c r="N9" s="34">
        <v>121</v>
      </c>
      <c r="O9" s="34">
        <f>COUNTIF($L$7:$L$500,N9)</f>
        <v>0</v>
      </c>
      <c r="P9" s="34" t="e">
        <f>O9/$Q$4</f>
        <v>#DIV/0!</v>
      </c>
      <c r="Q9" s="34" t="e">
        <f>IF(P9=0,0,(P9*((LOG(P9))/LOG(2))))</f>
        <v>#DIV/0!</v>
      </c>
      <c r="T9" s="34">
        <f>N9</f>
        <v>121</v>
      </c>
      <c r="U9" s="34">
        <f>COUNTIF(L6:L7,T9)</f>
        <v>0</v>
      </c>
      <c r="V9" s="34" t="e">
        <f>U9/(W4-U11)</f>
        <v>#DIV/0!</v>
      </c>
      <c r="W9" s="34" t="e">
        <f>IF(V9=0,0,(V9*((LOG(V9))/LOG(2))))</f>
        <v>#DIV/0!</v>
      </c>
      <c r="Y9" s="34">
        <f>N9</f>
        <v>121</v>
      </c>
      <c r="Z9" s="34">
        <f>COUNTIF(L6:L7,Y9)</f>
        <v>0</v>
      </c>
      <c r="AA9" s="34" t="e">
        <f>Z9/(AB4-Z11)</f>
        <v>#DIV/0!</v>
      </c>
      <c r="AB9" s="34" t="e">
        <f>IF(AA9=0,0,(AA9*((LOG(AA9))/LOG(2))))</f>
        <v>#DIV/0!</v>
      </c>
      <c r="AD9" s="34">
        <f>N9</f>
        <v>121</v>
      </c>
      <c r="AE9" s="34">
        <f>COUNTIF(L6:L7,AD9)</f>
        <v>0</v>
      </c>
      <c r="AF9" s="34" t="e">
        <f>AE9/(AG4-AE11)</f>
        <v>#DIV/0!</v>
      </c>
      <c r="AG9" s="34" t="e">
        <f>IF(AF9=0,0,(AF9*((LOG(AF9))/LOG(2))))</f>
        <v>#DIV/0!</v>
      </c>
      <c r="AI9" s="34">
        <f>N9</f>
        <v>121</v>
      </c>
      <c r="AJ9" s="34">
        <f>COUNTIF(L6:L7,AI9)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COUNTIF(L6:L7,AN9)</f>
        <v>0</v>
      </c>
      <c r="AP9" s="34" t="e">
        <f>AO9/(AQ4-AO11)</f>
        <v>#DIV/0!</v>
      </c>
      <c r="AQ9" s="34" t="e">
        <f>IF(AP9=0,0,(AP9*((LOG(AP9))/LOG(2))))</f>
        <v>#DIV/0!</v>
      </c>
      <c r="AS9" s="34">
        <f>N9</f>
        <v>121</v>
      </c>
      <c r="AT9" s="34">
        <f>COUNTIF(L6:L7,AS9)</f>
        <v>0</v>
      </c>
      <c r="AU9" s="34" t="e">
        <f>AT9/(AV4-AT11)</f>
        <v>#DIV/0!</v>
      </c>
      <c r="AV9" s="34" t="e">
        <f>IF(AU9=0,0,(AU9*((LOG(AU9))/LOG(2))))</f>
        <v>#DIV/0!</v>
      </c>
    </row>
    <row r="10" spans="1:48" x14ac:dyDescent="0.3">
      <c r="N10" s="34">
        <v>122</v>
      </c>
      <c r="O10" s="34">
        <f>COUNTIF($L$7:$L$500,N10)</f>
        <v>0</v>
      </c>
      <c r="P10" s="34" t="e">
        <f>O10/$Q$4</f>
        <v>#DIV/0!</v>
      </c>
      <c r="Q10" s="34" t="e">
        <f>IF(P10=0,0,(P10*((LOG(P10))/LOG(2))))</f>
        <v>#DIV/0!</v>
      </c>
      <c r="T10" s="34">
        <f>N10</f>
        <v>122</v>
      </c>
      <c r="U10" s="34">
        <f>COUNTIF(L6:L7,T10)</f>
        <v>0</v>
      </c>
      <c r="V10" s="34" t="e">
        <f>U10/(W4-U11)</f>
        <v>#DIV/0!</v>
      </c>
      <c r="W10" s="34" t="e">
        <f>IF(V10=0,0,(V10*((LOG(V10))/LOG(2))))</f>
        <v>#DIV/0!</v>
      </c>
      <c r="Y10" s="34">
        <f>N10</f>
        <v>122</v>
      </c>
      <c r="Z10" s="34">
        <f>COUNTIF(L6:L7,Y10)</f>
        <v>0</v>
      </c>
      <c r="AA10" s="34" t="e">
        <f>Z10/(AB4-Z11)</f>
        <v>#DIV/0!</v>
      </c>
      <c r="AB10" s="34" t="e">
        <f>IF(AA10=0,0,(AA10*((LOG(AA10))/LOG(2))))</f>
        <v>#DIV/0!</v>
      </c>
      <c r="AD10" s="34">
        <f>N10</f>
        <v>122</v>
      </c>
      <c r="AE10" s="34">
        <f>COUNTIF(L6:L7,AD10)</f>
        <v>0</v>
      </c>
      <c r="AF10" s="34" t="e">
        <f>AE10/(AG4-AE11)</f>
        <v>#DIV/0!</v>
      </c>
      <c r="AG10" s="34" t="e">
        <f>IF(AF10=0,0,(AF10*((LOG(AF10))/LOG(2))))</f>
        <v>#DIV/0!</v>
      </c>
      <c r="AI10" s="34">
        <f>N10</f>
        <v>122</v>
      </c>
      <c r="AJ10" s="34">
        <f>COUNTIF(L6:L7,AI10)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COUNTIF(L6:L7,AN10)</f>
        <v>0</v>
      </c>
      <c r="AP10" s="34" t="e">
        <f>AO10/(AQ4-AO11)</f>
        <v>#DIV/0!</v>
      </c>
      <c r="AQ10" s="34" t="e">
        <f>IF(AP10=0,0,(AP10*((LOG(AP10))/LOG(2))))</f>
        <v>#DIV/0!</v>
      </c>
      <c r="AS10" s="34">
        <f>N10</f>
        <v>122</v>
      </c>
      <c r="AT10" s="34">
        <f>COUNTIF(L6:L7,AS10)</f>
        <v>0</v>
      </c>
      <c r="AU10" s="34" t="e">
        <f>AT10/(AV4-AT11)</f>
        <v>#DIV/0!</v>
      </c>
      <c r="AV10" s="34" t="e">
        <f>IF(AU10=0,0,(AU10*((LOG(AU10))/LOG(2))))</f>
        <v>#DIV/0!</v>
      </c>
    </row>
    <row r="11" spans="1:48" x14ac:dyDescent="0.3">
      <c r="N11" s="34">
        <v>211</v>
      </c>
      <c r="O11" s="34">
        <f>COUNTIF($L$7:$L$500,N11)</f>
        <v>0</v>
      </c>
      <c r="P11" s="34" t="e">
        <f>O11/$Q$4</f>
        <v>#DIV/0!</v>
      </c>
      <c r="Q11" s="34" t="e">
        <f>IF(P11=0,0,(P11*((LOG(P11))/LOG(2))))</f>
        <v>#DIV/0!</v>
      </c>
      <c r="T11" s="34">
        <f>N11</f>
        <v>211</v>
      </c>
      <c r="U11" s="34">
        <f>COUNTIF(L6:L7,T11)</f>
        <v>0</v>
      </c>
      <c r="V11" s="53"/>
      <c r="W11" s="54"/>
      <c r="Y11" s="34">
        <f>N11</f>
        <v>211</v>
      </c>
      <c r="Z11" s="34">
        <f>COUNTIF(L6:L7,Y11)</f>
        <v>0</v>
      </c>
      <c r="AA11" s="53"/>
      <c r="AB11" s="54"/>
      <c r="AD11" s="34">
        <f>N11</f>
        <v>211</v>
      </c>
      <c r="AE11" s="34">
        <f>COUNTIF(L6:L7,AD11)</f>
        <v>0</v>
      </c>
      <c r="AF11" s="53"/>
      <c r="AG11" s="54"/>
      <c r="AI11" s="34">
        <f>N11</f>
        <v>211</v>
      </c>
      <c r="AJ11" s="34">
        <f>COUNTIF(L6:L7,AI11)</f>
        <v>0</v>
      </c>
      <c r="AK11" s="53"/>
      <c r="AL11" s="54"/>
      <c r="AN11" s="34">
        <f>N11</f>
        <v>211</v>
      </c>
      <c r="AO11" s="34">
        <f>COUNTIF(L6:L7,AN11)</f>
        <v>0</v>
      </c>
      <c r="AP11" s="53"/>
      <c r="AQ11" s="54"/>
      <c r="AS11" s="34">
        <f>N11</f>
        <v>211</v>
      </c>
      <c r="AT11" s="34">
        <f>COUNTIF(L6:L7,AS11)</f>
        <v>0</v>
      </c>
      <c r="AU11" s="53"/>
      <c r="AV11" s="54"/>
    </row>
    <row r="12" spans="1:48" x14ac:dyDescent="0.3">
      <c r="N12" s="34">
        <v>212</v>
      </c>
      <c r="O12" s="34">
        <f>COUNTIF($L$7:$L$500,N12)</f>
        <v>0</v>
      </c>
      <c r="P12" s="34" t="e">
        <f>O12/$Q$4</f>
        <v>#DIV/0!</v>
      </c>
      <c r="Q12" s="34" t="e">
        <f>IF(P12=0,0,(P12*((LOG(P12))/LOG(2))))</f>
        <v>#DIV/0!</v>
      </c>
      <c r="T12" s="34">
        <f>N12</f>
        <v>212</v>
      </c>
      <c r="U12" s="34">
        <f>COUNTIF(L6:L7,T12)</f>
        <v>0</v>
      </c>
      <c r="V12" s="34" t="e">
        <f>U12/(W4-U11)</f>
        <v>#DIV/0!</v>
      </c>
      <c r="W12" s="34" t="e">
        <f>IF(V12=0,0,(V12*((LOG(V12))/LOG(2))))</f>
        <v>#DIV/0!</v>
      </c>
      <c r="Y12" s="34">
        <f>N12</f>
        <v>212</v>
      </c>
      <c r="Z12" s="34">
        <f>COUNTIF(L6:L7,Y12)</f>
        <v>0</v>
      </c>
      <c r="AA12" s="34" t="e">
        <f>Z12/(AB4-Z11)</f>
        <v>#DIV/0!</v>
      </c>
      <c r="AB12" s="34" t="e">
        <f>IF(AA12=0,0,(AA12*((LOG(AA12))/LOG(2))))</f>
        <v>#DIV/0!</v>
      </c>
      <c r="AD12" s="34">
        <f>N12</f>
        <v>212</v>
      </c>
      <c r="AE12" s="34">
        <f>COUNTIF(L6:L7,AD12)</f>
        <v>0</v>
      </c>
      <c r="AF12" s="34" t="e">
        <f>AE12/(AG4-AE11)</f>
        <v>#DIV/0!</v>
      </c>
      <c r="AG12" s="34" t="e">
        <f>IF(AF12=0,0,(AF12*((LOG(AF12))/LOG(2))))</f>
        <v>#DIV/0!</v>
      </c>
      <c r="AI12" s="34">
        <f>N12</f>
        <v>212</v>
      </c>
      <c r="AJ12" s="34">
        <f>COUNTIF(L6:L7,AI12)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COUNTIF(L6:L7,AN12)</f>
        <v>0</v>
      </c>
      <c r="AP12" s="34" t="e">
        <f>AO12/(AQ4-AO11)</f>
        <v>#DIV/0!</v>
      </c>
      <c r="AQ12" s="34" t="e">
        <f>IF(AP12=0,0,(AP12*((LOG(AP12))/LOG(2))))</f>
        <v>#DIV/0!</v>
      </c>
      <c r="AS12" s="34">
        <f>N12</f>
        <v>212</v>
      </c>
      <c r="AT12" s="34">
        <f>COUNTIF(L6:L7,AS12)</f>
        <v>0</v>
      </c>
      <c r="AU12" s="34" t="e">
        <f>AT12/(AV4-AT11)</f>
        <v>#DIV/0!</v>
      </c>
      <c r="AV12" s="34" t="e">
        <f>IF(AU12=0,0,(AU12*((LOG(AU12))/LOG(2))))</f>
        <v>#DIV/0!</v>
      </c>
    </row>
    <row r="13" spans="1:48" x14ac:dyDescent="0.3">
      <c r="N13" s="34">
        <v>221</v>
      </c>
      <c r="O13" s="34">
        <f>COUNTIF($L$7:$L$500,N13)</f>
        <v>0</v>
      </c>
      <c r="P13" s="34" t="e">
        <f>O13/$Q$4</f>
        <v>#DIV/0!</v>
      </c>
      <c r="Q13" s="34" t="e">
        <f>IF(P13=0,0,(P13*((LOG(P13))/LOG(2))))</f>
        <v>#DIV/0!</v>
      </c>
      <c r="T13" s="34">
        <f>N13</f>
        <v>221</v>
      </c>
      <c r="U13" s="34">
        <f>COUNTIF(L6:L7,T13)</f>
        <v>0</v>
      </c>
      <c r="V13" s="34" t="e">
        <f>U13/(W4-U11)</f>
        <v>#DIV/0!</v>
      </c>
      <c r="W13" s="34" t="e">
        <f>IF(V13=0,0,(V13*((LOG(V13))/LOG(2))))</f>
        <v>#DIV/0!</v>
      </c>
      <c r="Y13" s="34">
        <f>N13</f>
        <v>221</v>
      </c>
      <c r="Z13" s="34">
        <f>COUNTIF(L6:L7,Y13)</f>
        <v>0</v>
      </c>
      <c r="AA13" s="34" t="e">
        <f>Z13/(AB4-Z11)</f>
        <v>#DIV/0!</v>
      </c>
      <c r="AB13" s="34" t="e">
        <f>IF(AA13=0,0,(AA13*((LOG(AA13))/LOG(2))))</f>
        <v>#DIV/0!</v>
      </c>
      <c r="AD13" s="34">
        <f>N13</f>
        <v>221</v>
      </c>
      <c r="AE13" s="34">
        <f>COUNTIF(L6:L7,AD13)</f>
        <v>0</v>
      </c>
      <c r="AF13" s="34" t="e">
        <f>AE13/(AG4-AE11)</f>
        <v>#DIV/0!</v>
      </c>
      <c r="AG13" s="34" t="e">
        <f>IF(AF13=0,0,(AF13*((LOG(AF13))/LOG(2))))</f>
        <v>#DIV/0!</v>
      </c>
      <c r="AI13" s="34">
        <f>N13</f>
        <v>221</v>
      </c>
      <c r="AJ13" s="34">
        <f>COUNTIF(L6:L7,AI13)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COUNTIF(L6:L7,AN13)</f>
        <v>0</v>
      </c>
      <c r="AP13" s="34" t="e">
        <f>AO13/(AQ4-AO11)</f>
        <v>#DIV/0!</v>
      </c>
      <c r="AQ13" s="34" t="e">
        <f>IF(AP13=0,0,(AP13*((LOG(AP13))/LOG(2))))</f>
        <v>#DIV/0!</v>
      </c>
      <c r="AS13" s="34">
        <f>N13</f>
        <v>221</v>
      </c>
      <c r="AT13" s="34">
        <f>COUNTIF(L6:L7,AS13)</f>
        <v>0</v>
      </c>
      <c r="AU13" s="34" t="e">
        <f>AT13/(AV4-AT11)</f>
        <v>#DIV/0!</v>
      </c>
      <c r="AV13" s="34" t="e">
        <f>IF(AU13=0,0,(AU13*((LOG(AU13))/LOG(2))))</f>
        <v>#DIV/0!</v>
      </c>
    </row>
    <row r="14" spans="1:48" x14ac:dyDescent="0.3">
      <c r="N14" s="34">
        <v>222</v>
      </c>
      <c r="O14" s="34">
        <f>COUNTIF($L$7:$L$500,N14)</f>
        <v>0</v>
      </c>
      <c r="P14" s="34" t="e">
        <f>O14/$Q$4</f>
        <v>#DIV/0!</v>
      </c>
      <c r="Q14" s="34" t="e">
        <f>IF(P14=0,0,(P14*((LOG(P14))/LOG(2))))</f>
        <v>#DIV/0!</v>
      </c>
      <c r="T14" s="34">
        <f>N14</f>
        <v>222</v>
      </c>
      <c r="U14" s="34">
        <f>COUNTIF(L6:L7,T14)</f>
        <v>0</v>
      </c>
      <c r="V14" s="34" t="e">
        <f>U14/(W4-U11)</f>
        <v>#DIV/0!</v>
      </c>
      <c r="W14" s="34" t="e">
        <f>IF(V14=0,0,(V14*((LOG(V14))/LOG(2))))</f>
        <v>#DIV/0!</v>
      </c>
      <c r="Y14" s="34">
        <f>N14</f>
        <v>222</v>
      </c>
      <c r="Z14" s="34">
        <f>COUNTIF(L6:L7,Y14)</f>
        <v>0</v>
      </c>
      <c r="AA14" s="34" t="e">
        <f>Z14/(AB4-Z11)</f>
        <v>#DIV/0!</v>
      </c>
      <c r="AB14" s="34" t="e">
        <f>IF(AA14=0,0,(AA14*((LOG(AA14))/LOG(2))))</f>
        <v>#DIV/0!</v>
      </c>
      <c r="AD14" s="34">
        <f>N14</f>
        <v>222</v>
      </c>
      <c r="AE14" s="34">
        <f>COUNTIF(L6:L7,AD14)</f>
        <v>0</v>
      </c>
      <c r="AF14" s="34" t="e">
        <f>AE14/(AG4-AE11)</f>
        <v>#DIV/0!</v>
      </c>
      <c r="AG14" s="34" t="e">
        <f>IF(AF14=0,0,(AF14*((LOG(AF14))/LOG(2))))</f>
        <v>#DIV/0!</v>
      </c>
      <c r="AI14" s="34">
        <f>N14</f>
        <v>222</v>
      </c>
      <c r="AJ14" s="34">
        <f>COUNTIF(L6:L7,AI14)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COUNTIF(L6:L7,AN14)</f>
        <v>0</v>
      </c>
      <c r="AP14" s="34" t="e">
        <f>AO14/(AQ4-AO11)</f>
        <v>#DIV/0!</v>
      </c>
      <c r="AQ14" s="34" t="e">
        <f>IF(AP14=0,0,(AP14*((LOG(AP14))/LOG(2))))</f>
        <v>#DIV/0!</v>
      </c>
      <c r="AS14" s="34">
        <f>N14</f>
        <v>222</v>
      </c>
      <c r="AT14" s="34">
        <f>COUNTIF(L6:L7,AS14)</f>
        <v>0</v>
      </c>
      <c r="AU14" s="34" t="e">
        <f>AT14/(AV4-AT11)</f>
        <v>#DIV/0!</v>
      </c>
      <c r="AV14" s="34" t="e">
        <f>IF(AU14=0,0,(AU14*((LOG(AU14))/LOG(2))))</f>
        <v>#DIV/0!</v>
      </c>
    </row>
    <row r="15" spans="1:48" x14ac:dyDescent="0.3">
      <c r="P15" t="e">
        <f>SUM(P7:P14)</f>
        <v>#DIV/0!</v>
      </c>
      <c r="Q15" t="e">
        <f>-SUM(Q7:Q14)</f>
        <v>#DIV/0!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P16" s="27" t="s">
        <v>92</v>
      </c>
      <c r="Q16" s="27" t="e">
        <f>Q15/(LOG(Q4)/LOG(2))</f>
        <v>#DIV/0!</v>
      </c>
      <c r="V16" s="27" t="s">
        <v>119</v>
      </c>
      <c r="W16" s="27" t="e">
        <f>W15/(LOG(W4)/LOG(2))</f>
        <v>#DIV/0!</v>
      </c>
      <c r="AA16" s="27" t="s">
        <v>122</v>
      </c>
      <c r="AB16" s="27" t="e">
        <f>AB15/(LOG(AB4)/LOG(2))</f>
        <v>#DIV/0!</v>
      </c>
      <c r="AF16" s="27" t="s">
        <v>123</v>
      </c>
      <c r="AG16" s="27" t="e">
        <f>AG15/(LOG(AG4)/LOG(2))</f>
        <v>#DIV/0!</v>
      </c>
      <c r="AK16" s="27" t="s">
        <v>124</v>
      </c>
      <c r="AL16" s="27" t="e">
        <f>AL15/(LOG(AL4)/LOG(2))</f>
        <v>#DIV/0!</v>
      </c>
      <c r="AP16" s="27" t="s">
        <v>125</v>
      </c>
      <c r="AQ16" s="27" t="e">
        <f>AQ15/(LOG(AQ4)/LOG(2))</f>
        <v>#DIV/0!</v>
      </c>
      <c r="AU16" s="27" t="s">
        <v>126</v>
      </c>
      <c r="AV16" s="27" t="e">
        <f>AV15/(LOG(AV4)/LOG(2))</f>
        <v>#DIV/0!</v>
      </c>
    </row>
    <row r="19" spans="14:22" x14ac:dyDescent="0.3"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4:22" x14ac:dyDescent="0.3">
      <c r="N20" s="38">
        <f>COUNTIF(L6:L7,G3)</f>
        <v>0</v>
      </c>
      <c r="O20" s="38"/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4"/>
    </row>
    <row r="21" spans="14:22" x14ac:dyDescent="0.3"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4:22" x14ac:dyDescent="0.3"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4:22" x14ac:dyDescent="0.3"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4:22" x14ac:dyDescent="0.3">
      <c r="O24" s="43" t="s">
        <v>108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4:22" x14ac:dyDescent="0.3"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4:22" x14ac:dyDescent="0.3"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4:22" x14ac:dyDescent="0.3"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4:22" x14ac:dyDescent="0.3">
      <c r="N28" s="39"/>
      <c r="O28" s="48" t="s">
        <v>112</v>
      </c>
      <c r="P28" t="e">
        <f>F6/P20</f>
        <v>#VALUE!</v>
      </c>
      <c r="Q28" t="e">
        <f>(F6-F6)/Q20</f>
        <v>#VALUE!</v>
      </c>
      <c r="R28" t="e">
        <f>(F6-F6)/R20</f>
        <v>#VALUE!</v>
      </c>
      <c r="S28" t="e">
        <f>(F6-F6)/S20</f>
        <v>#VALUE!</v>
      </c>
      <c r="T28" t="e">
        <f>(F6-F6)/T20</f>
        <v>#VALUE!</v>
      </c>
      <c r="U28" t="e">
        <f>(F6-F6)/U20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155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65</v>
      </c>
      <c r="V3" s="25" t="s">
        <v>120</v>
      </c>
      <c r="W3">
        <f>COUNTA(L7:L17)</f>
        <v>11</v>
      </c>
      <c r="AA3" s="25" t="s">
        <v>120</v>
      </c>
      <c r="AB3">
        <f>COUNTA(L18:L28)</f>
        <v>11</v>
      </c>
      <c r="AF3" s="25" t="s">
        <v>120</v>
      </c>
      <c r="AG3">
        <f>COUNTA(L29:L38)</f>
        <v>10</v>
      </c>
      <c r="AK3" s="25" t="s">
        <v>120</v>
      </c>
      <c r="AL3">
        <f>COUNTA(L39:L49)</f>
        <v>11</v>
      </c>
      <c r="AP3" s="25" t="s">
        <v>120</v>
      </c>
      <c r="AQ3">
        <f>COUNTA(L50:L60)</f>
        <v>11</v>
      </c>
      <c r="AU3" s="25" t="s">
        <v>120</v>
      </c>
      <c r="AV3">
        <f>COUNTA(L61:L71)</f>
        <v>11</v>
      </c>
    </row>
    <row r="4" spans="1:48" x14ac:dyDescent="0.3">
      <c r="P4" s="25" t="s">
        <v>88</v>
      </c>
      <c r="Q4" s="26">
        <f>SUM(O7:O14)</f>
        <v>65</v>
      </c>
      <c r="V4" s="25" t="s">
        <v>121</v>
      </c>
      <c r="W4">
        <f>SUM(U7:U14)</f>
        <v>11</v>
      </c>
      <c r="AA4" s="25" t="s">
        <v>121</v>
      </c>
      <c r="AB4">
        <f>SUM(Z7:Z14)</f>
        <v>11</v>
      </c>
      <c r="AF4" s="25" t="s">
        <v>121</v>
      </c>
      <c r="AG4">
        <f>SUM(AE7:AE14)</f>
        <v>10</v>
      </c>
      <c r="AK4" s="25" t="s">
        <v>121</v>
      </c>
      <c r="AL4">
        <f>SUM(AJ7:AJ14)</f>
        <v>11</v>
      </c>
      <c r="AP4" s="25" t="s">
        <v>121</v>
      </c>
      <c r="AQ4">
        <f>SUM(AO7:AO14)</f>
        <v>11</v>
      </c>
      <c r="AU4" s="25" t="s">
        <v>121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28</v>
      </c>
      <c r="C7" s="58">
        <v>13</v>
      </c>
      <c r="D7" s="55">
        <v>50</v>
      </c>
      <c r="E7" s="58">
        <v>24</v>
      </c>
      <c r="F7" s="55">
        <v>63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24</v>
      </c>
      <c r="P7" s="34">
        <f>O7/$Q$4</f>
        <v>0.36923076923076925</v>
      </c>
      <c r="Q7" s="34">
        <f>IF(P7=0,0,(P7*((LOG(P7))/LOG(2))))</f>
        <v>-0.53073426915961786</v>
      </c>
      <c r="T7" s="34">
        <f>N7</f>
        <v>111</v>
      </c>
      <c r="U7" s="34">
        <f>COUNTIF(L7:L17,T7)</f>
        <v>7</v>
      </c>
      <c r="V7" s="34">
        <f>U7/(W4-U11)</f>
        <v>0.875</v>
      </c>
      <c r="W7" s="34">
        <f>IF(V7=0,0,(V7*((LOG(V7))/LOG(2))))</f>
        <v>-0.1685644431995964</v>
      </c>
      <c r="Y7" s="34">
        <f>N7</f>
        <v>111</v>
      </c>
      <c r="Z7" s="34">
        <f>COUNTIF(L18:L28,Y7)</f>
        <v>4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COUNTIF(L29:L38,AD7)</f>
        <v>3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COUNTIF(L39:L49,AI7)</f>
        <v>4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COUNTIF(L50:L60,AN7)</f>
        <v>4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COUNTIF(L61:L71,AS7)</f>
        <v>2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188</v>
      </c>
      <c r="C8" s="59">
        <v>13</v>
      </c>
      <c r="D8" s="56">
        <v>205</v>
      </c>
      <c r="E8" s="59">
        <v>13</v>
      </c>
      <c r="F8" s="56">
        <v>217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1.5384615384615385E-2</v>
      </c>
      <c r="Q8" s="34">
        <f>IF(P8=0,0,(P8*((LOG(P8))/LOG(2))))</f>
        <v>-9.2651812508130066E-2</v>
      </c>
      <c r="T8" s="34">
        <f>N8</f>
        <v>112</v>
      </c>
      <c r="U8" s="34">
        <f>COUNTIF(L7:L17,T8)</f>
        <v>1</v>
      </c>
      <c r="V8" s="34">
        <f>U8/(W4-U11)</f>
        <v>0.125</v>
      </c>
      <c r="W8" s="34">
        <f>IF(V8=0,0,(V8*((LOG(V8))/LOG(2))))</f>
        <v>-0.375</v>
      </c>
      <c r="Y8" s="34">
        <f>N8</f>
        <v>112</v>
      </c>
      <c r="Z8" s="34">
        <f>COUNTIF(L18:L28,Y8)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COUNTIF(L29:L38,AD8)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COUNTIF(L39:L49,AI8)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COUNTIF(L50:L60,AN8)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COUNTIF(L61:L71,AS8)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332</v>
      </c>
      <c r="C9" s="59">
        <v>13</v>
      </c>
      <c r="D9" s="56">
        <v>340</v>
      </c>
      <c r="E9" s="59">
        <v>13</v>
      </c>
      <c r="F9" s="56">
        <v>349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COUNTIF(L29:L38,AD9)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COUNTIF(L50:L60,AN9)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COUNTIF(L61:L71,AS9)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463</v>
      </c>
      <c r="C10" s="59">
        <v>13</v>
      </c>
      <c r="D10" s="56">
        <v>468</v>
      </c>
      <c r="E10" s="59">
        <v>13</v>
      </c>
      <c r="F10" s="56">
        <v>482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COUNTIF(L29:L38,AD10)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COUNTIF(L50:L60,AN10)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COUNTIF(L61:L71,AS10)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598</v>
      </c>
      <c r="C11" s="59">
        <v>13</v>
      </c>
      <c r="D11" s="56">
        <v>607</v>
      </c>
      <c r="E11" s="59">
        <v>13</v>
      </c>
      <c r="F11" s="56">
        <v>621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0.61538461538461542</v>
      </c>
      <c r="Q11" s="34">
        <f>IF(P11=0,0,(P11*((LOG(P11))/LOG(2))))</f>
        <v>-0.43103982654836437</v>
      </c>
      <c r="T11" s="34">
        <f>N11</f>
        <v>211</v>
      </c>
      <c r="U11" s="34">
        <f>COUNTIF(L7:L17,T11)</f>
        <v>3</v>
      </c>
      <c r="V11" s="53"/>
      <c r="W11" s="54"/>
      <c r="Y11" s="34">
        <f>N11</f>
        <v>211</v>
      </c>
      <c r="Z11" s="34">
        <f>COUNTIF(L18:L28,Y11)</f>
        <v>7</v>
      </c>
      <c r="AA11" s="53"/>
      <c r="AB11" s="54"/>
      <c r="AD11" s="34">
        <f>N11</f>
        <v>211</v>
      </c>
      <c r="AE11" s="34">
        <f>COUNTIF(L29:L38,AD11)</f>
        <v>7</v>
      </c>
      <c r="AF11" s="53"/>
      <c r="AG11" s="54"/>
      <c r="AI11" s="34">
        <f>N11</f>
        <v>211</v>
      </c>
      <c r="AJ11" s="34">
        <f>COUNTIF(L39:L49,AI11)</f>
        <v>7</v>
      </c>
      <c r="AK11" s="53"/>
      <c r="AL11" s="54"/>
      <c r="AN11" s="34">
        <f>N11</f>
        <v>211</v>
      </c>
      <c r="AO11" s="34">
        <f>COUNTIF(L50:L60,AN11)</f>
        <v>7</v>
      </c>
      <c r="AP11" s="53"/>
      <c r="AQ11" s="54"/>
      <c r="AS11" s="34">
        <f>N11</f>
        <v>211</v>
      </c>
      <c r="AT11" s="34">
        <f>COUNTIF(L61:L71,AS11)</f>
        <v>9</v>
      </c>
      <c r="AU11" s="53"/>
      <c r="AV11" s="54"/>
    </row>
    <row r="12" spans="1:48" x14ac:dyDescent="0.3">
      <c r="A12" s="56">
        <v>12</v>
      </c>
      <c r="B12" s="56">
        <v>739</v>
      </c>
      <c r="C12" s="59">
        <v>13</v>
      </c>
      <c r="D12" s="56">
        <v>747</v>
      </c>
      <c r="E12" s="59">
        <v>13</v>
      </c>
      <c r="F12" s="56">
        <v>757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COUNTIF(L29:L38,AD12)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COUNTIF(L50:L60,AN12)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COUNTIF(L61:L71,AS12)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864</v>
      </c>
      <c r="C13" s="59">
        <v>13</v>
      </c>
      <c r="D13" s="56">
        <v>871</v>
      </c>
      <c r="E13" s="59">
        <v>13</v>
      </c>
      <c r="F13" s="56">
        <v>878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COUNTIF(L29:L38,AD13)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COUNTIF(L50:L60,AN13)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COUNTIF(L61:L71,AS13)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997</v>
      </c>
      <c r="C14" s="59">
        <v>13</v>
      </c>
      <c r="D14" s="56">
        <v>1003</v>
      </c>
      <c r="E14" s="59">
        <v>13</v>
      </c>
      <c r="F14" s="56">
        <v>1015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COUNTIF(L29:L38,AD14)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COUNTIF(L50:L60,AN14)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COUNTIF(L61:L71,AS14)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1117</v>
      </c>
      <c r="C15" s="59">
        <v>11</v>
      </c>
      <c r="D15" s="56">
        <v>1130</v>
      </c>
      <c r="E15" s="59">
        <v>11</v>
      </c>
      <c r="F15" s="56">
        <v>1137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1.0544259082161123</v>
      </c>
      <c r="V15">
        <f>SUM(V7:V14)</f>
        <v>1</v>
      </c>
      <c r="W15">
        <f>-SUM(W7:W14)</f>
        <v>0.5435644431995964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21</v>
      </c>
      <c r="B16" s="56">
        <v>1229</v>
      </c>
      <c r="C16" s="59">
        <v>11</v>
      </c>
      <c r="D16" s="56">
        <v>1242</v>
      </c>
      <c r="E16" s="59">
        <v>11</v>
      </c>
      <c r="F16" s="56">
        <v>1247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0.17508494016838794</v>
      </c>
      <c r="V16" s="27" t="s">
        <v>119</v>
      </c>
      <c r="W16" s="27">
        <f>W15/(LOG(W4)/LOG(2))</f>
        <v>0.15712536136607072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</v>
      </c>
    </row>
    <row r="17" spans="1:22" x14ac:dyDescent="0.3">
      <c r="A17" s="56">
        <v>21</v>
      </c>
      <c r="B17" s="56">
        <v>1335</v>
      </c>
      <c r="C17" s="59">
        <v>11</v>
      </c>
      <c r="D17" s="56">
        <v>1345</v>
      </c>
      <c r="E17" s="59">
        <v>11</v>
      </c>
      <c r="F17" s="56">
        <v>1350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7">
        <v>21</v>
      </c>
      <c r="B18" s="57">
        <v>1438</v>
      </c>
      <c r="C18" s="60">
        <v>11</v>
      </c>
      <c r="D18" s="57">
        <v>1448</v>
      </c>
      <c r="E18" s="60">
        <v>11</v>
      </c>
      <c r="F18" s="57">
        <v>1453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12</v>
      </c>
      <c r="B19" s="57">
        <v>1556</v>
      </c>
      <c r="C19" s="60">
        <v>13</v>
      </c>
      <c r="D19" s="57">
        <v>1562</v>
      </c>
      <c r="E19" s="60">
        <v>13</v>
      </c>
      <c r="F19" s="57">
        <v>1579</v>
      </c>
      <c r="G19" s="63"/>
      <c r="H19" s="63"/>
      <c r="I19" s="39"/>
      <c r="J19" s="39"/>
      <c r="K19" s="49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1678</v>
      </c>
      <c r="C20" s="60">
        <v>11</v>
      </c>
      <c r="D20" s="57">
        <v>1687</v>
      </c>
      <c r="E20" s="60">
        <v>11</v>
      </c>
      <c r="F20" s="57">
        <v>1698</v>
      </c>
      <c r="G20" s="63"/>
      <c r="H20" s="63"/>
      <c r="I20" s="39"/>
      <c r="J20" s="39"/>
      <c r="K20" s="49">
        <v>0</v>
      </c>
      <c r="L20">
        <v>211</v>
      </c>
      <c r="N20" s="38">
        <f>COUNTIF(L7:L71,G3)</f>
        <v>40</v>
      </c>
      <c r="O20" s="38"/>
      <c r="P20" s="45">
        <v>11</v>
      </c>
      <c r="Q20" s="45">
        <v>11</v>
      </c>
      <c r="R20" s="45">
        <v>10</v>
      </c>
      <c r="S20" s="45">
        <v>11</v>
      </c>
      <c r="T20" s="45">
        <v>11</v>
      </c>
      <c r="U20" s="45">
        <v>11</v>
      </c>
      <c r="V20" s="44"/>
    </row>
    <row r="21" spans="1:22" x14ac:dyDescent="0.3">
      <c r="A21" s="57">
        <v>21</v>
      </c>
      <c r="B21" s="57">
        <v>1786</v>
      </c>
      <c r="C21" s="60">
        <v>11</v>
      </c>
      <c r="D21" s="57">
        <v>1795</v>
      </c>
      <c r="E21" s="60">
        <v>11</v>
      </c>
      <c r="F21" s="57">
        <v>1801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1888</v>
      </c>
      <c r="C22" s="60">
        <v>11</v>
      </c>
      <c r="D22" s="57">
        <v>1897</v>
      </c>
      <c r="E22" s="60">
        <v>11</v>
      </c>
      <c r="F22" s="57">
        <v>1903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2015</v>
      </c>
      <c r="C23" s="60">
        <v>13</v>
      </c>
      <c r="D23" s="57">
        <v>2025</v>
      </c>
      <c r="E23" s="60">
        <v>13</v>
      </c>
      <c r="F23" s="57">
        <v>2040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2139</v>
      </c>
      <c r="C24" s="60">
        <v>11</v>
      </c>
      <c r="D24" s="57">
        <v>2148</v>
      </c>
      <c r="E24" s="60">
        <v>11</v>
      </c>
      <c r="F24" s="57">
        <v>2154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3</v>
      </c>
      <c r="Q24" s="45">
        <f>Z11</f>
        <v>7</v>
      </c>
      <c r="R24" s="45">
        <f>AE11</f>
        <v>7</v>
      </c>
      <c r="S24" s="45">
        <f>AJ11</f>
        <v>7</v>
      </c>
      <c r="T24" s="45">
        <f>AO11</f>
        <v>7</v>
      </c>
      <c r="U24" s="45">
        <f>AT11</f>
        <v>9</v>
      </c>
      <c r="V24" s="43"/>
    </row>
    <row r="25" spans="1:22" x14ac:dyDescent="0.3">
      <c r="A25" s="57">
        <v>12</v>
      </c>
      <c r="B25" s="57">
        <v>2256</v>
      </c>
      <c r="C25" s="60">
        <v>13</v>
      </c>
      <c r="D25" s="57">
        <v>2262</v>
      </c>
      <c r="E25" s="60">
        <v>13</v>
      </c>
      <c r="F25" s="57">
        <v>2270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2367</v>
      </c>
      <c r="C26" s="60">
        <v>11</v>
      </c>
      <c r="D26" s="57">
        <v>2376</v>
      </c>
      <c r="E26" s="60">
        <v>11</v>
      </c>
      <c r="F26" s="57">
        <v>2382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12</v>
      </c>
      <c r="B27" s="57">
        <v>2488</v>
      </c>
      <c r="C27" s="60">
        <v>13</v>
      </c>
      <c r="D27" s="57">
        <v>2496</v>
      </c>
      <c r="E27" s="60">
        <v>13</v>
      </c>
      <c r="F27" s="57">
        <v>2505</v>
      </c>
      <c r="G27" s="63"/>
      <c r="H27" s="63"/>
      <c r="I27" s="39"/>
      <c r="J27" s="39"/>
      <c r="K27" s="49">
        <v>0</v>
      </c>
      <c r="L27">
        <v>111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2602</v>
      </c>
      <c r="C28" s="60">
        <v>11</v>
      </c>
      <c r="D28" s="57">
        <v>2615</v>
      </c>
      <c r="E28" s="60">
        <v>11</v>
      </c>
      <c r="F28" s="57">
        <v>2621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F17/P20</f>
        <v>122.72727272727273</v>
      </c>
      <c r="Q28">
        <f>(F28-F17)/Q20</f>
        <v>115.54545454545455</v>
      </c>
      <c r="R28">
        <f>(F38-F28)/R20</f>
        <v>110.3</v>
      </c>
      <c r="S28">
        <f>(F49-F38)/S20</f>
        <v>119.90909090909091</v>
      </c>
      <c r="T28">
        <f>(F60-F49)/T20</f>
        <v>116.54545454545455</v>
      </c>
      <c r="U28">
        <f>(F71-F60)/U20</f>
        <v>119.18181818181819</v>
      </c>
    </row>
    <row r="29" spans="1:22" x14ac:dyDescent="0.3">
      <c r="A29" s="56">
        <v>21</v>
      </c>
      <c r="B29" s="56">
        <v>2709</v>
      </c>
      <c r="C29" s="59">
        <v>11</v>
      </c>
      <c r="D29" s="56">
        <v>2719</v>
      </c>
      <c r="E29" s="59">
        <v>11</v>
      </c>
      <c r="F29" s="56">
        <v>2730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2818</v>
      </c>
      <c r="C30" s="59">
        <v>11</v>
      </c>
      <c r="D30" s="56">
        <v>2827</v>
      </c>
      <c r="E30" s="59">
        <v>11</v>
      </c>
      <c r="F30" s="56">
        <v>2833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2929</v>
      </c>
      <c r="C31" s="59">
        <v>11</v>
      </c>
      <c r="D31" s="56">
        <v>2938</v>
      </c>
      <c r="E31" s="59">
        <v>11</v>
      </c>
      <c r="F31" s="56">
        <v>2944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3031</v>
      </c>
      <c r="C32" s="59">
        <v>11</v>
      </c>
      <c r="D32" s="56">
        <v>3040</v>
      </c>
      <c r="E32" s="59">
        <v>11</v>
      </c>
      <c r="F32" s="56">
        <v>3046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3141</v>
      </c>
      <c r="C33" s="59">
        <v>13</v>
      </c>
      <c r="D33" s="56">
        <v>3147</v>
      </c>
      <c r="E33" s="59">
        <v>13</v>
      </c>
      <c r="F33" s="56">
        <v>3156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12</v>
      </c>
      <c r="B34" s="56">
        <v>3264</v>
      </c>
      <c r="C34" s="59">
        <v>13</v>
      </c>
      <c r="D34" s="56">
        <v>3269</v>
      </c>
      <c r="E34" s="59">
        <v>13</v>
      </c>
      <c r="F34" s="56">
        <v>3278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3">
      <c r="A35" s="56">
        <v>21</v>
      </c>
      <c r="B35" s="56">
        <v>3374</v>
      </c>
      <c r="C35" s="59">
        <v>11</v>
      </c>
      <c r="D35" s="56">
        <v>3383</v>
      </c>
      <c r="E35" s="59">
        <v>11</v>
      </c>
      <c r="F35" s="56">
        <v>3389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3480</v>
      </c>
      <c r="C36" s="59">
        <v>11</v>
      </c>
      <c r="D36" s="56">
        <v>3489</v>
      </c>
      <c r="E36" s="59">
        <v>11</v>
      </c>
      <c r="F36" s="56">
        <v>3503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3591</v>
      </c>
      <c r="C37" s="59">
        <v>11</v>
      </c>
      <c r="D37" s="56">
        <v>3604</v>
      </c>
      <c r="E37" s="59">
        <v>11</v>
      </c>
      <c r="F37" s="56">
        <v>3610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12</v>
      </c>
      <c r="B38" s="56">
        <v>3709</v>
      </c>
      <c r="C38" s="59">
        <v>13</v>
      </c>
      <c r="D38" s="56">
        <v>3715</v>
      </c>
      <c r="E38" s="59">
        <v>13</v>
      </c>
      <c r="F38" s="56">
        <v>3724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7">
        <v>21</v>
      </c>
      <c r="B39" s="57">
        <v>3823</v>
      </c>
      <c r="C39" s="60">
        <v>11</v>
      </c>
      <c r="D39" s="57">
        <v>3833</v>
      </c>
      <c r="E39" s="60">
        <v>11</v>
      </c>
      <c r="F39" s="57">
        <v>3839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3937</v>
      </c>
      <c r="C40" s="60">
        <v>11</v>
      </c>
      <c r="D40" s="57">
        <v>3946</v>
      </c>
      <c r="E40" s="60">
        <v>11</v>
      </c>
      <c r="F40" s="57">
        <v>3958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4064</v>
      </c>
      <c r="C41" s="60">
        <v>11</v>
      </c>
      <c r="D41" s="57">
        <v>4072</v>
      </c>
      <c r="E41" s="60">
        <v>11</v>
      </c>
      <c r="F41" s="57">
        <v>4078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4211</v>
      </c>
      <c r="C42" s="60">
        <v>13</v>
      </c>
      <c r="D42" s="57">
        <v>4219</v>
      </c>
      <c r="E42" s="60">
        <v>13</v>
      </c>
      <c r="F42" s="57">
        <v>4235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12</v>
      </c>
      <c r="B43" s="57">
        <v>4345</v>
      </c>
      <c r="C43" s="60">
        <v>13</v>
      </c>
      <c r="D43" s="57">
        <v>4351</v>
      </c>
      <c r="E43" s="60">
        <v>13</v>
      </c>
      <c r="F43" s="57">
        <v>4360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3">
      <c r="A44" s="57">
        <v>21</v>
      </c>
      <c r="B44" s="57">
        <v>4458</v>
      </c>
      <c r="C44" s="60">
        <v>11</v>
      </c>
      <c r="D44" s="57">
        <v>4467</v>
      </c>
      <c r="E44" s="60">
        <v>11</v>
      </c>
      <c r="F44" s="57">
        <v>4474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4570</v>
      </c>
      <c r="C45" s="60">
        <v>11</v>
      </c>
      <c r="D45" s="57">
        <v>4580</v>
      </c>
      <c r="E45" s="60">
        <v>11</v>
      </c>
      <c r="F45" s="57">
        <v>4586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12</v>
      </c>
      <c r="B46" s="57">
        <v>4683</v>
      </c>
      <c r="C46" s="60">
        <v>13</v>
      </c>
      <c r="D46" s="57">
        <v>4692</v>
      </c>
      <c r="E46" s="60">
        <v>13</v>
      </c>
      <c r="F46" s="57">
        <v>4703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21</v>
      </c>
      <c r="B47" s="57">
        <v>4799</v>
      </c>
      <c r="C47" s="60">
        <v>11</v>
      </c>
      <c r="D47" s="57">
        <v>4808</v>
      </c>
      <c r="E47" s="60">
        <v>11</v>
      </c>
      <c r="F47" s="57">
        <v>4814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12</v>
      </c>
      <c r="B48" s="57">
        <v>4918</v>
      </c>
      <c r="C48" s="60">
        <v>13</v>
      </c>
      <c r="D48" s="57">
        <v>4923</v>
      </c>
      <c r="E48" s="60">
        <v>13</v>
      </c>
      <c r="F48" s="57">
        <v>4933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3">
      <c r="A49" s="57">
        <v>21</v>
      </c>
      <c r="B49" s="57">
        <v>5028</v>
      </c>
      <c r="C49" s="60">
        <v>11</v>
      </c>
      <c r="D49" s="57">
        <v>5037</v>
      </c>
      <c r="E49" s="60">
        <v>11</v>
      </c>
      <c r="F49" s="57">
        <v>5043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6">
        <v>21</v>
      </c>
      <c r="B50" s="56">
        <v>5132</v>
      </c>
      <c r="C50" s="59">
        <v>11</v>
      </c>
      <c r="D50" s="56">
        <v>5141</v>
      </c>
      <c r="E50" s="59">
        <v>11</v>
      </c>
      <c r="F50" s="56">
        <v>5149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5235</v>
      </c>
      <c r="C51" s="59">
        <v>11</v>
      </c>
      <c r="D51" s="56">
        <v>5244</v>
      </c>
      <c r="E51" s="59">
        <v>11</v>
      </c>
      <c r="F51" s="56">
        <v>5250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5345</v>
      </c>
      <c r="C52" s="59">
        <v>11</v>
      </c>
      <c r="D52" s="56">
        <v>5354</v>
      </c>
      <c r="E52" s="59">
        <v>11</v>
      </c>
      <c r="F52" s="56">
        <v>5362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5474</v>
      </c>
      <c r="C53" s="59">
        <v>11</v>
      </c>
      <c r="D53" s="56">
        <v>5483</v>
      </c>
      <c r="E53" s="59">
        <v>11</v>
      </c>
      <c r="F53" s="56">
        <v>5488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12</v>
      </c>
      <c r="B54" s="56">
        <v>5589</v>
      </c>
      <c r="C54" s="59">
        <v>13</v>
      </c>
      <c r="D54" s="56">
        <v>5596</v>
      </c>
      <c r="E54" s="59">
        <v>13</v>
      </c>
      <c r="F54" s="56">
        <v>5606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21</v>
      </c>
      <c r="B55" s="56">
        <v>5715</v>
      </c>
      <c r="C55" s="59">
        <v>11</v>
      </c>
      <c r="D55" s="56">
        <v>5724</v>
      </c>
      <c r="E55" s="59">
        <v>11</v>
      </c>
      <c r="F55" s="56">
        <v>5732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5844</v>
      </c>
      <c r="C56" s="59">
        <v>13</v>
      </c>
      <c r="D56" s="56">
        <v>5850</v>
      </c>
      <c r="E56" s="59">
        <v>13</v>
      </c>
      <c r="F56" s="56">
        <v>5859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12</v>
      </c>
      <c r="B57" s="56">
        <v>5965</v>
      </c>
      <c r="C57" s="59">
        <v>13</v>
      </c>
      <c r="D57" s="56">
        <v>5971</v>
      </c>
      <c r="E57" s="59">
        <v>13</v>
      </c>
      <c r="F57" s="56">
        <v>5980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3">
      <c r="A58" s="56">
        <v>21</v>
      </c>
      <c r="B58" s="56">
        <v>6077</v>
      </c>
      <c r="C58" s="59">
        <v>11</v>
      </c>
      <c r="D58" s="56">
        <v>6086</v>
      </c>
      <c r="E58" s="59">
        <v>11</v>
      </c>
      <c r="F58" s="56">
        <v>6092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6181</v>
      </c>
      <c r="C59" s="59">
        <v>11</v>
      </c>
      <c r="D59" s="56">
        <v>6190</v>
      </c>
      <c r="E59" s="59">
        <v>11</v>
      </c>
      <c r="F59" s="56">
        <v>6198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12</v>
      </c>
      <c r="B60" s="56">
        <v>6306</v>
      </c>
      <c r="C60" s="59">
        <v>13</v>
      </c>
      <c r="D60" s="56">
        <v>6312</v>
      </c>
      <c r="E60" s="59">
        <v>13</v>
      </c>
      <c r="F60" s="56">
        <v>6325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3">
      <c r="A61" s="57">
        <v>21</v>
      </c>
      <c r="B61" s="57">
        <v>6423</v>
      </c>
      <c r="C61" s="60">
        <v>11</v>
      </c>
      <c r="D61" s="57">
        <v>6432</v>
      </c>
      <c r="E61" s="60">
        <v>11</v>
      </c>
      <c r="F61" s="57">
        <v>6437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3">
      <c r="A62" s="57">
        <v>12</v>
      </c>
      <c r="B62" s="57">
        <v>6530</v>
      </c>
      <c r="C62" s="60">
        <v>13</v>
      </c>
      <c r="D62" s="57">
        <v>6536</v>
      </c>
      <c r="E62" s="60">
        <v>13</v>
      </c>
      <c r="F62" s="57">
        <v>6544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3">
      <c r="A63" s="57">
        <v>12</v>
      </c>
      <c r="B63" s="57">
        <v>6650</v>
      </c>
      <c r="C63" s="60">
        <v>13</v>
      </c>
      <c r="D63" s="57">
        <v>6656</v>
      </c>
      <c r="E63" s="60">
        <v>13</v>
      </c>
      <c r="F63" s="57">
        <v>6666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3">
      <c r="A64" s="57">
        <v>21</v>
      </c>
      <c r="B64" s="57">
        <v>6762</v>
      </c>
      <c r="C64" s="60">
        <v>11</v>
      </c>
      <c r="D64" s="57">
        <v>6781</v>
      </c>
      <c r="E64" s="60">
        <v>11</v>
      </c>
      <c r="F64" s="57">
        <v>6789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3">
      <c r="A65" s="57">
        <v>21</v>
      </c>
      <c r="B65" s="57">
        <v>6889</v>
      </c>
      <c r="C65" s="60">
        <v>11</v>
      </c>
      <c r="D65" s="57">
        <v>6921</v>
      </c>
      <c r="E65" s="60">
        <v>11</v>
      </c>
      <c r="F65" s="57">
        <v>6929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21</v>
      </c>
      <c r="B66" s="57">
        <v>7030</v>
      </c>
      <c r="C66" s="60">
        <v>11</v>
      </c>
      <c r="D66" s="57">
        <v>7047</v>
      </c>
      <c r="E66" s="60">
        <v>11</v>
      </c>
      <c r="F66" s="57">
        <v>7058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21</v>
      </c>
      <c r="B67" s="57">
        <v>7154</v>
      </c>
      <c r="C67" s="60">
        <v>11</v>
      </c>
      <c r="D67" s="57">
        <v>7164</v>
      </c>
      <c r="E67" s="60">
        <v>11</v>
      </c>
      <c r="F67" s="57">
        <v>7172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7288</v>
      </c>
      <c r="C68" s="60">
        <v>11</v>
      </c>
      <c r="D68" s="57">
        <v>7300</v>
      </c>
      <c r="E68" s="60">
        <v>11</v>
      </c>
      <c r="F68" s="57">
        <v>7308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7395</v>
      </c>
      <c r="C69" s="60">
        <v>11</v>
      </c>
      <c r="D69" s="57">
        <v>7405</v>
      </c>
      <c r="E69" s="60">
        <v>11</v>
      </c>
      <c r="F69" s="57">
        <v>7411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3">
      <c r="A70" s="57">
        <v>21</v>
      </c>
      <c r="B70" s="57">
        <v>7512</v>
      </c>
      <c r="C70" s="60">
        <v>11</v>
      </c>
      <c r="D70" s="57">
        <v>7524</v>
      </c>
      <c r="E70" s="60">
        <v>11</v>
      </c>
      <c r="F70" s="57">
        <v>7532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7621</v>
      </c>
      <c r="C71" s="60">
        <v>11</v>
      </c>
      <c r="D71" s="57">
        <v>7630</v>
      </c>
      <c r="E71" s="60">
        <v>11</v>
      </c>
      <c r="F71" s="57">
        <v>7636</v>
      </c>
      <c r="G71" s="63"/>
      <c r="H71" s="63"/>
      <c r="I71" s="39"/>
      <c r="J71" s="39"/>
      <c r="K71" s="49">
        <v>1</v>
      </c>
      <c r="L71">
        <v>211</v>
      </c>
    </row>
    <row r="72" spans="1:12" x14ac:dyDescent="0.3">
      <c r="A72" s="17"/>
      <c r="B72" s="17"/>
      <c r="C72" s="17"/>
      <c r="D72" s="17"/>
      <c r="E72" s="17"/>
      <c r="F72" s="17"/>
      <c r="G72" s="17"/>
      <c r="H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156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68</v>
      </c>
      <c r="V3" s="25" t="s">
        <v>120</v>
      </c>
      <c r="W3">
        <f>COUNTA(L7:L17)</f>
        <v>11</v>
      </c>
      <c r="AA3" s="25" t="s">
        <v>120</v>
      </c>
      <c r="AB3">
        <f>COUNTA(L18:L29)</f>
        <v>12</v>
      </c>
      <c r="AF3" s="25" t="s">
        <v>120</v>
      </c>
      <c r="AG3">
        <f>COUNTA(L30:L40)</f>
        <v>11</v>
      </c>
      <c r="AK3" s="25" t="s">
        <v>120</v>
      </c>
      <c r="AL3">
        <f>COUNTA(L41:L51)</f>
        <v>11</v>
      </c>
      <c r="AP3" s="25" t="s">
        <v>120</v>
      </c>
      <c r="AQ3">
        <f>COUNTA(L52:L63)</f>
        <v>12</v>
      </c>
      <c r="AU3" s="25" t="s">
        <v>120</v>
      </c>
      <c r="AV3">
        <f>COUNTA(L64:L74)</f>
        <v>11</v>
      </c>
    </row>
    <row r="4" spans="1:48" x14ac:dyDescent="0.3">
      <c r="P4" s="25" t="s">
        <v>88</v>
      </c>
      <c r="Q4" s="26">
        <f>SUM(O7:O14)</f>
        <v>68</v>
      </c>
      <c r="V4" s="25" t="s">
        <v>121</v>
      </c>
      <c r="W4">
        <f>SUM(U7:U14)</f>
        <v>11</v>
      </c>
      <c r="AA4" s="25" t="s">
        <v>121</v>
      </c>
      <c r="AB4">
        <f>SUM(Z7:Z14)</f>
        <v>12</v>
      </c>
      <c r="AF4" s="25" t="s">
        <v>121</v>
      </c>
      <c r="AG4">
        <f>SUM(AE7:AE14)</f>
        <v>11</v>
      </c>
      <c r="AK4" s="25" t="s">
        <v>121</v>
      </c>
      <c r="AL4">
        <f>SUM(AJ7:AJ14)</f>
        <v>11</v>
      </c>
      <c r="AP4" s="25" t="s">
        <v>121</v>
      </c>
      <c r="AQ4">
        <f>SUM(AO7:AO14)</f>
        <v>12</v>
      </c>
      <c r="AU4" s="25" t="s">
        <v>121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57</v>
      </c>
      <c r="C7" s="58">
        <v>13</v>
      </c>
      <c r="D7" s="55">
        <v>66</v>
      </c>
      <c r="E7" s="58">
        <v>13</v>
      </c>
      <c r="F7" s="55">
        <v>77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26</v>
      </c>
      <c r="P7" s="34">
        <f>O7/$Q$4</f>
        <v>0.38235294117647056</v>
      </c>
      <c r="Q7" s="34">
        <f>IF(P7=0,0,(P7*((LOG(P7))/LOG(2))))</f>
        <v>-0.53033237060059457</v>
      </c>
      <c r="T7" s="34">
        <f>N7</f>
        <v>111</v>
      </c>
      <c r="U7" s="34">
        <f>COUNTIF(L7:L17,T7)</f>
        <v>7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COUNTIF(L18:L29,Y7)</f>
        <v>6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COUNTIF(L30:L40,AD7)</f>
        <v>3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COUNTIF(L41:L51,AI7)</f>
        <v>4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COUNTIF(L52:L63,AN7)</f>
        <v>3</v>
      </c>
      <c r="AP7" s="34">
        <f>AO7/(AQ4-AO11)</f>
        <v>0.6</v>
      </c>
      <c r="AQ7" s="34">
        <f>IF(AP7=0,0,(AP7*((LOG(AP7))/LOG(2))))</f>
        <v>-0.44217935649972373</v>
      </c>
      <c r="AS7" s="34">
        <f>N7</f>
        <v>111</v>
      </c>
      <c r="AT7" s="34">
        <f>COUNTIF(L64:L74,AS7)</f>
        <v>3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211</v>
      </c>
      <c r="C8" s="59">
        <v>13</v>
      </c>
      <c r="D8" s="56">
        <v>219</v>
      </c>
      <c r="E8" s="59">
        <v>13</v>
      </c>
      <c r="F8" s="56">
        <v>230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COUNTIF(L30:L40,AD8)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COUNTIF(L41:L51,AI8)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COUNTIF(L52:L63,AN8)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COUNTIF(L64:L74,AS8)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345</v>
      </c>
      <c r="C9" s="59">
        <v>13</v>
      </c>
      <c r="D9" s="56">
        <v>363</v>
      </c>
      <c r="E9" s="59">
        <v>13</v>
      </c>
      <c r="F9" s="56">
        <v>376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COUNTIF(L30:L40,AD9)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COUNTIF(L41:L51,AI9)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COUNTIF(L52:L63,AN9)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COUNTIF(L64:L74,AS9)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491</v>
      </c>
      <c r="C10" s="59">
        <v>13</v>
      </c>
      <c r="D10" s="56">
        <v>496</v>
      </c>
      <c r="E10" s="59">
        <v>13</v>
      </c>
      <c r="F10" s="56">
        <v>504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COUNTIF(L30:L40,AD10)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COUNTIF(L41:L51,AI10)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COUNTIF(L52:L63,AN10)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COUNTIF(L64:L74,AS10)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622</v>
      </c>
      <c r="C11" s="59">
        <v>13</v>
      </c>
      <c r="D11" s="56">
        <v>631</v>
      </c>
      <c r="E11" s="59">
        <v>13</v>
      </c>
      <c r="F11" s="56">
        <v>640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0.58823529411764708</v>
      </c>
      <c r="Q11" s="34">
        <f>IF(P11=0,0,(P11*((LOG(P11))/LOG(2))))</f>
        <v>-0.45031455668410414</v>
      </c>
      <c r="T11" s="34">
        <f>N11</f>
        <v>211</v>
      </c>
      <c r="U11" s="34">
        <f>COUNTIF(L7:L17,T11)</f>
        <v>4</v>
      </c>
      <c r="V11" s="53"/>
      <c r="W11" s="54"/>
      <c r="Y11" s="34">
        <f>N11</f>
        <v>211</v>
      </c>
      <c r="Z11" s="34">
        <f>COUNTIF(L18:L29,Y11)</f>
        <v>6</v>
      </c>
      <c r="AA11" s="53"/>
      <c r="AB11" s="54"/>
      <c r="AD11" s="34">
        <f>N11</f>
        <v>211</v>
      </c>
      <c r="AE11" s="34">
        <f>COUNTIF(L30:L40,AD11)</f>
        <v>8</v>
      </c>
      <c r="AF11" s="53"/>
      <c r="AG11" s="54"/>
      <c r="AI11" s="34">
        <f>N11</f>
        <v>211</v>
      </c>
      <c r="AJ11" s="34">
        <f>COUNTIF(L41:L51,AI11)</f>
        <v>7</v>
      </c>
      <c r="AK11" s="53"/>
      <c r="AL11" s="54"/>
      <c r="AN11" s="34">
        <f>N11</f>
        <v>211</v>
      </c>
      <c r="AO11" s="34">
        <f>COUNTIF(L52:L63,AN11)</f>
        <v>7</v>
      </c>
      <c r="AP11" s="53"/>
      <c r="AQ11" s="54"/>
      <c r="AS11" s="34">
        <f>N11</f>
        <v>211</v>
      </c>
      <c r="AT11" s="34">
        <f>COUNTIF(L64:L74,AS11)</f>
        <v>8</v>
      </c>
      <c r="AU11" s="53"/>
      <c r="AV11" s="54"/>
    </row>
    <row r="12" spans="1:48" x14ac:dyDescent="0.3">
      <c r="A12" s="56">
        <v>21</v>
      </c>
      <c r="B12" s="56">
        <v>740</v>
      </c>
      <c r="C12" s="59">
        <v>11</v>
      </c>
      <c r="D12" s="56">
        <v>755</v>
      </c>
      <c r="E12" s="59">
        <v>11</v>
      </c>
      <c r="F12" s="56">
        <v>768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COUNTIF(L30:L40,AD12)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COUNTIF(L41:L51,AI12)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COUNTIF(L52:L63,AN12)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COUNTIF(L64:L74,AS12)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859</v>
      </c>
      <c r="C13" s="59">
        <v>11</v>
      </c>
      <c r="D13" s="56">
        <v>875</v>
      </c>
      <c r="E13" s="59">
        <v>11</v>
      </c>
      <c r="F13" s="56">
        <v>883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2</v>
      </c>
      <c r="P13" s="34">
        <f>O13/$Q$4</f>
        <v>2.9411764705882353E-2</v>
      </c>
      <c r="Q13" s="34">
        <f>IF(P13=0,0,(P13*((LOG(P13))/LOG(2))))</f>
        <v>-0.14963126003677468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COUNTIF(L30:L40,AD13)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COUNTIF(L41:L51,AI13)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COUNTIF(L52:L63,AN13)</f>
        <v>2</v>
      </c>
      <c r="AP13" s="34">
        <f>AO13/(AQ4-AO11)</f>
        <v>0.4</v>
      </c>
      <c r="AQ13" s="34">
        <f>IF(AP13=0,0,(AP13*((LOG(AP13))/LOG(2))))</f>
        <v>-0.52877123795494496</v>
      </c>
      <c r="AS13" s="34">
        <f>N13</f>
        <v>221</v>
      </c>
      <c r="AT13" s="34">
        <f>COUNTIF(L64:L74,AS13)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973</v>
      </c>
      <c r="C14" s="59">
        <v>11</v>
      </c>
      <c r="D14" s="56">
        <v>985</v>
      </c>
      <c r="E14" s="59">
        <v>11</v>
      </c>
      <c r="F14" s="56">
        <v>991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COUNTIF(L18:L29,Y14)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COUNTIF(L30:L40,AD14)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COUNTIF(L41:L51,AI14)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COUNTIF(L52:L63,AN14)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COUNTIF(L64:L74,AS14)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1088</v>
      </c>
      <c r="C15" s="59">
        <v>13</v>
      </c>
      <c r="D15" s="56">
        <v>1094</v>
      </c>
      <c r="E15" s="59">
        <v>13</v>
      </c>
      <c r="F15" s="56">
        <v>1103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1.1302781873214733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0.97095059445466869</v>
      </c>
      <c r="AU15">
        <f>SUM(AU7:AU14)</f>
        <v>1</v>
      </c>
      <c r="AV15">
        <f>-SUM(AV7:AV14)</f>
        <v>0</v>
      </c>
    </row>
    <row r="16" spans="1:48" x14ac:dyDescent="0.3">
      <c r="A16" s="56">
        <v>12</v>
      </c>
      <c r="B16" s="56">
        <v>1216</v>
      </c>
      <c r="C16" s="59">
        <v>13</v>
      </c>
      <c r="D16" s="56">
        <v>1222</v>
      </c>
      <c r="E16" s="59">
        <v>13</v>
      </c>
      <c r="F16" s="56">
        <v>1230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0.18567311485868862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0.27083981889890085</v>
      </c>
      <c r="AU16" s="27" t="s">
        <v>126</v>
      </c>
      <c r="AV16" s="27">
        <f>AV15/(LOG(AV4)/LOG(2))</f>
        <v>0</v>
      </c>
    </row>
    <row r="17" spans="1:22" x14ac:dyDescent="0.3">
      <c r="A17" s="56">
        <v>21</v>
      </c>
      <c r="B17" s="56">
        <v>1330</v>
      </c>
      <c r="C17" s="59">
        <v>11</v>
      </c>
      <c r="D17" s="56">
        <v>1339</v>
      </c>
      <c r="E17" s="59">
        <v>11</v>
      </c>
      <c r="F17" s="56">
        <v>1345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7">
        <v>21</v>
      </c>
      <c r="B18" s="57">
        <v>1435</v>
      </c>
      <c r="C18" s="60">
        <v>11</v>
      </c>
      <c r="D18" s="57">
        <v>1453</v>
      </c>
      <c r="E18" s="60">
        <v>11</v>
      </c>
      <c r="F18" s="57">
        <v>1470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12</v>
      </c>
      <c r="B19" s="57">
        <v>1567</v>
      </c>
      <c r="C19" s="60">
        <v>13</v>
      </c>
      <c r="D19" s="57">
        <v>1572</v>
      </c>
      <c r="E19" s="60">
        <v>13</v>
      </c>
      <c r="F19" s="57">
        <v>1581</v>
      </c>
      <c r="G19" s="63"/>
      <c r="H19" s="63"/>
      <c r="I19" s="39"/>
      <c r="J19" s="39"/>
      <c r="K19" s="49">
        <v>0</v>
      </c>
      <c r="L19">
        <v>111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1690</v>
      </c>
      <c r="C20" s="60">
        <v>13</v>
      </c>
      <c r="D20" s="57">
        <v>1696</v>
      </c>
      <c r="E20" s="60">
        <v>13</v>
      </c>
      <c r="F20" s="57">
        <v>1711</v>
      </c>
      <c r="G20" s="63"/>
      <c r="H20" s="63"/>
      <c r="I20" s="39"/>
      <c r="J20" s="39"/>
      <c r="K20" s="49">
        <v>0</v>
      </c>
      <c r="L20">
        <v>111</v>
      </c>
      <c r="N20" s="38">
        <f>COUNTIF(L7:L74,G3)</f>
        <v>40</v>
      </c>
      <c r="O20" s="38"/>
      <c r="P20" s="45">
        <v>11</v>
      </c>
      <c r="Q20" s="45">
        <v>12</v>
      </c>
      <c r="R20" s="45">
        <v>11</v>
      </c>
      <c r="S20" s="45">
        <v>11</v>
      </c>
      <c r="T20" s="45">
        <v>12</v>
      </c>
      <c r="U20" s="45">
        <v>11</v>
      </c>
      <c r="V20" s="44"/>
    </row>
    <row r="21" spans="1:22" x14ac:dyDescent="0.3">
      <c r="A21" s="57">
        <v>21</v>
      </c>
      <c r="B21" s="57">
        <v>1809</v>
      </c>
      <c r="C21" s="60">
        <v>11</v>
      </c>
      <c r="D21" s="57">
        <v>1818</v>
      </c>
      <c r="E21" s="60">
        <v>11</v>
      </c>
      <c r="F21" s="57">
        <v>1825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1924</v>
      </c>
      <c r="C22" s="60">
        <v>13</v>
      </c>
      <c r="D22" s="57">
        <v>1930</v>
      </c>
      <c r="E22" s="60">
        <v>13</v>
      </c>
      <c r="F22" s="57">
        <v>1938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12</v>
      </c>
      <c r="B23" s="57">
        <v>2049</v>
      </c>
      <c r="C23" s="60">
        <v>13</v>
      </c>
      <c r="D23" s="57">
        <v>2055</v>
      </c>
      <c r="E23" s="60">
        <v>13</v>
      </c>
      <c r="F23" s="57">
        <v>2069</v>
      </c>
      <c r="G23" s="63"/>
      <c r="H23" s="63"/>
      <c r="I23" s="39"/>
      <c r="J23" s="39"/>
      <c r="K23" s="49">
        <v>0</v>
      </c>
      <c r="L23">
        <v>111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12</v>
      </c>
      <c r="B24" s="57">
        <v>2179</v>
      </c>
      <c r="C24" s="60">
        <v>13</v>
      </c>
      <c r="D24" s="57">
        <v>2184</v>
      </c>
      <c r="E24" s="60">
        <v>13</v>
      </c>
      <c r="F24" s="57">
        <v>2193</v>
      </c>
      <c r="G24" s="63"/>
      <c r="H24" s="63"/>
      <c r="I24" s="39"/>
      <c r="J24" s="39"/>
      <c r="K24" s="49">
        <v>0</v>
      </c>
      <c r="L24">
        <v>111</v>
      </c>
      <c r="O24" s="43" t="s">
        <v>108</v>
      </c>
      <c r="P24" s="45">
        <f>U11</f>
        <v>4</v>
      </c>
      <c r="Q24" s="45">
        <f>Z11</f>
        <v>6</v>
      </c>
      <c r="R24" s="45">
        <f>AE11</f>
        <v>8</v>
      </c>
      <c r="S24" s="45">
        <f>AJ11</f>
        <v>7</v>
      </c>
      <c r="T24" s="45">
        <f>AO11</f>
        <v>7</v>
      </c>
      <c r="U24" s="45">
        <f>AT11</f>
        <v>8</v>
      </c>
      <c r="V24" s="43"/>
    </row>
    <row r="25" spans="1:22" x14ac:dyDescent="0.3">
      <c r="A25" s="57">
        <v>12</v>
      </c>
      <c r="B25" s="57">
        <v>2302</v>
      </c>
      <c r="C25" s="60">
        <v>13</v>
      </c>
      <c r="D25" s="57">
        <v>2308</v>
      </c>
      <c r="E25" s="60">
        <v>13</v>
      </c>
      <c r="F25" s="57">
        <v>2317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21</v>
      </c>
      <c r="B26" s="57">
        <v>2414</v>
      </c>
      <c r="C26" s="60">
        <v>11</v>
      </c>
      <c r="D26" s="57">
        <v>2423</v>
      </c>
      <c r="E26" s="60">
        <v>11</v>
      </c>
      <c r="F26" s="57">
        <v>2433</v>
      </c>
      <c r="G26" s="63"/>
      <c r="H26" s="63"/>
      <c r="I26" s="39"/>
      <c r="J26" s="39"/>
      <c r="K26" s="49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2521</v>
      </c>
      <c r="C27" s="60">
        <v>11</v>
      </c>
      <c r="D27" s="57">
        <v>2531</v>
      </c>
      <c r="E27" s="60">
        <v>11</v>
      </c>
      <c r="F27" s="57">
        <v>2539</v>
      </c>
      <c r="G27" s="63"/>
      <c r="H27" s="63"/>
      <c r="I27" s="39"/>
      <c r="J27" s="39"/>
      <c r="K27" s="49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21</v>
      </c>
      <c r="B28" s="57">
        <v>2628</v>
      </c>
      <c r="C28" s="60">
        <v>11</v>
      </c>
      <c r="D28" s="57">
        <v>2636</v>
      </c>
      <c r="E28" s="60">
        <v>11</v>
      </c>
      <c r="F28" s="57">
        <v>2643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112</v>
      </c>
      <c r="P28">
        <f>F17/P20</f>
        <v>122.27272727272727</v>
      </c>
      <c r="Q28">
        <f>(F29-F17)/Q20</f>
        <v>116.75</v>
      </c>
      <c r="R28">
        <f>(F40-F29)/R20</f>
        <v>114.27272727272727</v>
      </c>
      <c r="S28">
        <f>(F51-F40)/S20</f>
        <v>114.72727272727273</v>
      </c>
      <c r="T28">
        <f>(F63-F51)/T20</f>
        <v>117.41666666666667</v>
      </c>
      <c r="U28">
        <f>(F74-F63)/U20</f>
        <v>114.27272727272727</v>
      </c>
    </row>
    <row r="29" spans="1:22" x14ac:dyDescent="0.3">
      <c r="A29" s="57">
        <v>21</v>
      </c>
      <c r="B29" s="57">
        <v>2731</v>
      </c>
      <c r="C29" s="60">
        <v>11</v>
      </c>
      <c r="D29" s="57">
        <v>2741</v>
      </c>
      <c r="E29" s="60">
        <v>11</v>
      </c>
      <c r="F29" s="57">
        <v>2746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3">
      <c r="A30" s="56">
        <v>12</v>
      </c>
      <c r="B30" s="56">
        <v>2845</v>
      </c>
      <c r="C30" s="59">
        <v>13</v>
      </c>
      <c r="D30" s="56">
        <v>2851</v>
      </c>
      <c r="E30" s="59">
        <v>13</v>
      </c>
      <c r="F30" s="56">
        <v>2859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21</v>
      </c>
      <c r="B31" s="56">
        <v>2966</v>
      </c>
      <c r="C31" s="59">
        <v>11</v>
      </c>
      <c r="D31" s="56">
        <v>2976</v>
      </c>
      <c r="E31" s="59">
        <v>11</v>
      </c>
      <c r="F31" s="56">
        <v>2988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3087</v>
      </c>
      <c r="C32" s="59">
        <v>11</v>
      </c>
      <c r="D32" s="56">
        <v>3096</v>
      </c>
      <c r="E32" s="59">
        <v>11</v>
      </c>
      <c r="F32" s="56">
        <v>3102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3188</v>
      </c>
      <c r="C33" s="59">
        <v>11</v>
      </c>
      <c r="D33" s="56">
        <v>3201</v>
      </c>
      <c r="E33" s="59">
        <v>11</v>
      </c>
      <c r="F33" s="56">
        <v>3210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3297</v>
      </c>
      <c r="C34" s="59">
        <v>11</v>
      </c>
      <c r="D34" s="56">
        <v>3305</v>
      </c>
      <c r="E34" s="59">
        <v>11</v>
      </c>
      <c r="F34" s="56">
        <v>3316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12</v>
      </c>
      <c r="B35" s="56">
        <v>3416</v>
      </c>
      <c r="C35" s="59">
        <v>13</v>
      </c>
      <c r="D35" s="56">
        <v>3421</v>
      </c>
      <c r="E35" s="59">
        <v>13</v>
      </c>
      <c r="F35" s="56">
        <v>3430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3">
      <c r="A36" s="56">
        <v>21</v>
      </c>
      <c r="B36" s="56">
        <v>3532</v>
      </c>
      <c r="C36" s="59">
        <v>11</v>
      </c>
      <c r="D36" s="56">
        <v>3540</v>
      </c>
      <c r="E36" s="59">
        <v>11</v>
      </c>
      <c r="F36" s="56">
        <v>3553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21</v>
      </c>
      <c r="B37" s="56">
        <v>3643</v>
      </c>
      <c r="C37" s="59">
        <v>11</v>
      </c>
      <c r="D37" s="56">
        <v>3652</v>
      </c>
      <c r="E37" s="59">
        <v>11</v>
      </c>
      <c r="F37" s="56">
        <v>3663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3">
      <c r="A38" s="56">
        <v>12</v>
      </c>
      <c r="B38" s="56">
        <v>3768</v>
      </c>
      <c r="C38" s="59">
        <v>13</v>
      </c>
      <c r="D38" s="56">
        <v>3773</v>
      </c>
      <c r="E38" s="59">
        <v>13</v>
      </c>
      <c r="F38" s="56">
        <v>3782</v>
      </c>
      <c r="G38" s="62"/>
      <c r="H38" s="62"/>
      <c r="I38" s="40"/>
      <c r="J38" s="40"/>
      <c r="K38" s="41">
        <v>0</v>
      </c>
      <c r="L38">
        <v>111</v>
      </c>
    </row>
    <row r="39" spans="1:12" x14ac:dyDescent="0.3">
      <c r="A39" s="56">
        <v>21</v>
      </c>
      <c r="B39" s="56">
        <v>3880</v>
      </c>
      <c r="C39" s="59">
        <v>11</v>
      </c>
      <c r="D39" s="56">
        <v>3889</v>
      </c>
      <c r="E39" s="59">
        <v>11</v>
      </c>
      <c r="F39" s="56">
        <v>3898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3">
      <c r="A40" s="56">
        <v>21</v>
      </c>
      <c r="B40" s="56">
        <v>3985</v>
      </c>
      <c r="C40" s="59">
        <v>11</v>
      </c>
      <c r="D40" s="56">
        <v>3995</v>
      </c>
      <c r="E40" s="59">
        <v>11</v>
      </c>
      <c r="F40" s="56">
        <v>4003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3">
      <c r="A41" s="57">
        <v>21</v>
      </c>
      <c r="B41" s="57">
        <v>4095</v>
      </c>
      <c r="C41" s="60">
        <v>11</v>
      </c>
      <c r="D41" s="57">
        <v>4104</v>
      </c>
      <c r="E41" s="60">
        <v>11</v>
      </c>
      <c r="F41" s="57">
        <v>4110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12</v>
      </c>
      <c r="B42" s="57">
        <v>4207</v>
      </c>
      <c r="C42" s="60">
        <v>13</v>
      </c>
      <c r="D42" s="57">
        <v>4213</v>
      </c>
      <c r="E42" s="60">
        <v>13</v>
      </c>
      <c r="F42" s="57">
        <v>4222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3">
      <c r="A43" s="57">
        <v>21</v>
      </c>
      <c r="B43" s="57">
        <v>4321</v>
      </c>
      <c r="C43" s="60">
        <v>11</v>
      </c>
      <c r="D43" s="57">
        <v>4330</v>
      </c>
      <c r="E43" s="60">
        <v>11</v>
      </c>
      <c r="F43" s="57">
        <v>4336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12</v>
      </c>
      <c r="B44" s="57">
        <v>4434</v>
      </c>
      <c r="C44" s="60">
        <v>13</v>
      </c>
      <c r="D44" s="57">
        <v>4439</v>
      </c>
      <c r="E44" s="60">
        <v>13</v>
      </c>
      <c r="F44" s="57">
        <v>4447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3">
      <c r="A45" s="57">
        <v>21</v>
      </c>
      <c r="B45" s="57">
        <v>4545</v>
      </c>
      <c r="C45" s="60">
        <v>11</v>
      </c>
      <c r="D45" s="57">
        <v>4554</v>
      </c>
      <c r="E45" s="60">
        <v>11</v>
      </c>
      <c r="F45" s="57">
        <v>4560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12</v>
      </c>
      <c r="B46" s="57">
        <v>4666</v>
      </c>
      <c r="C46" s="60">
        <v>13</v>
      </c>
      <c r="D46" s="57">
        <v>4671</v>
      </c>
      <c r="E46" s="60">
        <v>13</v>
      </c>
      <c r="F46" s="57">
        <v>4684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3">
      <c r="A47" s="57">
        <v>21</v>
      </c>
      <c r="B47" s="57">
        <v>4781</v>
      </c>
      <c r="C47" s="60">
        <v>11</v>
      </c>
      <c r="D47" s="57">
        <v>4790</v>
      </c>
      <c r="E47" s="60">
        <v>11</v>
      </c>
      <c r="F47" s="57">
        <v>4795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4905</v>
      </c>
      <c r="C48" s="60">
        <v>11</v>
      </c>
      <c r="D48" s="57">
        <v>4913</v>
      </c>
      <c r="E48" s="60">
        <v>11</v>
      </c>
      <c r="F48" s="57">
        <v>4921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7">
        <v>21</v>
      </c>
      <c r="B49" s="57">
        <v>5009</v>
      </c>
      <c r="C49" s="60">
        <v>11</v>
      </c>
      <c r="D49" s="57">
        <v>5018</v>
      </c>
      <c r="E49" s="60">
        <v>11</v>
      </c>
      <c r="F49" s="57">
        <v>5023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3">
      <c r="A50" s="57">
        <v>21</v>
      </c>
      <c r="B50" s="57">
        <v>5112</v>
      </c>
      <c r="C50" s="60">
        <v>11</v>
      </c>
      <c r="D50" s="57">
        <v>5121</v>
      </c>
      <c r="E50" s="60">
        <v>11</v>
      </c>
      <c r="F50" s="57">
        <v>5127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3">
      <c r="A51" s="57">
        <v>12</v>
      </c>
      <c r="B51" s="57">
        <v>5242</v>
      </c>
      <c r="C51" s="60">
        <v>13</v>
      </c>
      <c r="D51" s="57">
        <v>5257</v>
      </c>
      <c r="E51" s="60">
        <v>13</v>
      </c>
      <c r="F51" s="57">
        <v>5265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3">
      <c r="A52" s="56">
        <v>21</v>
      </c>
      <c r="B52" s="56">
        <v>5364</v>
      </c>
      <c r="C52" s="59">
        <v>22</v>
      </c>
      <c r="D52" s="56">
        <v>5368</v>
      </c>
      <c r="E52" s="59">
        <v>13</v>
      </c>
      <c r="F52" s="56">
        <v>5378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3">
      <c r="A53" s="56">
        <v>21</v>
      </c>
      <c r="B53" s="56">
        <v>5474</v>
      </c>
      <c r="C53" s="59">
        <v>11</v>
      </c>
      <c r="D53" s="56">
        <v>5483</v>
      </c>
      <c r="E53" s="59">
        <v>11</v>
      </c>
      <c r="F53" s="56">
        <v>5489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12</v>
      </c>
      <c r="B54" s="56">
        <v>5593</v>
      </c>
      <c r="C54" s="59">
        <v>13</v>
      </c>
      <c r="D54" s="56">
        <v>5599</v>
      </c>
      <c r="E54" s="59">
        <v>13</v>
      </c>
      <c r="F54" s="56">
        <v>5611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3">
      <c r="A55" s="56">
        <v>12</v>
      </c>
      <c r="B55" s="56">
        <v>5736</v>
      </c>
      <c r="C55" s="59">
        <v>13</v>
      </c>
      <c r="D55" s="56">
        <v>5745</v>
      </c>
      <c r="E55" s="59">
        <v>13</v>
      </c>
      <c r="F55" s="56">
        <v>5754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3">
      <c r="A56" s="56">
        <v>21</v>
      </c>
      <c r="B56" s="56">
        <v>5846</v>
      </c>
      <c r="C56" s="59">
        <v>22</v>
      </c>
      <c r="D56" s="56">
        <v>5854</v>
      </c>
      <c r="E56" s="59">
        <v>13</v>
      </c>
      <c r="F56" s="56">
        <v>5864</v>
      </c>
      <c r="G56" s="62"/>
      <c r="H56" s="62"/>
      <c r="I56" s="40"/>
      <c r="J56" s="40"/>
      <c r="K56" s="41">
        <v>0</v>
      </c>
      <c r="L56">
        <v>221</v>
      </c>
    </row>
    <row r="57" spans="1:12" x14ac:dyDescent="0.3">
      <c r="A57" s="56">
        <v>21</v>
      </c>
      <c r="B57" s="56">
        <v>5963</v>
      </c>
      <c r="C57" s="59">
        <v>11</v>
      </c>
      <c r="D57" s="56">
        <v>5972</v>
      </c>
      <c r="E57" s="59">
        <v>11</v>
      </c>
      <c r="F57" s="56">
        <v>5978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12</v>
      </c>
      <c r="B58" s="56">
        <v>6096</v>
      </c>
      <c r="C58" s="59">
        <v>13</v>
      </c>
      <c r="D58" s="56">
        <v>6104</v>
      </c>
      <c r="E58" s="59">
        <v>13</v>
      </c>
      <c r="F58" s="56">
        <v>6113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3">
      <c r="A59" s="56">
        <v>21</v>
      </c>
      <c r="B59" s="56">
        <v>6211</v>
      </c>
      <c r="C59" s="59">
        <v>11</v>
      </c>
      <c r="D59" s="56">
        <v>6220</v>
      </c>
      <c r="E59" s="59">
        <v>11</v>
      </c>
      <c r="F59" s="56">
        <v>6226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6">
        <v>21</v>
      </c>
      <c r="B60" s="56">
        <v>6316</v>
      </c>
      <c r="C60" s="59">
        <v>11</v>
      </c>
      <c r="D60" s="56">
        <v>6325</v>
      </c>
      <c r="E60" s="59">
        <v>11</v>
      </c>
      <c r="F60" s="56">
        <v>6335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3">
      <c r="A61" s="56">
        <v>21</v>
      </c>
      <c r="B61" s="56">
        <v>6427</v>
      </c>
      <c r="C61" s="59">
        <v>11</v>
      </c>
      <c r="D61" s="56">
        <v>6436</v>
      </c>
      <c r="E61" s="59">
        <v>11</v>
      </c>
      <c r="F61" s="56">
        <v>6442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3">
      <c r="A62" s="56">
        <v>21</v>
      </c>
      <c r="B62" s="56">
        <v>6550</v>
      </c>
      <c r="C62" s="59">
        <v>11</v>
      </c>
      <c r="D62" s="56">
        <v>6562</v>
      </c>
      <c r="E62" s="59">
        <v>11</v>
      </c>
      <c r="F62" s="56">
        <v>6570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3">
      <c r="A63" s="56">
        <v>21</v>
      </c>
      <c r="B63" s="56">
        <v>6659</v>
      </c>
      <c r="C63" s="59">
        <v>11</v>
      </c>
      <c r="D63" s="56">
        <v>6668</v>
      </c>
      <c r="E63" s="59">
        <v>11</v>
      </c>
      <c r="F63" s="56">
        <v>6674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3">
      <c r="A64" s="57">
        <v>12</v>
      </c>
      <c r="B64" s="57">
        <v>6780</v>
      </c>
      <c r="C64" s="60">
        <v>13</v>
      </c>
      <c r="D64" s="57">
        <v>6785</v>
      </c>
      <c r="E64" s="60">
        <v>13</v>
      </c>
      <c r="F64" s="57">
        <v>6794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21</v>
      </c>
      <c r="B65" s="57">
        <v>6891</v>
      </c>
      <c r="C65" s="60">
        <v>11</v>
      </c>
      <c r="D65" s="57">
        <v>6900</v>
      </c>
      <c r="E65" s="60">
        <v>11</v>
      </c>
      <c r="F65" s="57">
        <v>6910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3">
      <c r="A66" s="57">
        <v>12</v>
      </c>
      <c r="B66" s="57">
        <v>7016</v>
      </c>
      <c r="C66" s="60">
        <v>13</v>
      </c>
      <c r="D66" s="57">
        <v>7022</v>
      </c>
      <c r="E66" s="60">
        <v>13</v>
      </c>
      <c r="F66" s="57">
        <v>7031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3">
      <c r="A67" s="57">
        <v>21</v>
      </c>
      <c r="B67" s="57">
        <v>7130</v>
      </c>
      <c r="C67" s="60">
        <v>11</v>
      </c>
      <c r="D67" s="57">
        <v>7139</v>
      </c>
      <c r="E67" s="60">
        <v>11</v>
      </c>
      <c r="F67" s="57">
        <v>7144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3">
      <c r="A68" s="57">
        <v>21</v>
      </c>
      <c r="B68" s="57">
        <v>7241</v>
      </c>
      <c r="C68" s="60">
        <v>11</v>
      </c>
      <c r="D68" s="57">
        <v>7250</v>
      </c>
      <c r="E68" s="60">
        <v>11</v>
      </c>
      <c r="F68" s="57">
        <v>7255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3">
      <c r="A69" s="57">
        <v>21</v>
      </c>
      <c r="B69" s="57">
        <v>7360</v>
      </c>
      <c r="C69" s="60">
        <v>11</v>
      </c>
      <c r="D69" s="57">
        <v>7378</v>
      </c>
      <c r="E69" s="60">
        <v>11</v>
      </c>
      <c r="F69" s="57">
        <v>7387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3">
      <c r="A70" s="57">
        <v>21</v>
      </c>
      <c r="B70" s="57">
        <v>7474</v>
      </c>
      <c r="C70" s="60">
        <v>11</v>
      </c>
      <c r="D70" s="57">
        <v>7483</v>
      </c>
      <c r="E70" s="60">
        <v>11</v>
      </c>
      <c r="F70" s="57">
        <v>7496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3">
      <c r="A71" s="57">
        <v>21</v>
      </c>
      <c r="B71" s="57">
        <v>7583</v>
      </c>
      <c r="C71" s="60">
        <v>11</v>
      </c>
      <c r="D71" s="57">
        <v>7592</v>
      </c>
      <c r="E71" s="60">
        <v>11</v>
      </c>
      <c r="F71" s="57">
        <v>7597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3">
      <c r="A72" s="57">
        <v>12</v>
      </c>
      <c r="B72" s="57">
        <v>7701</v>
      </c>
      <c r="C72" s="60">
        <v>13</v>
      </c>
      <c r="D72" s="57">
        <v>7706</v>
      </c>
      <c r="E72" s="60">
        <v>13</v>
      </c>
      <c r="F72" s="57">
        <v>7714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3">
      <c r="A73" s="57">
        <v>21</v>
      </c>
      <c r="B73" s="57">
        <v>7812</v>
      </c>
      <c r="C73" s="60">
        <v>11</v>
      </c>
      <c r="D73" s="57">
        <v>7821</v>
      </c>
      <c r="E73" s="60">
        <v>11</v>
      </c>
      <c r="F73" s="57">
        <v>7829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3">
      <c r="A74" s="57">
        <v>21</v>
      </c>
      <c r="B74" s="57">
        <v>7917</v>
      </c>
      <c r="C74" s="60">
        <v>11</v>
      </c>
      <c r="D74" s="57">
        <v>7926</v>
      </c>
      <c r="E74" s="60">
        <v>11</v>
      </c>
      <c r="F74" s="57">
        <v>7931</v>
      </c>
      <c r="G74" s="63"/>
      <c r="H74" s="63"/>
      <c r="I74" s="39"/>
      <c r="J74" s="39"/>
      <c r="K74" s="49">
        <v>1</v>
      </c>
      <c r="L74">
        <v>211</v>
      </c>
    </row>
    <row r="75" spans="1:12" x14ac:dyDescent="0.3">
      <c r="A75" s="17"/>
      <c r="B75" s="17"/>
      <c r="C75" s="17"/>
      <c r="D75" s="17"/>
      <c r="E75" s="17"/>
      <c r="F75" s="17"/>
      <c r="G75" s="17"/>
      <c r="H7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157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63</v>
      </c>
      <c r="V3" s="25" t="s">
        <v>120</v>
      </c>
      <c r="W3">
        <f>COUNTA(L7:L17)</f>
        <v>11</v>
      </c>
      <c r="AA3" s="25" t="s">
        <v>120</v>
      </c>
      <c r="AB3">
        <f>COUNTA(L18:L27)</f>
        <v>10</v>
      </c>
      <c r="AF3" s="25" t="s">
        <v>120</v>
      </c>
      <c r="AG3">
        <f>COUNTA(L28:L38)</f>
        <v>11</v>
      </c>
      <c r="AK3" s="25" t="s">
        <v>120</v>
      </c>
      <c r="AL3">
        <f>COUNTA(L39:L48)</f>
        <v>10</v>
      </c>
      <c r="AP3" s="25" t="s">
        <v>120</v>
      </c>
      <c r="AQ3">
        <f>COUNTA(L49:L59)</f>
        <v>11</v>
      </c>
      <c r="AU3" s="25" t="s">
        <v>120</v>
      </c>
      <c r="AV3">
        <f>COUNTA(L60:L69)</f>
        <v>10</v>
      </c>
    </row>
    <row r="4" spans="1:48" x14ac:dyDescent="0.3">
      <c r="P4" s="25" t="s">
        <v>88</v>
      </c>
      <c r="Q4" s="26">
        <f>SUM(O7:O14)</f>
        <v>63</v>
      </c>
      <c r="V4" s="25" t="s">
        <v>121</v>
      </c>
      <c r="W4">
        <f>SUM(U7:U14)</f>
        <v>11</v>
      </c>
      <c r="AA4" s="25" t="s">
        <v>121</v>
      </c>
      <c r="AB4">
        <f>SUM(Z7:Z14)</f>
        <v>10</v>
      </c>
      <c r="AF4" s="25" t="s">
        <v>121</v>
      </c>
      <c r="AG4">
        <f>SUM(AE7:AE14)</f>
        <v>11</v>
      </c>
      <c r="AK4" s="25" t="s">
        <v>121</v>
      </c>
      <c r="AL4">
        <f>SUM(AJ7:AJ14)</f>
        <v>10</v>
      </c>
      <c r="AP4" s="25" t="s">
        <v>121</v>
      </c>
      <c r="AQ4">
        <f>SUM(AO7:AO14)</f>
        <v>11</v>
      </c>
      <c r="AU4" s="25" t="s">
        <v>121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21</v>
      </c>
      <c r="B7" s="55">
        <v>12</v>
      </c>
      <c r="C7" s="58">
        <v>11</v>
      </c>
      <c r="D7" s="55">
        <v>32</v>
      </c>
      <c r="E7" s="58">
        <v>11</v>
      </c>
      <c r="F7" s="55">
        <v>54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22</v>
      </c>
      <c r="P7" s="34">
        <f>O7/$Q$4</f>
        <v>0.34920634920634919</v>
      </c>
      <c r="Q7" s="34">
        <f>IF(P7=0,0,(P7*((LOG(P7))/LOG(2))))</f>
        <v>-0.53004226519012099</v>
      </c>
      <c r="T7" s="34">
        <f>N7</f>
        <v>111</v>
      </c>
      <c r="U7" s="34">
        <f>COUNTIF(L7:L17,T7)</f>
        <v>4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COUNTIF(L18:L27,Y7)</f>
        <v>6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COUNTIF(L28:L38,AD7)</f>
        <v>5</v>
      </c>
      <c r="AF7" s="34">
        <f>AE7/(AG4-AE11)</f>
        <v>1</v>
      </c>
      <c r="AG7" s="34">
        <f>IF(AF7=0,0,(AF7*((LOG(AF7))/LOG(2))))</f>
        <v>0</v>
      </c>
      <c r="AI7" s="34">
        <f>N7</f>
        <v>111</v>
      </c>
      <c r="AJ7" s="34">
        <f>COUNTIF(L39:L48,AI7)</f>
        <v>1</v>
      </c>
      <c r="AK7" s="34">
        <f>AJ7/(AL4-AJ11)</f>
        <v>1</v>
      </c>
      <c r="AL7" s="34">
        <f>IF(AK7=0,0,(AK7*((LOG(AK7))/LOG(2))))</f>
        <v>0</v>
      </c>
      <c r="AN7" s="34">
        <f>N7</f>
        <v>111</v>
      </c>
      <c r="AO7" s="34">
        <f>COUNTIF(L49:L59,AN7)</f>
        <v>1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COUNTIF(L60:L69,AS7)</f>
        <v>5</v>
      </c>
      <c r="AU7" s="34">
        <f>AT7/(AV4-AT11)</f>
        <v>0.83333333333333337</v>
      </c>
      <c r="AV7" s="34">
        <f>IF(AU7=0,0,(AU7*((LOG(AU7))/LOG(2))))</f>
        <v>-0.21919533819482812</v>
      </c>
    </row>
    <row r="8" spans="1:48" x14ac:dyDescent="0.3">
      <c r="A8" s="56">
        <v>12</v>
      </c>
      <c r="B8" s="56">
        <v>159</v>
      </c>
      <c r="C8" s="59">
        <v>13</v>
      </c>
      <c r="D8" s="56">
        <v>164</v>
      </c>
      <c r="E8" s="59">
        <v>13</v>
      </c>
      <c r="F8" s="56">
        <v>178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COUNTIF(L18:L27,Y8)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COUNTIF(L28:L38,AD8)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COUNTIF(L39:L48,AI8)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COUNTIF(L49:L59,AN8)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COUNTIF(L60:L69,AS8)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276</v>
      </c>
      <c r="C9" s="59">
        <v>11</v>
      </c>
      <c r="D9" s="56">
        <v>291</v>
      </c>
      <c r="E9" s="59">
        <v>11</v>
      </c>
      <c r="F9" s="56">
        <v>304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1.5873015873015872E-2</v>
      </c>
      <c r="Q9" s="34">
        <f>IF(P9=0,0,(P9*((LOG(P9))/LOG(2))))</f>
        <v>-9.4877459103173273E-2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COUNTIF(L28:L38,AD9)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COUNTIF(L39:L48,AI9)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COUNTIF(L49:L59,AN9)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COUNTIF(L60:L69,AS9)</f>
        <v>1</v>
      </c>
      <c r="AU9" s="34">
        <f>AT9/(AV4-AT11)</f>
        <v>0.16666666666666666</v>
      </c>
      <c r="AV9" s="34">
        <f>IF(AU9=0,0,(AU9*((LOG(AU9))/LOG(2))))</f>
        <v>-0.43082708345352599</v>
      </c>
    </row>
    <row r="10" spans="1:48" x14ac:dyDescent="0.3">
      <c r="A10" s="56">
        <v>21</v>
      </c>
      <c r="B10" s="56">
        <v>397</v>
      </c>
      <c r="C10" s="59">
        <v>11</v>
      </c>
      <c r="D10" s="56">
        <v>409</v>
      </c>
      <c r="E10" s="59">
        <v>11</v>
      </c>
      <c r="F10" s="56">
        <v>414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COUNTIF(L28:L38,AD10)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COUNTIF(L39:L48,AI10)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COUNTIF(L49:L59,AN10)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COUNTIF(L60:L69,AS10)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12</v>
      </c>
      <c r="B11" s="56">
        <v>526</v>
      </c>
      <c r="C11" s="59">
        <v>13</v>
      </c>
      <c r="D11" s="56">
        <v>532</v>
      </c>
      <c r="E11" s="59">
        <v>13</v>
      </c>
      <c r="F11" s="56">
        <v>542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0.63492063492063489</v>
      </c>
      <c r="Q11" s="34">
        <f>IF(P11=0,0,(P11*((LOG(P11))/LOG(2))))</f>
        <v>-0.41609639911908203</v>
      </c>
      <c r="T11" s="34">
        <f>N11</f>
        <v>211</v>
      </c>
      <c r="U11" s="34">
        <f>COUNTIF(L7:L17,T11)</f>
        <v>7</v>
      </c>
      <c r="V11" s="53"/>
      <c r="W11" s="54"/>
      <c r="Y11" s="34">
        <f>N11</f>
        <v>211</v>
      </c>
      <c r="Z11" s="34">
        <f>COUNTIF(L18:L27,Y11)</f>
        <v>4</v>
      </c>
      <c r="AA11" s="53"/>
      <c r="AB11" s="54"/>
      <c r="AD11" s="34">
        <f>N11</f>
        <v>211</v>
      </c>
      <c r="AE11" s="34">
        <f>COUNTIF(L28:L38,AD11)</f>
        <v>6</v>
      </c>
      <c r="AF11" s="53"/>
      <c r="AG11" s="54"/>
      <c r="AI11" s="34">
        <f>N11</f>
        <v>211</v>
      </c>
      <c r="AJ11" s="34">
        <f>COUNTIF(L39:L48,AI11)</f>
        <v>9</v>
      </c>
      <c r="AK11" s="53"/>
      <c r="AL11" s="54"/>
      <c r="AN11" s="34">
        <f>N11</f>
        <v>211</v>
      </c>
      <c r="AO11" s="34">
        <f>COUNTIF(L49:L59,AN11)</f>
        <v>10</v>
      </c>
      <c r="AP11" s="53"/>
      <c r="AQ11" s="54"/>
      <c r="AS11" s="34">
        <f>N11</f>
        <v>211</v>
      </c>
      <c r="AT11" s="34">
        <f>COUNTIF(L60:L69,AS11)</f>
        <v>4</v>
      </c>
      <c r="AU11" s="53"/>
      <c r="AV11" s="54"/>
    </row>
    <row r="12" spans="1:48" x14ac:dyDescent="0.3">
      <c r="A12" s="56">
        <v>21</v>
      </c>
      <c r="B12" s="56">
        <v>651</v>
      </c>
      <c r="C12" s="59">
        <v>11</v>
      </c>
      <c r="D12" s="56">
        <v>662</v>
      </c>
      <c r="E12" s="59">
        <v>11</v>
      </c>
      <c r="F12" s="56">
        <v>674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COUNTIF(L28:L38,AD12)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COUNTIF(L39:L48,AI12)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COUNTIF(L49:L59,AN12)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COUNTIF(L60:L69,AS12)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21</v>
      </c>
      <c r="B13" s="56">
        <v>765</v>
      </c>
      <c r="C13" s="59">
        <v>11</v>
      </c>
      <c r="D13" s="56">
        <v>775</v>
      </c>
      <c r="E13" s="59">
        <v>11</v>
      </c>
      <c r="F13" s="56">
        <v>781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COUNTIF(L28:L38,AD13)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COUNTIF(L39:L48,AI13)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COUNTIF(L49:L59,AN13)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COUNTIF(L60:L69,AS13)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12</v>
      </c>
      <c r="B14" s="56">
        <v>882</v>
      </c>
      <c r="C14" s="59">
        <v>13</v>
      </c>
      <c r="D14" s="56">
        <v>888</v>
      </c>
      <c r="E14" s="59">
        <v>13</v>
      </c>
      <c r="F14" s="56">
        <v>902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COUNTIF(L28:L38,AD14)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COUNTIF(L39:L48,AI14)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COUNTIF(L49:L59,AN14)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COUNTIF(L60:L69,AS14)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999</v>
      </c>
      <c r="C15" s="59">
        <v>11</v>
      </c>
      <c r="D15" s="56">
        <v>1009</v>
      </c>
      <c r="E15" s="59">
        <v>11</v>
      </c>
      <c r="F15" s="56">
        <v>1015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1.0410161234123763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0.65002242164835411</v>
      </c>
    </row>
    <row r="16" spans="1:48" x14ac:dyDescent="0.3">
      <c r="A16" s="56">
        <v>12</v>
      </c>
      <c r="B16" s="56">
        <v>1115</v>
      </c>
      <c r="C16" s="59">
        <v>13</v>
      </c>
      <c r="D16" s="56">
        <v>1121</v>
      </c>
      <c r="E16" s="59">
        <v>13</v>
      </c>
      <c r="F16" s="56">
        <v>1129</v>
      </c>
      <c r="G16" s="62"/>
      <c r="H16" s="62"/>
      <c r="I16" s="40"/>
      <c r="J16" s="40"/>
      <c r="K16" s="41">
        <v>0</v>
      </c>
      <c r="L16">
        <v>111</v>
      </c>
      <c r="P16" s="27" t="s">
        <v>92</v>
      </c>
      <c r="Q16" s="27">
        <f>Q15/(LOG(Q4)/LOG(2))</f>
        <v>0.17416218359116484</v>
      </c>
      <c r="V16" s="27" t="s">
        <v>119</v>
      </c>
      <c r="W16" s="27">
        <f>W15/(LOG(W4)/LOG(2))</f>
        <v>0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</v>
      </c>
      <c r="AK16" s="27" t="s">
        <v>124</v>
      </c>
      <c r="AL16" s="27">
        <f>AL15/(LOG(AL4)/LOG(2))</f>
        <v>0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0.1956762467702946</v>
      </c>
    </row>
    <row r="17" spans="1:22" x14ac:dyDescent="0.3">
      <c r="A17" s="56">
        <v>21</v>
      </c>
      <c r="B17" s="56">
        <v>1232</v>
      </c>
      <c r="C17" s="59">
        <v>11</v>
      </c>
      <c r="D17" s="56">
        <v>1241</v>
      </c>
      <c r="E17" s="59">
        <v>11</v>
      </c>
      <c r="F17" s="56">
        <v>1247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3">
      <c r="A18" s="57">
        <v>12</v>
      </c>
      <c r="B18" s="57">
        <v>1354</v>
      </c>
      <c r="C18" s="60">
        <v>13</v>
      </c>
      <c r="D18" s="57">
        <v>1359</v>
      </c>
      <c r="E18" s="60">
        <v>13</v>
      </c>
      <c r="F18" s="57">
        <v>1369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3">
      <c r="A19" s="57">
        <v>21</v>
      </c>
      <c r="B19" s="57">
        <v>1465</v>
      </c>
      <c r="C19" s="60">
        <v>11</v>
      </c>
      <c r="D19" s="57">
        <v>1475</v>
      </c>
      <c r="E19" s="60">
        <v>11</v>
      </c>
      <c r="F19" s="57">
        <v>1486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12</v>
      </c>
      <c r="B20" s="57">
        <v>1586</v>
      </c>
      <c r="C20" s="60">
        <v>13</v>
      </c>
      <c r="D20" s="57">
        <v>1591</v>
      </c>
      <c r="E20" s="60">
        <v>13</v>
      </c>
      <c r="F20" s="57">
        <v>1600</v>
      </c>
      <c r="G20" s="63"/>
      <c r="H20" s="63"/>
      <c r="I20" s="39"/>
      <c r="J20" s="39"/>
      <c r="K20" s="49">
        <v>0</v>
      </c>
      <c r="L20">
        <v>111</v>
      </c>
      <c r="N20" s="38">
        <f>COUNTIF(L7:L69,G3)</f>
        <v>40</v>
      </c>
      <c r="O20" s="38"/>
      <c r="P20" s="45">
        <v>11</v>
      </c>
      <c r="Q20" s="45">
        <v>10</v>
      </c>
      <c r="R20" s="45">
        <v>11</v>
      </c>
      <c r="S20" s="45">
        <v>10</v>
      </c>
      <c r="T20" s="45">
        <v>11</v>
      </c>
      <c r="U20" s="45">
        <v>10</v>
      </c>
      <c r="V20" s="44"/>
    </row>
    <row r="21" spans="1:22" x14ac:dyDescent="0.3">
      <c r="A21" s="57">
        <v>12</v>
      </c>
      <c r="B21" s="57">
        <v>1706</v>
      </c>
      <c r="C21" s="60">
        <v>13</v>
      </c>
      <c r="D21" s="57">
        <v>1713</v>
      </c>
      <c r="E21" s="60">
        <v>13</v>
      </c>
      <c r="F21" s="57">
        <v>1722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12</v>
      </c>
      <c r="B22" s="57">
        <v>1829</v>
      </c>
      <c r="C22" s="60">
        <v>13</v>
      </c>
      <c r="D22" s="57">
        <v>1836</v>
      </c>
      <c r="E22" s="60">
        <v>13</v>
      </c>
      <c r="F22" s="57">
        <v>1845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1952</v>
      </c>
      <c r="C23" s="60">
        <v>11</v>
      </c>
      <c r="D23" s="57">
        <v>1967</v>
      </c>
      <c r="E23" s="60">
        <v>11</v>
      </c>
      <c r="F23" s="57">
        <v>1975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2062</v>
      </c>
      <c r="C24" s="60">
        <v>11</v>
      </c>
      <c r="D24" s="57">
        <v>2075</v>
      </c>
      <c r="E24" s="60">
        <v>11</v>
      </c>
      <c r="F24" s="57">
        <v>2081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7</v>
      </c>
      <c r="Q24" s="45">
        <f>Z11</f>
        <v>4</v>
      </c>
      <c r="R24" s="45">
        <f>AE11</f>
        <v>6</v>
      </c>
      <c r="S24" s="45">
        <f>AJ11</f>
        <v>9</v>
      </c>
      <c r="T24" s="45">
        <f>AO11</f>
        <v>10</v>
      </c>
      <c r="U24" s="45">
        <f>AT11</f>
        <v>4</v>
      </c>
      <c r="V24" s="43"/>
    </row>
    <row r="25" spans="1:22" x14ac:dyDescent="0.3">
      <c r="A25" s="57">
        <v>12</v>
      </c>
      <c r="B25" s="57">
        <v>2184</v>
      </c>
      <c r="C25" s="60">
        <v>13</v>
      </c>
      <c r="D25" s="57">
        <v>2190</v>
      </c>
      <c r="E25" s="60">
        <v>13</v>
      </c>
      <c r="F25" s="57">
        <v>2198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12</v>
      </c>
      <c r="B26" s="57">
        <v>2314</v>
      </c>
      <c r="C26" s="60">
        <v>13</v>
      </c>
      <c r="D26" s="57">
        <v>2322</v>
      </c>
      <c r="E26" s="60">
        <v>13</v>
      </c>
      <c r="F26" s="57">
        <v>2331</v>
      </c>
      <c r="G26" s="63"/>
      <c r="H26" s="63"/>
      <c r="I26" s="39"/>
      <c r="J26" s="39"/>
      <c r="K26" s="49">
        <v>0</v>
      </c>
      <c r="L26">
        <v>111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21</v>
      </c>
      <c r="B27" s="57">
        <v>2427</v>
      </c>
      <c r="C27" s="60">
        <v>11</v>
      </c>
      <c r="D27" s="57">
        <v>2437</v>
      </c>
      <c r="E27" s="60">
        <v>11</v>
      </c>
      <c r="F27" s="57">
        <v>2446</v>
      </c>
      <c r="G27" s="63"/>
      <c r="H27" s="63"/>
      <c r="I27" s="39"/>
      <c r="J27" s="39"/>
      <c r="K27" s="49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2532</v>
      </c>
      <c r="C28" s="59">
        <v>11</v>
      </c>
      <c r="D28" s="56">
        <v>2542</v>
      </c>
      <c r="E28" s="59">
        <v>11</v>
      </c>
      <c r="F28" s="56">
        <v>2550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F17/P20</f>
        <v>113.36363636363636</v>
      </c>
      <c r="Q28">
        <f>(F27-F17)/Q20</f>
        <v>119.9</v>
      </c>
      <c r="R28">
        <f>(F38-F27)/R20</f>
        <v>117.27272727272727</v>
      </c>
      <c r="S28">
        <f>(F48-F38)/S20</f>
        <v>105.7</v>
      </c>
      <c r="T28">
        <f>(F59-F48)/T20</f>
        <v>107.45454545454545</v>
      </c>
      <c r="U28">
        <f>(F69-F59)/U20</f>
        <v>124.3</v>
      </c>
    </row>
    <row r="29" spans="1:22" x14ac:dyDescent="0.3">
      <c r="A29" s="56">
        <v>12</v>
      </c>
      <c r="B29" s="56">
        <v>2659</v>
      </c>
      <c r="C29" s="59">
        <v>13</v>
      </c>
      <c r="D29" s="56">
        <v>2664</v>
      </c>
      <c r="E29" s="59">
        <v>13</v>
      </c>
      <c r="F29" s="56">
        <v>2677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6">
        <v>12</v>
      </c>
      <c r="B30" s="56">
        <v>2784</v>
      </c>
      <c r="C30" s="59">
        <v>13</v>
      </c>
      <c r="D30" s="56">
        <v>2789</v>
      </c>
      <c r="E30" s="59">
        <v>13</v>
      </c>
      <c r="F30" s="56">
        <v>2798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3">
      <c r="A31" s="56">
        <v>12</v>
      </c>
      <c r="B31" s="56">
        <v>2907</v>
      </c>
      <c r="C31" s="59">
        <v>13</v>
      </c>
      <c r="D31" s="56">
        <v>2913</v>
      </c>
      <c r="E31" s="59">
        <v>13</v>
      </c>
      <c r="F31" s="56">
        <v>2922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3">
      <c r="A32" s="56">
        <v>21</v>
      </c>
      <c r="B32" s="56">
        <v>3021</v>
      </c>
      <c r="C32" s="59">
        <v>11</v>
      </c>
      <c r="D32" s="56">
        <v>3030</v>
      </c>
      <c r="E32" s="59">
        <v>11</v>
      </c>
      <c r="F32" s="56">
        <v>3036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12</v>
      </c>
      <c r="B33" s="56">
        <v>3147</v>
      </c>
      <c r="C33" s="59">
        <v>13</v>
      </c>
      <c r="D33" s="56">
        <v>3152</v>
      </c>
      <c r="E33" s="59">
        <v>13</v>
      </c>
      <c r="F33" s="56">
        <v>3161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3">
      <c r="A34" s="56">
        <v>21</v>
      </c>
      <c r="B34" s="56">
        <v>3258</v>
      </c>
      <c r="C34" s="59">
        <v>11</v>
      </c>
      <c r="D34" s="56">
        <v>3274</v>
      </c>
      <c r="E34" s="59">
        <v>11</v>
      </c>
      <c r="F34" s="56">
        <v>3283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3">
      <c r="A35" s="56">
        <v>21</v>
      </c>
      <c r="B35" s="56">
        <v>3369</v>
      </c>
      <c r="C35" s="59">
        <v>11</v>
      </c>
      <c r="D35" s="56">
        <v>3392</v>
      </c>
      <c r="E35" s="59">
        <v>11</v>
      </c>
      <c r="F35" s="56">
        <v>3406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6">
        <v>21</v>
      </c>
      <c r="B36" s="56">
        <v>3495</v>
      </c>
      <c r="C36" s="59">
        <v>11</v>
      </c>
      <c r="D36" s="56">
        <v>3503</v>
      </c>
      <c r="E36" s="59">
        <v>11</v>
      </c>
      <c r="F36" s="56">
        <v>3509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3">
      <c r="A37" s="56">
        <v>12</v>
      </c>
      <c r="B37" s="56">
        <v>3608</v>
      </c>
      <c r="C37" s="59">
        <v>13</v>
      </c>
      <c r="D37" s="56">
        <v>3616</v>
      </c>
      <c r="E37" s="59">
        <v>13</v>
      </c>
      <c r="F37" s="56">
        <v>3624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3">
      <c r="A38" s="56">
        <v>21</v>
      </c>
      <c r="B38" s="56">
        <v>3722</v>
      </c>
      <c r="C38" s="59">
        <v>11</v>
      </c>
      <c r="D38" s="56">
        <v>3730</v>
      </c>
      <c r="E38" s="59">
        <v>11</v>
      </c>
      <c r="F38" s="56">
        <v>3736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3">
      <c r="A39" s="57">
        <v>21</v>
      </c>
      <c r="B39" s="57">
        <v>3820</v>
      </c>
      <c r="C39" s="60">
        <v>11</v>
      </c>
      <c r="D39" s="57">
        <v>3830</v>
      </c>
      <c r="E39" s="60">
        <v>11</v>
      </c>
      <c r="F39" s="57">
        <v>3835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12</v>
      </c>
      <c r="B40" s="57">
        <v>3931</v>
      </c>
      <c r="C40" s="60">
        <v>13</v>
      </c>
      <c r="D40" s="57">
        <v>3936</v>
      </c>
      <c r="E40" s="60">
        <v>13</v>
      </c>
      <c r="F40" s="57">
        <v>3944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3">
      <c r="A41" s="57">
        <v>21</v>
      </c>
      <c r="B41" s="57">
        <v>4043</v>
      </c>
      <c r="C41" s="60">
        <v>11</v>
      </c>
      <c r="D41" s="57">
        <v>4052</v>
      </c>
      <c r="E41" s="60">
        <v>11</v>
      </c>
      <c r="F41" s="57">
        <v>4058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4144</v>
      </c>
      <c r="C42" s="60">
        <v>11</v>
      </c>
      <c r="D42" s="57">
        <v>4153</v>
      </c>
      <c r="E42" s="60">
        <v>11</v>
      </c>
      <c r="F42" s="57">
        <v>4167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4260</v>
      </c>
      <c r="C43" s="60">
        <v>11</v>
      </c>
      <c r="D43" s="57">
        <v>4269</v>
      </c>
      <c r="E43" s="60">
        <v>11</v>
      </c>
      <c r="F43" s="57">
        <v>4274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4362</v>
      </c>
      <c r="C44" s="60">
        <v>11</v>
      </c>
      <c r="D44" s="57">
        <v>4372</v>
      </c>
      <c r="E44" s="60">
        <v>11</v>
      </c>
      <c r="F44" s="57">
        <v>4377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7">
        <v>21</v>
      </c>
      <c r="B45" s="57">
        <v>4464</v>
      </c>
      <c r="C45" s="60">
        <v>11</v>
      </c>
      <c r="D45" s="57">
        <v>4473</v>
      </c>
      <c r="E45" s="60">
        <v>11</v>
      </c>
      <c r="F45" s="57">
        <v>4478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3">
      <c r="A46" s="57">
        <v>21</v>
      </c>
      <c r="B46" s="57">
        <v>4572</v>
      </c>
      <c r="C46" s="60">
        <v>11</v>
      </c>
      <c r="D46" s="57">
        <v>4582</v>
      </c>
      <c r="E46" s="60">
        <v>11</v>
      </c>
      <c r="F46" s="57">
        <v>4588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3">
      <c r="A47" s="57">
        <v>21</v>
      </c>
      <c r="B47" s="57">
        <v>4675</v>
      </c>
      <c r="C47" s="60">
        <v>11</v>
      </c>
      <c r="D47" s="57">
        <v>4684</v>
      </c>
      <c r="E47" s="60">
        <v>11</v>
      </c>
      <c r="F47" s="57">
        <v>4690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3">
      <c r="A48" s="57">
        <v>21</v>
      </c>
      <c r="B48" s="57">
        <v>4778</v>
      </c>
      <c r="C48" s="60">
        <v>11</v>
      </c>
      <c r="D48" s="57">
        <v>4787</v>
      </c>
      <c r="E48" s="60">
        <v>11</v>
      </c>
      <c r="F48" s="57">
        <v>4793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3">
      <c r="A49" s="56">
        <v>21</v>
      </c>
      <c r="B49" s="56">
        <v>4881</v>
      </c>
      <c r="C49" s="59">
        <v>11</v>
      </c>
      <c r="D49" s="56">
        <v>4890</v>
      </c>
      <c r="E49" s="59">
        <v>11</v>
      </c>
      <c r="F49" s="56">
        <v>4895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4981</v>
      </c>
      <c r="C50" s="59">
        <v>11</v>
      </c>
      <c r="D50" s="56">
        <v>4990</v>
      </c>
      <c r="E50" s="59">
        <v>11</v>
      </c>
      <c r="F50" s="56">
        <v>4995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21</v>
      </c>
      <c r="B51" s="56">
        <v>5089</v>
      </c>
      <c r="C51" s="59">
        <v>11</v>
      </c>
      <c r="D51" s="56">
        <v>5104</v>
      </c>
      <c r="E51" s="59">
        <v>11</v>
      </c>
      <c r="F51" s="56">
        <v>5112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3">
      <c r="A52" s="56">
        <v>21</v>
      </c>
      <c r="B52" s="56">
        <v>5200</v>
      </c>
      <c r="C52" s="59">
        <v>11</v>
      </c>
      <c r="D52" s="56">
        <v>5209</v>
      </c>
      <c r="E52" s="59">
        <v>11</v>
      </c>
      <c r="F52" s="56">
        <v>5214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21</v>
      </c>
      <c r="B53" s="56">
        <v>5303</v>
      </c>
      <c r="C53" s="59">
        <v>11</v>
      </c>
      <c r="D53" s="56">
        <v>5311</v>
      </c>
      <c r="E53" s="59">
        <v>11</v>
      </c>
      <c r="F53" s="56">
        <v>5317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3">
      <c r="A54" s="56">
        <v>21</v>
      </c>
      <c r="B54" s="56">
        <v>5405</v>
      </c>
      <c r="C54" s="59">
        <v>11</v>
      </c>
      <c r="D54" s="56">
        <v>5414</v>
      </c>
      <c r="E54" s="59">
        <v>11</v>
      </c>
      <c r="F54" s="56">
        <v>5419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6">
        <v>21</v>
      </c>
      <c r="B55" s="56">
        <v>5509</v>
      </c>
      <c r="C55" s="59">
        <v>11</v>
      </c>
      <c r="D55" s="56">
        <v>5519</v>
      </c>
      <c r="E55" s="59">
        <v>11</v>
      </c>
      <c r="F55" s="56">
        <v>5524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3">
      <c r="A56" s="56">
        <v>12</v>
      </c>
      <c r="B56" s="56">
        <v>5636</v>
      </c>
      <c r="C56" s="59">
        <v>13</v>
      </c>
      <c r="D56" s="56">
        <v>5643</v>
      </c>
      <c r="E56" s="59">
        <v>13</v>
      </c>
      <c r="F56" s="56">
        <v>5652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3">
      <c r="A57" s="56">
        <v>21</v>
      </c>
      <c r="B57" s="56">
        <v>5746</v>
      </c>
      <c r="C57" s="59">
        <v>11</v>
      </c>
      <c r="D57" s="56">
        <v>5755</v>
      </c>
      <c r="E57" s="59">
        <v>11</v>
      </c>
      <c r="F57" s="56">
        <v>5760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3">
      <c r="A58" s="56">
        <v>21</v>
      </c>
      <c r="B58" s="56">
        <v>5848</v>
      </c>
      <c r="C58" s="59">
        <v>11</v>
      </c>
      <c r="D58" s="56">
        <v>5858</v>
      </c>
      <c r="E58" s="59">
        <v>11</v>
      </c>
      <c r="F58" s="56">
        <v>5864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3">
      <c r="A59" s="56">
        <v>21</v>
      </c>
      <c r="B59" s="56">
        <v>5961</v>
      </c>
      <c r="C59" s="59">
        <v>11</v>
      </c>
      <c r="D59" s="56">
        <v>5970</v>
      </c>
      <c r="E59" s="59">
        <v>11</v>
      </c>
      <c r="F59" s="56">
        <v>5975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3">
      <c r="A60" s="57">
        <v>21</v>
      </c>
      <c r="B60" s="57">
        <v>6063</v>
      </c>
      <c r="C60" s="60">
        <v>11</v>
      </c>
      <c r="D60" s="57">
        <v>6072</v>
      </c>
      <c r="E60" s="60">
        <v>11</v>
      </c>
      <c r="F60" s="57">
        <v>6078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12</v>
      </c>
      <c r="B61" s="57">
        <v>6235</v>
      </c>
      <c r="C61" s="60">
        <v>24</v>
      </c>
      <c r="D61" s="57">
        <v>6249</v>
      </c>
      <c r="E61" s="60">
        <v>13</v>
      </c>
      <c r="F61" s="57">
        <v>6258</v>
      </c>
      <c r="G61" s="63"/>
      <c r="H61" s="63"/>
      <c r="I61" s="39"/>
      <c r="J61" s="39"/>
      <c r="K61" s="49">
        <v>0</v>
      </c>
      <c r="L61">
        <v>121</v>
      </c>
    </row>
    <row r="62" spans="1:12" x14ac:dyDescent="0.3">
      <c r="A62" s="57">
        <v>12</v>
      </c>
      <c r="B62" s="57">
        <v>6363</v>
      </c>
      <c r="C62" s="60">
        <v>13</v>
      </c>
      <c r="D62" s="57">
        <v>6369</v>
      </c>
      <c r="E62" s="60">
        <v>13</v>
      </c>
      <c r="F62" s="57">
        <v>6382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3">
      <c r="A63" s="57">
        <v>21</v>
      </c>
      <c r="B63" s="57">
        <v>6477</v>
      </c>
      <c r="C63" s="60">
        <v>11</v>
      </c>
      <c r="D63" s="57">
        <v>6486</v>
      </c>
      <c r="E63" s="60">
        <v>11</v>
      </c>
      <c r="F63" s="57">
        <v>6491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3">
      <c r="A64" s="57">
        <v>12</v>
      </c>
      <c r="B64" s="57">
        <v>6587</v>
      </c>
      <c r="C64" s="60">
        <v>13</v>
      </c>
      <c r="D64" s="57">
        <v>6597</v>
      </c>
      <c r="E64" s="60">
        <v>13</v>
      </c>
      <c r="F64" s="57">
        <v>6604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3">
      <c r="A65" s="57">
        <v>12</v>
      </c>
      <c r="B65" s="57">
        <v>6714</v>
      </c>
      <c r="C65" s="60">
        <v>13</v>
      </c>
      <c r="D65" s="57">
        <v>6720</v>
      </c>
      <c r="E65" s="60">
        <v>13</v>
      </c>
      <c r="F65" s="57">
        <v>6728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3">
      <c r="A66" s="57">
        <v>21</v>
      </c>
      <c r="B66" s="57">
        <v>6823</v>
      </c>
      <c r="C66" s="60">
        <v>11</v>
      </c>
      <c r="D66" s="57">
        <v>6832</v>
      </c>
      <c r="E66" s="60">
        <v>11</v>
      </c>
      <c r="F66" s="57">
        <v>6840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3">
      <c r="A67" s="57">
        <v>12</v>
      </c>
      <c r="B67" s="57">
        <v>6942</v>
      </c>
      <c r="C67" s="60">
        <v>13</v>
      </c>
      <c r="D67" s="57">
        <v>6948</v>
      </c>
      <c r="E67" s="60">
        <v>13</v>
      </c>
      <c r="F67" s="57">
        <v>6956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3">
      <c r="A68" s="57">
        <v>12</v>
      </c>
      <c r="B68" s="57">
        <v>7067</v>
      </c>
      <c r="C68" s="60">
        <v>13</v>
      </c>
      <c r="D68" s="57">
        <v>7090</v>
      </c>
      <c r="E68" s="60">
        <v>13</v>
      </c>
      <c r="F68" s="57">
        <v>7098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3">
      <c r="A69" s="57">
        <v>21</v>
      </c>
      <c r="B69" s="57">
        <v>7202</v>
      </c>
      <c r="C69" s="60">
        <v>11</v>
      </c>
      <c r="D69" s="57">
        <v>7212</v>
      </c>
      <c r="E69" s="60">
        <v>11</v>
      </c>
      <c r="F69" s="57">
        <v>7218</v>
      </c>
      <c r="G69" s="63"/>
      <c r="H69" s="63"/>
      <c r="I69" s="39"/>
      <c r="J69" s="39"/>
      <c r="K69" s="49">
        <v>1</v>
      </c>
      <c r="L69">
        <v>211</v>
      </c>
    </row>
    <row r="70" spans="1:12" x14ac:dyDescent="0.3">
      <c r="A70" s="17"/>
      <c r="B70" s="17"/>
      <c r="C70" s="17"/>
      <c r="D70" s="17"/>
      <c r="E70" s="17"/>
      <c r="F70" s="17"/>
      <c r="G70" s="17"/>
      <c r="H7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158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57</v>
      </c>
      <c r="V3" s="25" t="s">
        <v>120</v>
      </c>
      <c r="W3">
        <f>COUNTA(L7:L16)</f>
        <v>10</v>
      </c>
      <c r="AA3" s="25" t="s">
        <v>120</v>
      </c>
      <c r="AB3">
        <f>COUNTA(L17:L25)</f>
        <v>9</v>
      </c>
      <c r="AF3" s="25" t="s">
        <v>120</v>
      </c>
      <c r="AG3">
        <f>COUNTA(L26:L35)</f>
        <v>10</v>
      </c>
      <c r="AK3" s="25" t="s">
        <v>120</v>
      </c>
      <c r="AL3">
        <f>COUNTA(L36:L44)</f>
        <v>9</v>
      </c>
      <c r="AP3" s="25" t="s">
        <v>120</v>
      </c>
      <c r="AQ3">
        <f>COUNTA(L45:L54)</f>
        <v>10</v>
      </c>
      <c r="AU3" s="25" t="s">
        <v>120</v>
      </c>
      <c r="AV3">
        <f>COUNTA(L55:L63)</f>
        <v>9</v>
      </c>
    </row>
    <row r="4" spans="1:48" x14ac:dyDescent="0.3">
      <c r="P4" s="25" t="s">
        <v>88</v>
      </c>
      <c r="Q4" s="26">
        <f>SUM(O7:O14)</f>
        <v>57</v>
      </c>
      <c r="V4" s="25" t="s">
        <v>121</v>
      </c>
      <c r="W4">
        <f>SUM(U7:U14)</f>
        <v>10</v>
      </c>
      <c r="AA4" s="25" t="s">
        <v>121</v>
      </c>
      <c r="AB4">
        <f>SUM(Z7:Z14)</f>
        <v>9</v>
      </c>
      <c r="AF4" s="25" t="s">
        <v>121</v>
      </c>
      <c r="AG4">
        <f>SUM(AE7:AE14)</f>
        <v>10</v>
      </c>
      <c r="AK4" s="25" t="s">
        <v>121</v>
      </c>
      <c r="AL4">
        <f>SUM(AJ7:AJ14)</f>
        <v>9</v>
      </c>
      <c r="AP4" s="25" t="s">
        <v>121</v>
      </c>
      <c r="AQ4">
        <f>SUM(AO7:AO14)</f>
        <v>10</v>
      </c>
      <c r="AU4" s="25" t="s">
        <v>121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32</v>
      </c>
      <c r="C7" s="58">
        <v>24</v>
      </c>
      <c r="D7" s="55">
        <v>42</v>
      </c>
      <c r="E7" s="58">
        <v>13</v>
      </c>
      <c r="F7" s="55">
        <v>50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13</v>
      </c>
      <c r="P7" s="34">
        <f>O7/$Q$4</f>
        <v>0.22807017543859648</v>
      </c>
      <c r="Q7" s="34">
        <f>IF(P7=0,0,(P7*((LOG(P7))/LOG(2))))</f>
        <v>-0.48634831312820076</v>
      </c>
      <c r="T7" s="34">
        <f>N7</f>
        <v>111</v>
      </c>
      <c r="U7" s="34">
        <f>COUNTIF(L7:L16,T7)</f>
        <v>5</v>
      </c>
      <c r="V7" s="34">
        <f>U7/(W4-U11)</f>
        <v>0.83333333333333337</v>
      </c>
      <c r="W7" s="34">
        <f>IF(V7=0,0,(V7*((LOG(V7))/LOG(2))))</f>
        <v>-0.21919533819482812</v>
      </c>
      <c r="Y7" s="34">
        <f>N7</f>
        <v>111</v>
      </c>
      <c r="Z7" s="34">
        <f>COUNTIF(L17:L25,Y7)</f>
        <v>3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COUNTIF(L26:L35,AD7)</f>
        <v>1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COUNTIF(L36:L44,AI7)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COUNTIF(L45:L54,AN7)</f>
        <v>3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COUNTIF(L55:L63,AS7)</f>
        <v>1</v>
      </c>
      <c r="AU7" s="34">
        <f>AT7/(AV4-AT11)</f>
        <v>0.5</v>
      </c>
      <c r="AV7" s="34">
        <f>IF(AU7=0,0,(AU7*((LOG(AU7))/LOG(2))))</f>
        <v>-0.5</v>
      </c>
    </row>
    <row r="8" spans="1:48" x14ac:dyDescent="0.3">
      <c r="A8" s="56">
        <v>12</v>
      </c>
      <c r="B8" s="56">
        <v>186</v>
      </c>
      <c r="C8" s="59">
        <v>13</v>
      </c>
      <c r="D8" s="56">
        <v>203</v>
      </c>
      <c r="E8" s="59">
        <v>13</v>
      </c>
      <c r="F8" s="56">
        <v>216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COUNTIF(L7:L16,T8)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COUNTIF(L17:L25,Y8)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COUNTIF(L26:L35,AD8)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COUNTIF(L36:L44,AI8)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COUNTIF(L45:L54,AN8)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COUNTIF(L55:L63,AS8)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21</v>
      </c>
      <c r="B9" s="56">
        <v>318</v>
      </c>
      <c r="C9" s="59">
        <v>11</v>
      </c>
      <c r="D9" s="56">
        <v>330</v>
      </c>
      <c r="E9" s="59">
        <v>11</v>
      </c>
      <c r="F9" s="56">
        <v>336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1.7543859649122806E-2</v>
      </c>
      <c r="Q9" s="34">
        <f>IF(P9=0,0,(P9*((LOG(P9))/LOG(2))))</f>
        <v>-0.10233140375727617</v>
      </c>
      <c r="T9" s="34">
        <f>N9</f>
        <v>121</v>
      </c>
      <c r="U9" s="34">
        <f>COUNTIF(L7:L16,T9)</f>
        <v>1</v>
      </c>
      <c r="V9" s="34">
        <f>U9/(W4-U11)</f>
        <v>0.16666666666666666</v>
      </c>
      <c r="W9" s="34">
        <f>IF(V9=0,0,(V9*((LOG(V9))/LOG(2))))</f>
        <v>-0.43082708345352599</v>
      </c>
      <c r="Y9" s="34">
        <f>N9</f>
        <v>121</v>
      </c>
      <c r="Z9" s="34">
        <f>COUNTIF(L17:L25,Y9)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COUNTIF(L26:L35,AD9)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COUNTIF(L36:L44,AI9)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COUNTIF(L45:L54,AN9)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COUNTIF(L55:L63,AS9)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12</v>
      </c>
      <c r="B10" s="56">
        <v>440</v>
      </c>
      <c r="C10" s="59">
        <v>13</v>
      </c>
      <c r="D10" s="56">
        <v>446</v>
      </c>
      <c r="E10" s="59">
        <v>13</v>
      </c>
      <c r="F10" s="56">
        <v>453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COUNTIF(L7:L16,T10)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COUNTIF(L17:L25,Y10)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COUNTIF(L26:L35,AD10)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COUNTIF(L36:L44,AI10)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COUNTIF(L45:L54,AN10)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COUNTIF(L55:L63,AS10)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553</v>
      </c>
      <c r="C11" s="59">
        <v>11</v>
      </c>
      <c r="D11" s="56">
        <v>565</v>
      </c>
      <c r="E11" s="59">
        <v>11</v>
      </c>
      <c r="F11" s="56">
        <v>579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0.70175438596491224</v>
      </c>
      <c r="Q11" s="34">
        <f>IF(P11=0,0,(P11*((LOG(P11))/LOG(2))))</f>
        <v>-0.35856976791395045</v>
      </c>
      <c r="T11" s="34">
        <f>N11</f>
        <v>211</v>
      </c>
      <c r="U11" s="34">
        <f>COUNTIF(L7:L16,T11)</f>
        <v>4</v>
      </c>
      <c r="V11" s="53"/>
      <c r="W11" s="54"/>
      <c r="Y11" s="34">
        <f>N11</f>
        <v>211</v>
      </c>
      <c r="Z11" s="34">
        <f>COUNTIF(L17:L25,Y11)</f>
        <v>6</v>
      </c>
      <c r="AA11" s="53"/>
      <c r="AB11" s="54"/>
      <c r="AD11" s="34">
        <f>N11</f>
        <v>211</v>
      </c>
      <c r="AE11" s="34">
        <f>COUNTIF(L26:L35,AD11)</f>
        <v>7</v>
      </c>
      <c r="AF11" s="53"/>
      <c r="AG11" s="54"/>
      <c r="AI11" s="34">
        <f>N11</f>
        <v>211</v>
      </c>
      <c r="AJ11" s="34">
        <f>COUNTIF(L36:L44,AI11)</f>
        <v>9</v>
      </c>
      <c r="AK11" s="53"/>
      <c r="AL11" s="54"/>
      <c r="AN11" s="34">
        <f>N11</f>
        <v>211</v>
      </c>
      <c r="AO11" s="34">
        <f>COUNTIF(L45:L54,AN11)</f>
        <v>7</v>
      </c>
      <c r="AP11" s="53"/>
      <c r="AQ11" s="54"/>
      <c r="AS11" s="34">
        <f>N11</f>
        <v>211</v>
      </c>
      <c r="AT11" s="34">
        <f>COUNTIF(L55:L63,AS11)</f>
        <v>7</v>
      </c>
      <c r="AU11" s="53"/>
      <c r="AV11" s="54"/>
    </row>
    <row r="12" spans="1:48" x14ac:dyDescent="0.3">
      <c r="A12" s="56">
        <v>21</v>
      </c>
      <c r="B12" s="56">
        <v>671</v>
      </c>
      <c r="C12" s="59">
        <v>11</v>
      </c>
      <c r="D12" s="56">
        <v>681</v>
      </c>
      <c r="E12" s="59">
        <v>11</v>
      </c>
      <c r="F12" s="56">
        <v>687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COUNTIF(L7:L16,T12)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COUNTIF(L17:L25,Y12)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COUNTIF(L26:L35,AD12)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COUNTIF(L36:L44,AI12)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COUNTIF(L45:L54,AN12)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COUNTIF(L55:L63,AS12)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789</v>
      </c>
      <c r="C13" s="59">
        <v>13</v>
      </c>
      <c r="D13" s="56">
        <v>809</v>
      </c>
      <c r="E13" s="59">
        <v>13</v>
      </c>
      <c r="F13" s="56">
        <v>820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</v>
      </c>
      <c r="P13" s="34">
        <f>O13/$Q$4</f>
        <v>3.5087719298245612E-2</v>
      </c>
      <c r="Q13" s="34">
        <f>IF(P13=0,0,(P13*((LOG(P13))/LOG(2))))</f>
        <v>-0.16957508821630671</v>
      </c>
      <c r="T13" s="34">
        <f>N13</f>
        <v>221</v>
      </c>
      <c r="U13" s="34">
        <f>COUNTIF(L7:L16,T13)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COUNTIF(L17:L25,Y13)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COUNTIF(L26:L35,AD13)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COUNTIF(L36:L44,AI13)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COUNTIF(L45:L54,AN13)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COUNTIF(L55:L63,AS13)</f>
        <v>1</v>
      </c>
      <c r="AU13" s="34">
        <f>AT13/(AV4-AT11)</f>
        <v>0.5</v>
      </c>
      <c r="AV13" s="34">
        <f>IF(AU13=0,0,(AU13*((LOG(AU13))/LOG(2))))</f>
        <v>-0.5</v>
      </c>
    </row>
    <row r="14" spans="1:48" x14ac:dyDescent="0.3">
      <c r="A14" s="56">
        <v>12</v>
      </c>
      <c r="B14" s="56">
        <v>929</v>
      </c>
      <c r="C14" s="59">
        <v>13</v>
      </c>
      <c r="D14" s="56">
        <v>934</v>
      </c>
      <c r="E14" s="59">
        <v>13</v>
      </c>
      <c r="F14" s="56">
        <v>947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</v>
      </c>
      <c r="P14" s="34">
        <f>O14/$Q$4</f>
        <v>1.7543859649122806E-2</v>
      </c>
      <c r="Q14" s="34">
        <f>IF(P14=0,0,(P14*((LOG(P14))/LOG(2))))</f>
        <v>-0.10233140375727617</v>
      </c>
      <c r="T14" s="34">
        <f>N14</f>
        <v>222</v>
      </c>
      <c r="U14" s="34">
        <f>COUNTIF(L7:L16,T14)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COUNTIF(L17:L25,Y14)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COUNTIF(L26:L35,AD14)</f>
        <v>1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COUNTIF(L36:L44,AI14)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COUNTIF(L45:L54,AN14)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COUNTIF(L55:L63,AS14)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12</v>
      </c>
      <c r="B15" s="56">
        <v>1059</v>
      </c>
      <c r="C15" s="59">
        <v>13</v>
      </c>
      <c r="D15" s="56">
        <v>1065</v>
      </c>
      <c r="E15" s="59">
        <v>13</v>
      </c>
      <c r="F15" s="56">
        <v>1073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1.2191559767730102</v>
      </c>
      <c r="V15">
        <f>SUM(V7:V14)</f>
        <v>1</v>
      </c>
      <c r="W15">
        <f>-SUM(W7:W14)</f>
        <v>0.65002242164835411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1.5849625007211559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3">
      <c r="A16" s="56">
        <v>21</v>
      </c>
      <c r="B16" s="56">
        <v>1170</v>
      </c>
      <c r="C16" s="59">
        <v>11</v>
      </c>
      <c r="D16" s="56">
        <v>1180</v>
      </c>
      <c r="E16" s="59">
        <v>11</v>
      </c>
      <c r="F16" s="56">
        <v>1186</v>
      </c>
      <c r="G16" s="62"/>
      <c r="H16" s="62"/>
      <c r="I16" s="40"/>
      <c r="J16" s="40"/>
      <c r="K16" s="41">
        <v>0</v>
      </c>
      <c r="L16">
        <v>211</v>
      </c>
      <c r="P16" s="27" t="s">
        <v>92</v>
      </c>
      <c r="Q16" s="27">
        <f>Q15/(LOG(Q4)/LOG(2))</f>
        <v>0.2090140520072177</v>
      </c>
      <c r="V16" s="27" t="s">
        <v>119</v>
      </c>
      <c r="W16" s="27">
        <f>W15/(LOG(W4)/LOG(2))</f>
        <v>0.1956762467702946</v>
      </c>
      <c r="AA16" s="27" t="s">
        <v>122</v>
      </c>
      <c r="AB16" s="27">
        <f>AB15/(LOG(AB4)/LOG(2))</f>
        <v>0</v>
      </c>
      <c r="AF16" s="27" t="s">
        <v>123</v>
      </c>
      <c r="AG16" s="27">
        <f>AG15/(LOG(AG4)/LOG(2))</f>
        <v>0.47712125471966238</v>
      </c>
      <c r="AK16" s="27" t="s">
        <v>124</v>
      </c>
      <c r="AL16" s="27" t="e">
        <f>AL15/(LOG(AL4)/LOG(2))</f>
        <v>#DIV/0!</v>
      </c>
      <c r="AP16" s="27" t="s">
        <v>125</v>
      </c>
      <c r="AQ16" s="27">
        <f>AQ15/(LOG(AQ4)/LOG(2))</f>
        <v>0</v>
      </c>
      <c r="AU16" s="27" t="s">
        <v>126</v>
      </c>
      <c r="AV16" s="27">
        <f>AV15/(LOG(AV4)/LOG(2))</f>
        <v>0.31546487678572877</v>
      </c>
    </row>
    <row r="17" spans="1:22" x14ac:dyDescent="0.3">
      <c r="A17" s="57">
        <v>12</v>
      </c>
      <c r="B17" s="57">
        <v>1284</v>
      </c>
      <c r="C17" s="60">
        <v>13</v>
      </c>
      <c r="D17" s="57">
        <v>1290</v>
      </c>
      <c r="E17" s="60">
        <v>13</v>
      </c>
      <c r="F17" s="57">
        <v>1299</v>
      </c>
      <c r="G17" s="63"/>
      <c r="H17" s="63"/>
      <c r="I17" s="39"/>
      <c r="J17" s="39"/>
      <c r="K17" s="49">
        <v>0</v>
      </c>
      <c r="L17">
        <v>111</v>
      </c>
    </row>
    <row r="18" spans="1:22" x14ac:dyDescent="0.3">
      <c r="A18" s="57">
        <v>21</v>
      </c>
      <c r="B18" s="57">
        <v>1396</v>
      </c>
      <c r="C18" s="60">
        <v>11</v>
      </c>
      <c r="D18" s="57">
        <v>1406</v>
      </c>
      <c r="E18" s="60">
        <v>11</v>
      </c>
      <c r="F18" s="57">
        <v>1419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1507</v>
      </c>
      <c r="C19" s="60">
        <v>11</v>
      </c>
      <c r="D19" s="57">
        <v>1516</v>
      </c>
      <c r="E19" s="60">
        <v>11</v>
      </c>
      <c r="F19" s="57">
        <v>1522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1611</v>
      </c>
      <c r="C20" s="60">
        <v>11</v>
      </c>
      <c r="D20" s="57">
        <v>1622</v>
      </c>
      <c r="E20" s="60">
        <v>11</v>
      </c>
      <c r="F20" s="57">
        <v>1627</v>
      </c>
      <c r="G20" s="63"/>
      <c r="H20" s="63"/>
      <c r="I20" s="39"/>
      <c r="J20" s="39"/>
      <c r="K20" s="49">
        <v>0</v>
      </c>
      <c r="L20">
        <v>211</v>
      </c>
      <c r="N20" s="38">
        <f>COUNTIF(L7:L63,G3)</f>
        <v>40</v>
      </c>
      <c r="O20" s="38"/>
      <c r="P20" s="45">
        <v>10</v>
      </c>
      <c r="Q20" s="45">
        <v>9</v>
      </c>
      <c r="R20" s="45">
        <v>10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12</v>
      </c>
      <c r="B21" s="57">
        <v>1724</v>
      </c>
      <c r="C21" s="60">
        <v>13</v>
      </c>
      <c r="D21" s="57">
        <v>1729</v>
      </c>
      <c r="E21" s="60">
        <v>13</v>
      </c>
      <c r="F21" s="57">
        <v>1738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1836</v>
      </c>
      <c r="C22" s="60">
        <v>11</v>
      </c>
      <c r="D22" s="57">
        <v>1856</v>
      </c>
      <c r="E22" s="60">
        <v>11</v>
      </c>
      <c r="F22" s="57">
        <v>1864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1955</v>
      </c>
      <c r="C23" s="60">
        <v>11</v>
      </c>
      <c r="D23" s="57">
        <v>1967</v>
      </c>
      <c r="E23" s="60">
        <v>11</v>
      </c>
      <c r="F23" s="57">
        <v>1972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2063</v>
      </c>
      <c r="C24" s="60">
        <v>11</v>
      </c>
      <c r="D24" s="57">
        <v>2073</v>
      </c>
      <c r="E24" s="60">
        <v>11</v>
      </c>
      <c r="F24" s="57">
        <v>2078</v>
      </c>
      <c r="G24" s="63"/>
      <c r="H24" s="63"/>
      <c r="I24" s="39"/>
      <c r="J24" s="39"/>
      <c r="K24" s="49">
        <v>0</v>
      </c>
      <c r="L24">
        <v>211</v>
      </c>
      <c r="O24" s="43" t="s">
        <v>108</v>
      </c>
      <c r="P24" s="45">
        <f>U11</f>
        <v>4</v>
      </c>
      <c r="Q24" s="45">
        <f>Z11</f>
        <v>6</v>
      </c>
      <c r="R24" s="45">
        <f>AE11</f>
        <v>7</v>
      </c>
      <c r="S24" s="45">
        <f>AJ11</f>
        <v>9</v>
      </c>
      <c r="T24" s="45">
        <f>AO11</f>
        <v>7</v>
      </c>
      <c r="U24" s="45">
        <f>AT11</f>
        <v>7</v>
      </c>
      <c r="V24" s="43"/>
    </row>
    <row r="25" spans="1:22" x14ac:dyDescent="0.3">
      <c r="A25" s="57">
        <v>12</v>
      </c>
      <c r="B25" s="57">
        <v>2183</v>
      </c>
      <c r="C25" s="60">
        <v>13</v>
      </c>
      <c r="D25" s="57">
        <v>2187</v>
      </c>
      <c r="E25" s="60">
        <v>13</v>
      </c>
      <c r="F25" s="57">
        <v>2198</v>
      </c>
      <c r="G25" s="63"/>
      <c r="H25" s="63"/>
      <c r="I25" s="39"/>
      <c r="J25" s="39"/>
      <c r="K25" s="49">
        <v>0</v>
      </c>
      <c r="L25">
        <v>111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2296</v>
      </c>
      <c r="C26" s="59">
        <v>11</v>
      </c>
      <c r="D26" s="56">
        <v>2315</v>
      </c>
      <c r="E26" s="59">
        <v>11</v>
      </c>
      <c r="F26" s="56">
        <v>2327</v>
      </c>
      <c r="G26" s="62"/>
      <c r="H26" s="62"/>
      <c r="I26" s="40"/>
      <c r="J26" s="40"/>
      <c r="K26" s="41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2415</v>
      </c>
      <c r="C27" s="59">
        <v>22</v>
      </c>
      <c r="D27" s="56">
        <v>2418</v>
      </c>
      <c r="E27" s="59">
        <v>24</v>
      </c>
      <c r="F27" s="56">
        <v>2424</v>
      </c>
      <c r="G27" s="62"/>
      <c r="H27" s="62"/>
      <c r="I27" s="40"/>
      <c r="J27" s="40"/>
      <c r="K27" s="41">
        <v>0</v>
      </c>
      <c r="L27">
        <v>222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21</v>
      </c>
      <c r="B28" s="56">
        <v>2519</v>
      </c>
      <c r="C28" s="59">
        <v>11</v>
      </c>
      <c r="D28" s="56">
        <v>2529</v>
      </c>
      <c r="E28" s="59">
        <v>11</v>
      </c>
      <c r="F28" s="56">
        <v>2534</v>
      </c>
      <c r="G28" s="62"/>
      <c r="H28" s="62"/>
      <c r="I28" s="40"/>
      <c r="J28" s="40"/>
      <c r="K28" s="41">
        <v>0</v>
      </c>
      <c r="L28">
        <v>211</v>
      </c>
      <c r="N28" s="39"/>
      <c r="O28" s="48" t="s">
        <v>112</v>
      </c>
      <c r="P28">
        <f>F16/P20</f>
        <v>118.6</v>
      </c>
      <c r="Q28">
        <f>(F25-F16)/Q20</f>
        <v>112.44444444444444</v>
      </c>
      <c r="R28">
        <f>(F35-F25)/R20</f>
        <v>111.8</v>
      </c>
      <c r="S28">
        <f>(F44-F35)/S20</f>
        <v>111.77777777777777</v>
      </c>
      <c r="T28">
        <f>(F54-F44)/T20</f>
        <v>117.4</v>
      </c>
      <c r="U28">
        <f>(F63-F54)/U20</f>
        <v>109.33333333333333</v>
      </c>
    </row>
    <row r="29" spans="1:22" x14ac:dyDescent="0.3">
      <c r="A29" s="56">
        <v>12</v>
      </c>
      <c r="B29" s="56">
        <v>2640</v>
      </c>
      <c r="C29" s="59">
        <v>13</v>
      </c>
      <c r="D29" s="56">
        <v>2650</v>
      </c>
      <c r="E29" s="59">
        <v>13</v>
      </c>
      <c r="F29" s="56">
        <v>2659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3">
      <c r="A30" s="56">
        <v>21</v>
      </c>
      <c r="B30" s="56">
        <v>2757</v>
      </c>
      <c r="C30" s="59">
        <v>11</v>
      </c>
      <c r="D30" s="56">
        <v>2766</v>
      </c>
      <c r="E30" s="59">
        <v>11</v>
      </c>
      <c r="F30" s="56">
        <v>2775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2861</v>
      </c>
      <c r="C31" s="59">
        <v>11</v>
      </c>
      <c r="D31" s="56">
        <v>2871</v>
      </c>
      <c r="E31" s="59">
        <v>11</v>
      </c>
      <c r="F31" s="56">
        <v>2878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3">
      <c r="A32" s="56">
        <v>21</v>
      </c>
      <c r="B32" s="56">
        <v>2971</v>
      </c>
      <c r="C32" s="59">
        <v>11</v>
      </c>
      <c r="D32" s="56">
        <v>2981</v>
      </c>
      <c r="E32" s="59">
        <v>11</v>
      </c>
      <c r="F32" s="56">
        <v>2986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3">
      <c r="A33" s="56">
        <v>21</v>
      </c>
      <c r="B33" s="56">
        <v>3076</v>
      </c>
      <c r="C33" s="59">
        <v>11</v>
      </c>
      <c r="D33" s="56">
        <v>3087</v>
      </c>
      <c r="E33" s="59">
        <v>11</v>
      </c>
      <c r="F33" s="56">
        <v>3093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3">
      <c r="A34" s="56">
        <v>21</v>
      </c>
      <c r="B34" s="56">
        <v>3180</v>
      </c>
      <c r="C34" s="59">
        <v>22</v>
      </c>
      <c r="D34" s="56">
        <v>3194</v>
      </c>
      <c r="E34" s="59">
        <v>13</v>
      </c>
      <c r="F34" s="56">
        <v>3204</v>
      </c>
      <c r="G34" s="62"/>
      <c r="H34" s="62"/>
      <c r="I34" s="40"/>
      <c r="J34" s="40"/>
      <c r="K34" s="41">
        <v>0</v>
      </c>
      <c r="L34">
        <v>221</v>
      </c>
    </row>
    <row r="35" spans="1:12" x14ac:dyDescent="0.3">
      <c r="A35" s="56">
        <v>21</v>
      </c>
      <c r="B35" s="56">
        <v>3301</v>
      </c>
      <c r="C35" s="59">
        <v>11</v>
      </c>
      <c r="D35" s="56">
        <v>3311</v>
      </c>
      <c r="E35" s="59">
        <v>11</v>
      </c>
      <c r="F35" s="56">
        <v>3316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3">
      <c r="A36" s="57">
        <v>21</v>
      </c>
      <c r="B36" s="57">
        <v>3404</v>
      </c>
      <c r="C36" s="60">
        <v>11</v>
      </c>
      <c r="D36" s="57">
        <v>3413</v>
      </c>
      <c r="E36" s="60">
        <v>11</v>
      </c>
      <c r="F36" s="57">
        <v>3419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3505</v>
      </c>
      <c r="C37" s="60">
        <v>11</v>
      </c>
      <c r="D37" s="57">
        <v>3514</v>
      </c>
      <c r="E37" s="60">
        <v>11</v>
      </c>
      <c r="F37" s="57">
        <v>3520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3619</v>
      </c>
      <c r="C38" s="60">
        <v>11</v>
      </c>
      <c r="D38" s="57">
        <v>3629</v>
      </c>
      <c r="E38" s="60">
        <v>11</v>
      </c>
      <c r="F38" s="57">
        <v>3635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3723</v>
      </c>
      <c r="C39" s="60">
        <v>11</v>
      </c>
      <c r="D39" s="57">
        <v>3734</v>
      </c>
      <c r="E39" s="60">
        <v>11</v>
      </c>
      <c r="F39" s="57">
        <v>3738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3850</v>
      </c>
      <c r="C40" s="60">
        <v>11</v>
      </c>
      <c r="D40" s="57">
        <v>3860</v>
      </c>
      <c r="E40" s="60">
        <v>11</v>
      </c>
      <c r="F40" s="57">
        <v>3866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3954</v>
      </c>
      <c r="C41" s="60">
        <v>11</v>
      </c>
      <c r="D41" s="57">
        <v>3966</v>
      </c>
      <c r="E41" s="60">
        <v>11</v>
      </c>
      <c r="F41" s="57">
        <v>3972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7">
        <v>21</v>
      </c>
      <c r="B42" s="57">
        <v>4065</v>
      </c>
      <c r="C42" s="60">
        <v>11</v>
      </c>
      <c r="D42" s="57">
        <v>4075</v>
      </c>
      <c r="E42" s="60">
        <v>11</v>
      </c>
      <c r="F42" s="57">
        <v>4080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3">
      <c r="A43" s="57">
        <v>21</v>
      </c>
      <c r="B43" s="57">
        <v>4196</v>
      </c>
      <c r="C43" s="60">
        <v>11</v>
      </c>
      <c r="D43" s="57">
        <v>4207</v>
      </c>
      <c r="E43" s="60">
        <v>11</v>
      </c>
      <c r="F43" s="57">
        <v>4214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3">
      <c r="A44" s="57">
        <v>21</v>
      </c>
      <c r="B44" s="57">
        <v>4303</v>
      </c>
      <c r="C44" s="60">
        <v>11</v>
      </c>
      <c r="D44" s="57">
        <v>4312</v>
      </c>
      <c r="E44" s="60">
        <v>11</v>
      </c>
      <c r="F44" s="57">
        <v>4322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3">
      <c r="A45" s="56">
        <v>21</v>
      </c>
      <c r="B45" s="56">
        <v>4410</v>
      </c>
      <c r="C45" s="59">
        <v>11</v>
      </c>
      <c r="D45" s="56">
        <v>4419</v>
      </c>
      <c r="E45" s="59">
        <v>11</v>
      </c>
      <c r="F45" s="56">
        <v>4425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12</v>
      </c>
      <c r="B46" s="56">
        <v>4582</v>
      </c>
      <c r="C46" s="59">
        <v>13</v>
      </c>
      <c r="D46" s="56">
        <v>4590</v>
      </c>
      <c r="E46" s="59">
        <v>13</v>
      </c>
      <c r="F46" s="56">
        <v>4606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3">
      <c r="A47" s="56">
        <v>21</v>
      </c>
      <c r="B47" s="56">
        <v>4703</v>
      </c>
      <c r="C47" s="59">
        <v>11</v>
      </c>
      <c r="D47" s="56">
        <v>4711</v>
      </c>
      <c r="E47" s="59">
        <v>11</v>
      </c>
      <c r="F47" s="56">
        <v>4717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3">
      <c r="A48" s="56">
        <v>21</v>
      </c>
      <c r="B48" s="56">
        <v>4805</v>
      </c>
      <c r="C48" s="59">
        <v>11</v>
      </c>
      <c r="D48" s="56">
        <v>4814</v>
      </c>
      <c r="E48" s="59">
        <v>11</v>
      </c>
      <c r="F48" s="56">
        <v>4819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4909</v>
      </c>
      <c r="C49" s="59">
        <v>11</v>
      </c>
      <c r="D49" s="56">
        <v>4927</v>
      </c>
      <c r="E49" s="59">
        <v>11</v>
      </c>
      <c r="F49" s="56">
        <v>4932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5023</v>
      </c>
      <c r="C50" s="59">
        <v>11</v>
      </c>
      <c r="D50" s="56">
        <v>5032</v>
      </c>
      <c r="E50" s="59">
        <v>11</v>
      </c>
      <c r="F50" s="56">
        <v>5038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6">
        <v>12</v>
      </c>
      <c r="B51" s="56">
        <v>5140</v>
      </c>
      <c r="C51" s="59">
        <v>13</v>
      </c>
      <c r="D51" s="56">
        <v>5148</v>
      </c>
      <c r="E51" s="59">
        <v>13</v>
      </c>
      <c r="F51" s="56">
        <v>5158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3">
      <c r="A52" s="56">
        <v>21</v>
      </c>
      <c r="B52" s="56">
        <v>5258</v>
      </c>
      <c r="C52" s="59">
        <v>11</v>
      </c>
      <c r="D52" s="56">
        <v>5272</v>
      </c>
      <c r="E52" s="59">
        <v>11</v>
      </c>
      <c r="F52" s="56">
        <v>5277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3">
      <c r="A53" s="56">
        <v>12</v>
      </c>
      <c r="B53" s="56">
        <v>5373</v>
      </c>
      <c r="C53" s="59">
        <v>13</v>
      </c>
      <c r="D53" s="56">
        <v>5378</v>
      </c>
      <c r="E53" s="59">
        <v>13</v>
      </c>
      <c r="F53" s="56">
        <v>5385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3">
      <c r="A54" s="56">
        <v>21</v>
      </c>
      <c r="B54" s="56">
        <v>5481</v>
      </c>
      <c r="C54" s="59">
        <v>11</v>
      </c>
      <c r="D54" s="56">
        <v>5490</v>
      </c>
      <c r="E54" s="59">
        <v>11</v>
      </c>
      <c r="F54" s="56">
        <v>5496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3">
      <c r="A55" s="57">
        <v>21</v>
      </c>
      <c r="B55" s="57">
        <v>5584</v>
      </c>
      <c r="C55" s="60">
        <v>11</v>
      </c>
      <c r="D55" s="57">
        <v>5594</v>
      </c>
      <c r="E55" s="60">
        <v>11</v>
      </c>
      <c r="F55" s="57">
        <v>5599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5687</v>
      </c>
      <c r="C56" s="60">
        <v>22</v>
      </c>
      <c r="D56" s="57">
        <v>5692</v>
      </c>
      <c r="E56" s="60">
        <v>13</v>
      </c>
      <c r="F56" s="57">
        <v>5702</v>
      </c>
      <c r="G56" s="63"/>
      <c r="H56" s="63"/>
      <c r="I56" s="39"/>
      <c r="J56" s="39"/>
      <c r="K56" s="49">
        <v>0</v>
      </c>
      <c r="L56">
        <v>221</v>
      </c>
    </row>
    <row r="57" spans="1:12" x14ac:dyDescent="0.3">
      <c r="A57" s="57">
        <v>21</v>
      </c>
      <c r="B57" s="57">
        <v>5801</v>
      </c>
      <c r="C57" s="60">
        <v>11</v>
      </c>
      <c r="D57" s="57">
        <v>5810</v>
      </c>
      <c r="E57" s="60">
        <v>11</v>
      </c>
      <c r="F57" s="57">
        <v>5820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5920</v>
      </c>
      <c r="C58" s="60">
        <v>11</v>
      </c>
      <c r="D58" s="57">
        <v>5929</v>
      </c>
      <c r="E58" s="60">
        <v>11</v>
      </c>
      <c r="F58" s="57">
        <v>5934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6023</v>
      </c>
      <c r="C59" s="60">
        <v>11</v>
      </c>
      <c r="D59" s="57">
        <v>6033</v>
      </c>
      <c r="E59" s="60">
        <v>11</v>
      </c>
      <c r="F59" s="57">
        <v>6039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3">
      <c r="A60" s="57">
        <v>21</v>
      </c>
      <c r="B60" s="57">
        <v>6126</v>
      </c>
      <c r="C60" s="60">
        <v>11</v>
      </c>
      <c r="D60" s="57">
        <v>6135</v>
      </c>
      <c r="E60" s="60">
        <v>11</v>
      </c>
      <c r="F60" s="57">
        <v>6141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3">
      <c r="A61" s="57">
        <v>12</v>
      </c>
      <c r="B61" s="57">
        <v>6241</v>
      </c>
      <c r="C61" s="60">
        <v>13</v>
      </c>
      <c r="D61" s="57">
        <v>6247</v>
      </c>
      <c r="E61" s="60">
        <v>13</v>
      </c>
      <c r="F61" s="57">
        <v>6256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3">
      <c r="A62" s="57">
        <v>21</v>
      </c>
      <c r="B62" s="57">
        <v>6358</v>
      </c>
      <c r="C62" s="60">
        <v>11</v>
      </c>
      <c r="D62" s="57">
        <v>6367</v>
      </c>
      <c r="E62" s="60">
        <v>11</v>
      </c>
      <c r="F62" s="57">
        <v>6373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3">
      <c r="A63" s="57">
        <v>21</v>
      </c>
      <c r="B63" s="57">
        <v>6466</v>
      </c>
      <c r="C63" s="60">
        <v>11</v>
      </c>
      <c r="D63" s="57">
        <v>6475</v>
      </c>
      <c r="E63" s="60">
        <v>11</v>
      </c>
      <c r="F63" s="57">
        <v>6480</v>
      </c>
      <c r="G63" s="63"/>
      <c r="H63" s="63"/>
      <c r="I63" s="39"/>
      <c r="J63" s="39"/>
      <c r="K63" s="49">
        <v>1</v>
      </c>
      <c r="L63">
        <v>211</v>
      </c>
    </row>
    <row r="64" spans="1:12" x14ac:dyDescent="0.3">
      <c r="A64" s="17"/>
      <c r="B64" s="17"/>
      <c r="C64" s="17"/>
      <c r="D64" s="17"/>
      <c r="E64" s="17"/>
      <c r="F64" s="17"/>
      <c r="G64" s="17"/>
      <c r="H6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81</v>
      </c>
    </row>
    <row r="2" spans="1:48" x14ac:dyDescent="0.3">
      <c r="A2" t="s">
        <v>82</v>
      </c>
      <c r="B2" s="33" t="s">
        <v>83</v>
      </c>
      <c r="C2" s="33"/>
      <c r="F2" s="25"/>
      <c r="G2" s="26"/>
    </row>
    <row r="3" spans="1:48" x14ac:dyDescent="0.3">
      <c r="A3" t="s">
        <v>84</v>
      </c>
      <c r="B3" t="s">
        <v>85</v>
      </c>
      <c r="F3" s="25" t="s">
        <v>86</v>
      </c>
      <c r="G3" s="26">
        <f>Start!J2</f>
        <v>211</v>
      </c>
      <c r="P3" s="25" t="s">
        <v>87</v>
      </c>
      <c r="Q3" s="26">
        <f>4994-COUNTBLANK(L7:L5000)</f>
        <v>53</v>
      </c>
      <c r="V3" s="25" t="s">
        <v>120</v>
      </c>
      <c r="W3">
        <f>COUNTA(L7:L15)</f>
        <v>9</v>
      </c>
      <c r="AA3" s="25" t="s">
        <v>120</v>
      </c>
      <c r="AB3">
        <f>COUNTA(L16:L24)</f>
        <v>9</v>
      </c>
      <c r="AF3" s="25" t="s">
        <v>120</v>
      </c>
      <c r="AG3">
        <f>COUNTA(L25:L32)</f>
        <v>8</v>
      </c>
      <c r="AK3" s="25" t="s">
        <v>120</v>
      </c>
      <c r="AL3">
        <f>COUNTA(L33:L41)</f>
        <v>9</v>
      </c>
      <c r="AP3" s="25" t="s">
        <v>120</v>
      </c>
      <c r="AQ3">
        <f>COUNTA(L42:L50)</f>
        <v>9</v>
      </c>
      <c r="AU3" s="25" t="s">
        <v>120</v>
      </c>
      <c r="AV3">
        <f>COUNTA(L51:L59)</f>
        <v>9</v>
      </c>
    </row>
    <row r="4" spans="1:48" x14ac:dyDescent="0.3">
      <c r="P4" s="25" t="s">
        <v>88</v>
      </c>
      <c r="Q4" s="26">
        <f>SUM(O7:O14)</f>
        <v>53</v>
      </c>
      <c r="V4" s="25" t="s">
        <v>121</v>
      </c>
      <c r="W4">
        <f>SUM(U7:U14)</f>
        <v>9</v>
      </c>
      <c r="AA4" s="25" t="s">
        <v>121</v>
      </c>
      <c r="AB4">
        <f>SUM(Z7:Z14)</f>
        <v>9</v>
      </c>
      <c r="AF4" s="25" t="s">
        <v>121</v>
      </c>
      <c r="AG4">
        <f>SUM(AE7:AE14)</f>
        <v>8</v>
      </c>
      <c r="AK4" s="25" t="s">
        <v>121</v>
      </c>
      <c r="AL4">
        <f>SUM(AJ7:AJ14)</f>
        <v>9</v>
      </c>
      <c r="AP4" s="25" t="s">
        <v>121</v>
      </c>
      <c r="AQ4">
        <f>SUM(AO7:AO14)</f>
        <v>9</v>
      </c>
      <c r="AU4" s="25" t="s">
        <v>121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93</v>
      </c>
      <c r="B6" s="29" t="s">
        <v>94</v>
      </c>
      <c r="C6" s="28" t="s">
        <v>95</v>
      </c>
      <c r="D6" s="29" t="s">
        <v>96</v>
      </c>
      <c r="E6" s="28" t="s">
        <v>97</v>
      </c>
      <c r="F6" s="29" t="s">
        <v>98</v>
      </c>
      <c r="G6" s="28" t="s">
        <v>99</v>
      </c>
      <c r="H6" s="29" t="s">
        <v>100</v>
      </c>
      <c r="I6" s="30" t="s">
        <v>101</v>
      </c>
      <c r="J6" s="31" t="s">
        <v>102</v>
      </c>
      <c r="K6" s="30" t="s">
        <v>103</v>
      </c>
      <c r="L6" s="32" t="s">
        <v>104</v>
      </c>
      <c r="N6" s="35" t="s">
        <v>89</v>
      </c>
      <c r="O6" s="36"/>
      <c r="P6" s="37" t="s">
        <v>90</v>
      </c>
      <c r="Q6" s="37" t="s">
        <v>91</v>
      </c>
      <c r="T6" s="51" t="s">
        <v>89</v>
      </c>
      <c r="U6" s="52"/>
      <c r="V6" s="37" t="s">
        <v>90</v>
      </c>
      <c r="W6" s="37" t="s">
        <v>91</v>
      </c>
      <c r="Y6" s="51" t="s">
        <v>89</v>
      </c>
      <c r="Z6" s="52"/>
      <c r="AA6" s="37" t="s">
        <v>90</v>
      </c>
      <c r="AB6" s="37" t="s">
        <v>91</v>
      </c>
      <c r="AD6" s="51" t="s">
        <v>89</v>
      </c>
      <c r="AE6" s="52"/>
      <c r="AF6" s="37" t="s">
        <v>90</v>
      </c>
      <c r="AG6" s="37" t="s">
        <v>91</v>
      </c>
      <c r="AI6" s="51" t="s">
        <v>89</v>
      </c>
      <c r="AJ6" s="52"/>
      <c r="AK6" s="37" t="s">
        <v>90</v>
      </c>
      <c r="AL6" s="37" t="s">
        <v>91</v>
      </c>
      <c r="AN6" s="51" t="s">
        <v>89</v>
      </c>
      <c r="AO6" s="52"/>
      <c r="AP6" s="37" t="s">
        <v>90</v>
      </c>
      <c r="AQ6" s="37" t="s">
        <v>91</v>
      </c>
      <c r="AS6" s="51" t="s">
        <v>89</v>
      </c>
      <c r="AT6" s="52"/>
      <c r="AU6" s="37" t="s">
        <v>90</v>
      </c>
      <c r="AV6" s="37" t="s">
        <v>91</v>
      </c>
    </row>
    <row r="7" spans="1:48" x14ac:dyDescent="0.3">
      <c r="A7" s="55">
        <v>12</v>
      </c>
      <c r="B7" s="55">
        <v>29</v>
      </c>
      <c r="C7" s="58">
        <v>24</v>
      </c>
      <c r="D7" s="55">
        <v>39</v>
      </c>
      <c r="E7" s="58">
        <v>13</v>
      </c>
      <c r="F7" s="55">
        <v>47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7</v>
      </c>
      <c r="P7" s="34">
        <f>O7/$Q$4</f>
        <v>0.13207547169811321</v>
      </c>
      <c r="Q7" s="34">
        <f>IF(P7=0,0,(P7*((LOG(P7))/LOG(2))))</f>
        <v>-0.38573507033092763</v>
      </c>
      <c r="T7" s="34">
        <f>N7</f>
        <v>111</v>
      </c>
      <c r="U7" s="34">
        <f>COUNTIF(L7:L15,T7)</f>
        <v>3</v>
      </c>
      <c r="V7" s="34">
        <f>U7/(W4-U11)</f>
        <v>0.75</v>
      </c>
      <c r="W7" s="34">
        <f>IF(V7=0,0,(V7*((LOG(V7))/LOG(2))))</f>
        <v>-0.31127812445913283</v>
      </c>
      <c r="Y7" s="34">
        <f>N7</f>
        <v>111</v>
      </c>
      <c r="Z7" s="34">
        <f>COUNTIF(L16:L24,Y7)</f>
        <v>1</v>
      </c>
      <c r="AA7" s="34">
        <f>Z7/(AB4-Z11)</f>
        <v>0.33333333333333331</v>
      </c>
      <c r="AB7" s="34">
        <f>IF(AA7=0,0,(AA7*((LOG(AA7))/LOG(2))))</f>
        <v>-0.52832083357371862</v>
      </c>
      <c r="AD7" s="34">
        <f>N7</f>
        <v>111</v>
      </c>
      <c r="AE7" s="34">
        <f>COUNTIF(L25:L32,AD7)</f>
        <v>1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COUNTIF(L33:L41,AI7)</f>
        <v>0</v>
      </c>
      <c r="AK7" s="34" t="e">
        <f>AJ7/(AL4-AJ11)</f>
        <v>#DIV/0!</v>
      </c>
      <c r="AL7" s="34" t="e">
        <f>IF(AK7=0,0,(AK7*((LOG(AK7))/LOG(2))))</f>
        <v>#DIV/0!</v>
      </c>
      <c r="AN7" s="34">
        <f>N7</f>
        <v>111</v>
      </c>
      <c r="AO7" s="34">
        <f>COUNTIF(L42:L50,AN7)</f>
        <v>1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COUNTIF(L51:L59,AS7)</f>
        <v>1</v>
      </c>
      <c r="AU7" s="34">
        <f>AT7/(AV4-AT11)</f>
        <v>1</v>
      </c>
      <c r="AV7" s="34">
        <f>IF(AU7=0,0,(AU7*((LOG(AU7))/LOG(2))))</f>
        <v>0</v>
      </c>
    </row>
    <row r="8" spans="1:48" x14ac:dyDescent="0.3">
      <c r="A8" s="56">
        <v>12</v>
      </c>
      <c r="B8" s="56">
        <v>158</v>
      </c>
      <c r="C8" s="59">
        <v>13</v>
      </c>
      <c r="D8" s="56">
        <v>177</v>
      </c>
      <c r="E8" s="59">
        <v>13</v>
      </c>
      <c r="F8" s="56">
        <v>181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COUNTIF(L16:L24,Y8)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COUNTIF(L25:L32,AD8)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COUNTIF(L33:L41,AI8)</f>
        <v>0</v>
      </c>
      <c r="AK8" s="34" t="e">
        <f>AJ8/(AL4-AJ11)</f>
        <v>#DIV/0!</v>
      </c>
      <c r="AL8" s="34" t="e">
        <f>IF(AK8=0,0,(AK8*((LOG(AK8))/LOG(2))))</f>
        <v>#DIV/0!</v>
      </c>
      <c r="AN8" s="34">
        <f>N8</f>
        <v>112</v>
      </c>
      <c r="AO8" s="34">
        <f>COUNTIF(L42:L50,AN8)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COUNTIF(L51:L59,AS8)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3">
      <c r="A9" s="56">
        <v>12</v>
      </c>
      <c r="B9" s="56">
        <v>292</v>
      </c>
      <c r="C9" s="59">
        <v>13</v>
      </c>
      <c r="D9" s="56">
        <v>305</v>
      </c>
      <c r="E9" s="59">
        <v>13</v>
      </c>
      <c r="F9" s="56">
        <v>316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1.8867924528301886E-2</v>
      </c>
      <c r="Q9" s="34">
        <f>IF(P9=0,0,(P9*((LOG(P9))/LOG(2))))</f>
        <v>-0.10807397084081509</v>
      </c>
      <c r="T9" s="34">
        <f>N9</f>
        <v>121</v>
      </c>
      <c r="U9" s="34">
        <f>COUNTIF(L7:L15,T9)</f>
        <v>1</v>
      </c>
      <c r="V9" s="34">
        <f>U9/(W4-U11)</f>
        <v>0.25</v>
      </c>
      <c r="W9" s="34">
        <f>IF(V9=0,0,(V9*((LOG(V9))/LOG(2))))</f>
        <v>-0.5</v>
      </c>
      <c r="Y9" s="34">
        <f>N9</f>
        <v>121</v>
      </c>
      <c r="Z9" s="34">
        <f>COUNTIF(L16:L24,Y9)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COUNTIF(L25:L32,AD9)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COUNTIF(L33:L41,AI9)</f>
        <v>0</v>
      </c>
      <c r="AK9" s="34" t="e">
        <f>AJ9/(AL4-AJ11)</f>
        <v>#DIV/0!</v>
      </c>
      <c r="AL9" s="34" t="e">
        <f>IF(AK9=0,0,(AK9*((LOG(AK9))/LOG(2))))</f>
        <v>#DIV/0!</v>
      </c>
      <c r="AN9" s="34">
        <f>N9</f>
        <v>121</v>
      </c>
      <c r="AO9" s="34">
        <f>COUNTIF(L42:L50,AN9)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COUNTIF(L51:L59,AS9)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3">
      <c r="A10" s="56">
        <v>21</v>
      </c>
      <c r="B10" s="56">
        <v>427</v>
      </c>
      <c r="C10" s="59">
        <v>11</v>
      </c>
      <c r="D10" s="56">
        <v>439</v>
      </c>
      <c r="E10" s="59">
        <v>11</v>
      </c>
      <c r="F10" s="56">
        <v>452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COUNTIF(L16:L24,Y10)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COUNTIF(L25:L32,AD10)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COUNTIF(L33:L41,AI10)</f>
        <v>0</v>
      </c>
      <c r="AK10" s="34" t="e">
        <f>AJ10/(AL4-AJ11)</f>
        <v>#DIV/0!</v>
      </c>
      <c r="AL10" s="34" t="e">
        <f>IF(AK10=0,0,(AK10*((LOG(AK10))/LOG(2))))</f>
        <v>#DIV/0!</v>
      </c>
      <c r="AN10" s="34">
        <f>N10</f>
        <v>122</v>
      </c>
      <c r="AO10" s="34">
        <f>COUNTIF(L42:L50,AN10)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COUNTIF(L51:L59,AS10)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3">
      <c r="A11" s="56">
        <v>21</v>
      </c>
      <c r="B11" s="56">
        <v>550</v>
      </c>
      <c r="C11" s="59">
        <v>11</v>
      </c>
      <c r="D11" s="56">
        <v>562</v>
      </c>
      <c r="E11" s="59">
        <v>11</v>
      </c>
      <c r="F11" s="56">
        <v>567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0.75471698113207553</v>
      </c>
      <c r="Q11" s="34">
        <f>IF(P11=0,0,(P11*((LOG(P11))/LOG(2))))</f>
        <v>-0.30640932805723531</v>
      </c>
      <c r="T11" s="34">
        <f>N11</f>
        <v>211</v>
      </c>
      <c r="U11" s="34">
        <f>COUNTIF(L7:L15,T11)</f>
        <v>5</v>
      </c>
      <c r="V11" s="53"/>
      <c r="W11" s="54"/>
      <c r="Y11" s="34">
        <f>N11</f>
        <v>211</v>
      </c>
      <c r="Z11" s="34">
        <f>COUNTIF(L16:L24,Y11)</f>
        <v>6</v>
      </c>
      <c r="AA11" s="53"/>
      <c r="AB11" s="54"/>
      <c r="AD11" s="34">
        <f>N11</f>
        <v>211</v>
      </c>
      <c r="AE11" s="34">
        <f>COUNTIF(L25:L32,AD11)</f>
        <v>5</v>
      </c>
      <c r="AF11" s="53"/>
      <c r="AG11" s="54"/>
      <c r="AI11" s="34">
        <f>N11</f>
        <v>211</v>
      </c>
      <c r="AJ11" s="34">
        <f>COUNTIF(L33:L41,AI11)</f>
        <v>9</v>
      </c>
      <c r="AK11" s="53"/>
      <c r="AL11" s="54"/>
      <c r="AN11" s="34">
        <f>N11</f>
        <v>211</v>
      </c>
      <c r="AO11" s="34">
        <f>COUNTIF(L42:L50,AN11)</f>
        <v>7</v>
      </c>
      <c r="AP11" s="53"/>
      <c r="AQ11" s="54"/>
      <c r="AS11" s="34">
        <f>N11</f>
        <v>211</v>
      </c>
      <c r="AT11" s="34">
        <f>COUNTIF(L51:L59,AS11)</f>
        <v>8</v>
      </c>
      <c r="AU11" s="53"/>
      <c r="AV11" s="54"/>
    </row>
    <row r="12" spans="1:48" x14ac:dyDescent="0.3">
      <c r="A12" s="56">
        <v>21</v>
      </c>
      <c r="B12" s="56">
        <v>660</v>
      </c>
      <c r="C12" s="59">
        <v>11</v>
      </c>
      <c r="D12" s="56">
        <v>672</v>
      </c>
      <c r="E12" s="59">
        <v>11</v>
      </c>
      <c r="F12" s="56">
        <v>677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COUNTIF(L16:L24,Y12)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COUNTIF(L25:L32,AD12)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COUNTIF(L33:L41,AI12)</f>
        <v>0</v>
      </c>
      <c r="AK12" s="34" t="e">
        <f>AJ12/(AL4-AJ11)</f>
        <v>#DIV/0!</v>
      </c>
      <c r="AL12" s="34" t="e">
        <f>IF(AK12=0,0,(AK12*((LOG(AK12))/LOG(2))))</f>
        <v>#DIV/0!</v>
      </c>
      <c r="AN12" s="34">
        <f>N12</f>
        <v>212</v>
      </c>
      <c r="AO12" s="34">
        <f>COUNTIF(L42:L50,AN12)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COUNTIF(L51:L59,AS12)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3">
      <c r="A13" s="56">
        <v>12</v>
      </c>
      <c r="B13" s="56">
        <v>782</v>
      </c>
      <c r="C13" s="59">
        <v>13</v>
      </c>
      <c r="D13" s="56">
        <v>789</v>
      </c>
      <c r="E13" s="59">
        <v>13</v>
      </c>
      <c r="F13" s="56">
        <v>798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3</v>
      </c>
      <c r="P13" s="34">
        <f>O13/$Q$4</f>
        <v>5.6603773584905662E-2</v>
      </c>
      <c r="Q13" s="34">
        <f>IF(P13=0,0,(P13*((LOG(P13))/LOG(2))))</f>
        <v>-0.23450705399105903</v>
      </c>
      <c r="T13" s="34">
        <f>N13</f>
        <v>221</v>
      </c>
      <c r="U13" s="34">
        <f>COUNTIF(L7:L15,T13)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COUNTIF(L16:L24,Y13)</f>
        <v>1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COUNTIF(L25:L32,AD13)</f>
        <v>1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COUNTIF(L33:L41,AI13)</f>
        <v>0</v>
      </c>
      <c r="AK13" s="34" t="e">
        <f>AJ13/(AL4-AJ11)</f>
        <v>#DIV/0!</v>
      </c>
      <c r="AL13" s="34" t="e">
        <f>IF(AK13=0,0,(AK13*((LOG(AK13))/LOG(2))))</f>
        <v>#DIV/0!</v>
      </c>
      <c r="AN13" s="34">
        <f>N13</f>
        <v>221</v>
      </c>
      <c r="AO13" s="34">
        <f>COUNTIF(L42:L50,AN13)</f>
        <v>1</v>
      </c>
      <c r="AP13" s="34">
        <f>AO13/(AQ4-AO11)</f>
        <v>0.5</v>
      </c>
      <c r="AQ13" s="34">
        <f>IF(AP13=0,0,(AP13*((LOG(AP13))/LOG(2))))</f>
        <v>-0.5</v>
      </c>
      <c r="AS13" s="34">
        <f>N13</f>
        <v>221</v>
      </c>
      <c r="AT13" s="34">
        <f>COUNTIF(L51:L59,AS13)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3">
      <c r="A14" s="56">
        <v>21</v>
      </c>
      <c r="B14" s="56">
        <v>898</v>
      </c>
      <c r="C14" s="59">
        <v>11</v>
      </c>
      <c r="D14" s="56">
        <v>908</v>
      </c>
      <c r="E14" s="59">
        <v>11</v>
      </c>
      <c r="F14" s="56">
        <v>913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2</v>
      </c>
      <c r="P14" s="34">
        <f>O14/$Q$4</f>
        <v>3.7735849056603772E-2</v>
      </c>
      <c r="Q14" s="34">
        <f>IF(P14=0,0,(P14*((LOG(P14))/LOG(2))))</f>
        <v>-0.17841209262502639</v>
      </c>
      <c r="T14" s="34">
        <f>N14</f>
        <v>222</v>
      </c>
      <c r="U14" s="34">
        <f>COUNTIF(L7:L15,T14)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COUNTIF(L16:L24,Y14)</f>
        <v>1</v>
      </c>
      <c r="AA14" s="34">
        <f>Z14/(AB4-Z11)</f>
        <v>0.33333333333333331</v>
      </c>
      <c r="AB14" s="34">
        <f>IF(AA14=0,0,(AA14*((LOG(AA14))/LOG(2))))</f>
        <v>-0.52832083357371862</v>
      </c>
      <c r="AD14" s="34">
        <f>N14</f>
        <v>222</v>
      </c>
      <c r="AE14" s="34">
        <f>COUNTIF(L25:L32,AD14)</f>
        <v>1</v>
      </c>
      <c r="AF14" s="34">
        <f>AE14/(AG4-AE11)</f>
        <v>0.33333333333333331</v>
      </c>
      <c r="AG14" s="34">
        <f>IF(AF14=0,0,(AF14*((LOG(AF14))/LOG(2))))</f>
        <v>-0.52832083357371862</v>
      </c>
      <c r="AI14" s="34">
        <f>N14</f>
        <v>222</v>
      </c>
      <c r="AJ14" s="34">
        <f>COUNTIF(L33:L41,AI14)</f>
        <v>0</v>
      </c>
      <c r="AK14" s="34" t="e">
        <f>AJ14/(AL4-AJ11)</f>
        <v>#DIV/0!</v>
      </c>
      <c r="AL14" s="34" t="e">
        <f>IF(AK14=0,0,(AK14*((LOG(AK14))/LOG(2))))</f>
        <v>#DIV/0!</v>
      </c>
      <c r="AN14" s="34">
        <f>N14</f>
        <v>222</v>
      </c>
      <c r="AO14" s="34">
        <f>COUNTIF(L42:L50,AN14)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COUNTIF(L51:L59,AS14)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3">
      <c r="A15" s="56">
        <v>21</v>
      </c>
      <c r="B15" s="56">
        <v>1010</v>
      </c>
      <c r="C15" s="59">
        <v>11</v>
      </c>
      <c r="D15" s="56">
        <v>1020</v>
      </c>
      <c r="E15" s="59">
        <v>11</v>
      </c>
      <c r="F15" s="56">
        <v>1026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1.2131375158450635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1.5849625007211559</v>
      </c>
      <c r="AF15">
        <f>SUM(AF7:AF14)</f>
        <v>1</v>
      </c>
      <c r="AG15">
        <f>-SUM(AG7:AG14)</f>
        <v>1.5849625007211559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12</v>
      </c>
      <c r="B16" s="57">
        <v>1129</v>
      </c>
      <c r="C16" s="60">
        <v>13</v>
      </c>
      <c r="D16" s="57">
        <v>1135</v>
      </c>
      <c r="E16" s="60">
        <v>13</v>
      </c>
      <c r="F16" s="57">
        <v>1144</v>
      </c>
      <c r="G16" s="63"/>
      <c r="H16" s="63"/>
      <c r="I16" s="39"/>
      <c r="J16" s="39"/>
      <c r="K16" s="49">
        <v>0</v>
      </c>
      <c r="L16">
        <v>111</v>
      </c>
      <c r="P16" s="27" t="s">
        <v>92</v>
      </c>
      <c r="Q16" s="27">
        <f>Q15/(LOG(Q4)/LOG(2))</f>
        <v>0.21179370863619565</v>
      </c>
      <c r="V16" s="27" t="s">
        <v>119</v>
      </c>
      <c r="W16" s="27">
        <f>W15/(LOG(W4)/LOG(2))</f>
        <v>0.25592975357145742</v>
      </c>
      <c r="AA16" s="27" t="s">
        <v>122</v>
      </c>
      <c r="AB16" s="27">
        <f>AB15/(LOG(AB4)/LOG(2))</f>
        <v>0.49999999999999994</v>
      </c>
      <c r="AF16" s="27" t="s">
        <v>123</v>
      </c>
      <c r="AG16" s="27">
        <f>AG15/(LOG(AG4)/LOG(2))</f>
        <v>0.52832083357371862</v>
      </c>
      <c r="AK16" s="27" t="s">
        <v>124</v>
      </c>
      <c r="AL16" s="27" t="e">
        <f>AL15/(LOG(AL4)/LOG(2))</f>
        <v>#DIV/0!</v>
      </c>
      <c r="AP16" s="27" t="s">
        <v>125</v>
      </c>
      <c r="AQ16" s="27">
        <f>AQ15/(LOG(AQ4)/LOG(2))</f>
        <v>0.31546487678572877</v>
      </c>
      <c r="AU16" s="27" t="s">
        <v>126</v>
      </c>
      <c r="AV16" s="27">
        <f>AV15/(LOG(AV4)/LOG(2))</f>
        <v>0</v>
      </c>
    </row>
    <row r="17" spans="1:22" x14ac:dyDescent="0.3">
      <c r="A17" s="57">
        <v>21</v>
      </c>
      <c r="B17" s="57">
        <v>1244</v>
      </c>
      <c r="C17" s="60">
        <v>11</v>
      </c>
      <c r="D17" s="57">
        <v>1260</v>
      </c>
      <c r="E17" s="60">
        <v>11</v>
      </c>
      <c r="F17" s="57">
        <v>1268</v>
      </c>
      <c r="G17" s="63"/>
      <c r="H17" s="63"/>
      <c r="I17" s="39"/>
      <c r="J17" s="39"/>
      <c r="K17" s="49">
        <v>0</v>
      </c>
      <c r="L17">
        <v>211</v>
      </c>
    </row>
    <row r="18" spans="1:22" x14ac:dyDescent="0.3">
      <c r="A18" s="57">
        <v>21</v>
      </c>
      <c r="B18" s="57">
        <v>1352</v>
      </c>
      <c r="C18" s="60">
        <v>11</v>
      </c>
      <c r="D18" s="57">
        <v>1369</v>
      </c>
      <c r="E18" s="60">
        <v>11</v>
      </c>
      <c r="F18" s="57">
        <v>1374</v>
      </c>
      <c r="G18" s="63"/>
      <c r="H18" s="63"/>
      <c r="I18" s="39"/>
      <c r="J18" s="39"/>
      <c r="K18" s="49">
        <v>0</v>
      </c>
      <c r="L18">
        <v>211</v>
      </c>
    </row>
    <row r="19" spans="1:22" x14ac:dyDescent="0.3">
      <c r="A19" s="57">
        <v>21</v>
      </c>
      <c r="B19" s="57">
        <v>1461</v>
      </c>
      <c r="C19" s="60">
        <v>11</v>
      </c>
      <c r="D19" s="57">
        <v>1471</v>
      </c>
      <c r="E19" s="60">
        <v>11</v>
      </c>
      <c r="F19" s="57">
        <v>1476</v>
      </c>
      <c r="G19" s="63"/>
      <c r="H19" s="63"/>
      <c r="I19" s="39"/>
      <c r="J19" s="39"/>
      <c r="K19" s="49">
        <v>0</v>
      </c>
      <c r="L19">
        <v>211</v>
      </c>
      <c r="N19" s="38" t="s">
        <v>105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21</v>
      </c>
      <c r="B20" s="57">
        <v>1561</v>
      </c>
      <c r="C20" s="60">
        <v>22</v>
      </c>
      <c r="D20" s="57">
        <v>1565</v>
      </c>
      <c r="E20" s="60">
        <v>24</v>
      </c>
      <c r="F20" s="57">
        <v>1570</v>
      </c>
      <c r="G20" s="63"/>
      <c r="H20" s="63"/>
      <c r="I20" s="39"/>
      <c r="J20" s="39"/>
      <c r="K20" s="49">
        <v>0</v>
      </c>
      <c r="L20">
        <v>222</v>
      </c>
      <c r="N20" s="38">
        <f>COUNTIF(L7:L59,G3)</f>
        <v>40</v>
      </c>
      <c r="O20" s="38"/>
      <c r="P20" s="45">
        <v>9</v>
      </c>
      <c r="Q20" s="45">
        <v>9</v>
      </c>
      <c r="R20" s="45">
        <v>8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21</v>
      </c>
      <c r="B21" s="57">
        <v>1671</v>
      </c>
      <c r="C21" s="60">
        <v>11</v>
      </c>
      <c r="D21" s="57">
        <v>1683</v>
      </c>
      <c r="E21" s="60">
        <v>11</v>
      </c>
      <c r="F21" s="57">
        <v>1688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106</v>
      </c>
      <c r="Q21" s="43"/>
      <c r="R21" s="43"/>
      <c r="S21" s="43"/>
      <c r="T21" s="43"/>
      <c r="U21" s="43"/>
      <c r="V21" s="43"/>
    </row>
    <row r="22" spans="1:22" x14ac:dyDescent="0.3">
      <c r="A22" s="57">
        <v>21</v>
      </c>
      <c r="B22" s="57">
        <v>1773</v>
      </c>
      <c r="C22" s="60">
        <v>11</v>
      </c>
      <c r="D22" s="57">
        <v>1786</v>
      </c>
      <c r="E22" s="60">
        <v>11</v>
      </c>
      <c r="F22" s="57">
        <v>1792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113</v>
      </c>
      <c r="Q22" s="45" t="s">
        <v>114</v>
      </c>
      <c r="R22" s="45" t="s">
        <v>115</v>
      </c>
      <c r="S22" s="45" t="s">
        <v>116</v>
      </c>
      <c r="T22" s="45" t="s">
        <v>117</v>
      </c>
      <c r="U22" s="45" t="s">
        <v>118</v>
      </c>
      <c r="V22" s="43"/>
    </row>
    <row r="23" spans="1:22" x14ac:dyDescent="0.3">
      <c r="A23" s="57">
        <v>21</v>
      </c>
      <c r="B23" s="57">
        <v>1881</v>
      </c>
      <c r="C23" s="60">
        <v>11</v>
      </c>
      <c r="D23" s="57">
        <v>1894</v>
      </c>
      <c r="E23" s="60">
        <v>11</v>
      </c>
      <c r="F23" s="57">
        <v>1899</v>
      </c>
      <c r="G23" s="63"/>
      <c r="H23" s="63"/>
      <c r="I23" s="39"/>
      <c r="J23" s="39"/>
      <c r="K23" s="49">
        <v>0</v>
      </c>
      <c r="L23">
        <v>211</v>
      </c>
      <c r="O23" s="43" t="s">
        <v>107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3">
      <c r="A24" s="57">
        <v>21</v>
      </c>
      <c r="B24" s="57">
        <v>1989</v>
      </c>
      <c r="C24" s="60">
        <v>22</v>
      </c>
      <c r="D24" s="57">
        <v>1994</v>
      </c>
      <c r="E24" s="60">
        <v>13</v>
      </c>
      <c r="F24" s="57">
        <v>2012</v>
      </c>
      <c r="G24" s="63"/>
      <c r="H24" s="63"/>
      <c r="I24" s="39"/>
      <c r="J24" s="39"/>
      <c r="K24" s="49">
        <v>0</v>
      </c>
      <c r="L24">
        <v>221</v>
      </c>
      <c r="O24" s="43" t="s">
        <v>108</v>
      </c>
      <c r="P24" s="45">
        <f>U11</f>
        <v>5</v>
      </c>
      <c r="Q24" s="45">
        <f>Z11</f>
        <v>6</v>
      </c>
      <c r="R24" s="45">
        <f>AE11</f>
        <v>5</v>
      </c>
      <c r="S24" s="45">
        <f>AJ11</f>
        <v>9</v>
      </c>
      <c r="T24" s="45">
        <f>AO11</f>
        <v>7</v>
      </c>
      <c r="U24" s="45">
        <f>AT11</f>
        <v>8</v>
      </c>
      <c r="V24" s="43"/>
    </row>
    <row r="25" spans="1:22" x14ac:dyDescent="0.3">
      <c r="A25" s="56">
        <v>21</v>
      </c>
      <c r="B25" s="56">
        <v>2107</v>
      </c>
      <c r="C25" s="59">
        <v>11</v>
      </c>
      <c r="D25" s="56">
        <v>2119</v>
      </c>
      <c r="E25" s="59">
        <v>11</v>
      </c>
      <c r="F25" s="56">
        <v>2130</v>
      </c>
      <c r="G25" s="62"/>
      <c r="H25" s="62"/>
      <c r="I25" s="40"/>
      <c r="J25" s="40"/>
      <c r="K25" s="41">
        <v>0</v>
      </c>
      <c r="L25">
        <v>211</v>
      </c>
      <c r="O25" s="46" t="s">
        <v>109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21</v>
      </c>
      <c r="B26" s="56">
        <v>2220</v>
      </c>
      <c r="C26" s="59">
        <v>11</v>
      </c>
      <c r="D26" s="56">
        <v>2236</v>
      </c>
      <c r="E26" s="59">
        <v>11</v>
      </c>
      <c r="F26" s="56">
        <v>2241</v>
      </c>
      <c r="G26" s="62"/>
      <c r="H26" s="62"/>
      <c r="I26" s="40"/>
      <c r="J26" s="40"/>
      <c r="K26" s="41">
        <v>0</v>
      </c>
      <c r="L26">
        <v>211</v>
      </c>
      <c r="O26" s="47" t="s">
        <v>110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21</v>
      </c>
      <c r="B27" s="56">
        <v>2329</v>
      </c>
      <c r="C27" s="59">
        <v>11</v>
      </c>
      <c r="D27" s="56">
        <v>2342</v>
      </c>
      <c r="E27" s="59">
        <v>11</v>
      </c>
      <c r="F27" s="56">
        <v>2350</v>
      </c>
      <c r="G27" s="62"/>
      <c r="H27" s="62"/>
      <c r="I27" s="40"/>
      <c r="J27" s="40"/>
      <c r="K27" s="41">
        <v>0</v>
      </c>
      <c r="L27">
        <v>211</v>
      </c>
      <c r="O27" s="46" t="s">
        <v>111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12</v>
      </c>
      <c r="B28" s="56">
        <v>2447</v>
      </c>
      <c r="C28" s="59">
        <v>13</v>
      </c>
      <c r="D28" s="56">
        <v>2457</v>
      </c>
      <c r="E28" s="59">
        <v>13</v>
      </c>
      <c r="F28" s="56">
        <v>2465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112</v>
      </c>
      <c r="P28">
        <f>F15/P20</f>
        <v>114</v>
      </c>
      <c r="Q28">
        <f>(F24-F15)/Q20</f>
        <v>109.55555555555556</v>
      </c>
      <c r="R28">
        <f>(F32-F24)/R20</f>
        <v>111</v>
      </c>
      <c r="S28">
        <f>(F41-F32)/S20</f>
        <v>110.11111111111111</v>
      </c>
      <c r="T28">
        <f>(F50-F41)/T20</f>
        <v>112.55555555555556</v>
      </c>
      <c r="U28">
        <f>(F59-F50)/U20</f>
        <v>109.11111111111111</v>
      </c>
    </row>
    <row r="29" spans="1:22" x14ac:dyDescent="0.3">
      <c r="A29" s="56">
        <v>21</v>
      </c>
      <c r="B29" s="56">
        <v>2559</v>
      </c>
      <c r="C29" s="59">
        <v>11</v>
      </c>
      <c r="D29" s="56">
        <v>2572</v>
      </c>
      <c r="E29" s="59">
        <v>11</v>
      </c>
      <c r="F29" s="56">
        <v>2577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3">
      <c r="A30" s="56">
        <v>21</v>
      </c>
      <c r="B30" s="56">
        <v>2665</v>
      </c>
      <c r="C30" s="59">
        <v>11</v>
      </c>
      <c r="D30" s="56">
        <v>2674</v>
      </c>
      <c r="E30" s="59">
        <v>11</v>
      </c>
      <c r="F30" s="56">
        <v>2679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3">
      <c r="A31" s="56">
        <v>21</v>
      </c>
      <c r="B31" s="56">
        <v>2763</v>
      </c>
      <c r="C31" s="59">
        <v>22</v>
      </c>
      <c r="D31" s="56">
        <v>2771</v>
      </c>
      <c r="E31" s="59">
        <v>13</v>
      </c>
      <c r="F31" s="56">
        <v>2780</v>
      </c>
      <c r="G31" s="62"/>
      <c r="H31" s="62"/>
      <c r="I31" s="40"/>
      <c r="J31" s="40"/>
      <c r="K31" s="41">
        <v>0</v>
      </c>
      <c r="L31">
        <v>221</v>
      </c>
    </row>
    <row r="32" spans="1:22" x14ac:dyDescent="0.3">
      <c r="A32" s="56">
        <v>21</v>
      </c>
      <c r="B32" s="56">
        <v>2880</v>
      </c>
      <c r="C32" s="59">
        <v>22</v>
      </c>
      <c r="D32" s="56">
        <v>2887</v>
      </c>
      <c r="E32" s="59">
        <v>24</v>
      </c>
      <c r="F32" s="56">
        <v>2900</v>
      </c>
      <c r="G32" s="62"/>
      <c r="H32" s="62"/>
      <c r="I32" s="40"/>
      <c r="J32" s="40"/>
      <c r="K32" s="41">
        <v>0</v>
      </c>
      <c r="L32">
        <v>222</v>
      </c>
    </row>
    <row r="33" spans="1:12" x14ac:dyDescent="0.3">
      <c r="A33" s="57">
        <v>21</v>
      </c>
      <c r="B33" s="57">
        <v>2998</v>
      </c>
      <c r="C33" s="60">
        <v>11</v>
      </c>
      <c r="D33" s="57">
        <v>3012</v>
      </c>
      <c r="E33" s="60">
        <v>11</v>
      </c>
      <c r="F33" s="57">
        <v>3019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3">
      <c r="A34" s="57">
        <v>21</v>
      </c>
      <c r="B34" s="57">
        <v>3106</v>
      </c>
      <c r="C34" s="60">
        <v>11</v>
      </c>
      <c r="D34" s="57">
        <v>3119</v>
      </c>
      <c r="E34" s="60">
        <v>11</v>
      </c>
      <c r="F34" s="57">
        <v>3124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3">
      <c r="A35" s="57">
        <v>21</v>
      </c>
      <c r="B35" s="57">
        <v>3215</v>
      </c>
      <c r="C35" s="60">
        <v>11</v>
      </c>
      <c r="D35" s="57">
        <v>3229</v>
      </c>
      <c r="E35" s="60">
        <v>11</v>
      </c>
      <c r="F35" s="57">
        <v>3237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3">
      <c r="A36" s="57">
        <v>21</v>
      </c>
      <c r="B36" s="57">
        <v>3325</v>
      </c>
      <c r="C36" s="60">
        <v>11</v>
      </c>
      <c r="D36" s="57">
        <v>3335</v>
      </c>
      <c r="E36" s="60">
        <v>11</v>
      </c>
      <c r="F36" s="57">
        <v>3346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3">
      <c r="A37" s="57">
        <v>21</v>
      </c>
      <c r="B37" s="57">
        <v>3432</v>
      </c>
      <c r="C37" s="60">
        <v>11</v>
      </c>
      <c r="D37" s="57">
        <v>3447</v>
      </c>
      <c r="E37" s="60">
        <v>11</v>
      </c>
      <c r="F37" s="57">
        <v>3456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3">
      <c r="A38" s="57">
        <v>21</v>
      </c>
      <c r="B38" s="57">
        <v>3546</v>
      </c>
      <c r="C38" s="60">
        <v>11</v>
      </c>
      <c r="D38" s="57">
        <v>3563</v>
      </c>
      <c r="E38" s="60">
        <v>11</v>
      </c>
      <c r="F38" s="57">
        <v>3571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3">
      <c r="A39" s="57">
        <v>21</v>
      </c>
      <c r="B39" s="57">
        <v>3665</v>
      </c>
      <c r="C39" s="60">
        <v>11</v>
      </c>
      <c r="D39" s="57">
        <v>3677</v>
      </c>
      <c r="E39" s="60">
        <v>11</v>
      </c>
      <c r="F39" s="57">
        <v>3682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3">
      <c r="A40" s="57">
        <v>21</v>
      </c>
      <c r="B40" s="57">
        <v>3770</v>
      </c>
      <c r="C40" s="60">
        <v>11</v>
      </c>
      <c r="D40" s="57">
        <v>3783</v>
      </c>
      <c r="E40" s="60">
        <v>11</v>
      </c>
      <c r="F40" s="57">
        <v>3787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3">
      <c r="A41" s="57">
        <v>21</v>
      </c>
      <c r="B41" s="57">
        <v>3877</v>
      </c>
      <c r="C41" s="60">
        <v>11</v>
      </c>
      <c r="D41" s="57">
        <v>3886</v>
      </c>
      <c r="E41" s="60">
        <v>11</v>
      </c>
      <c r="F41" s="57">
        <v>3891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3">
      <c r="A42" s="56">
        <v>21</v>
      </c>
      <c r="B42" s="56">
        <v>3979</v>
      </c>
      <c r="C42" s="59">
        <v>11</v>
      </c>
      <c r="D42" s="56">
        <v>3988</v>
      </c>
      <c r="E42" s="59">
        <v>11</v>
      </c>
      <c r="F42" s="56">
        <v>3993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3">
      <c r="A43" s="56">
        <v>21</v>
      </c>
      <c r="B43" s="56">
        <v>4082</v>
      </c>
      <c r="C43" s="59">
        <v>22</v>
      </c>
      <c r="D43" s="56">
        <v>4087</v>
      </c>
      <c r="E43" s="59">
        <v>13</v>
      </c>
      <c r="F43" s="56">
        <v>4096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3">
      <c r="A44" s="56">
        <v>21</v>
      </c>
      <c r="B44" s="56">
        <v>4194</v>
      </c>
      <c r="C44" s="59">
        <v>11</v>
      </c>
      <c r="D44" s="56">
        <v>4203</v>
      </c>
      <c r="E44" s="59">
        <v>11</v>
      </c>
      <c r="F44" s="56">
        <v>4208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3">
      <c r="A45" s="56">
        <v>21</v>
      </c>
      <c r="B45" s="56">
        <v>4297</v>
      </c>
      <c r="C45" s="59">
        <v>11</v>
      </c>
      <c r="D45" s="56">
        <v>4306</v>
      </c>
      <c r="E45" s="59">
        <v>11</v>
      </c>
      <c r="F45" s="56">
        <v>4312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3">
      <c r="A46" s="56">
        <v>21</v>
      </c>
      <c r="B46" s="56">
        <v>4399</v>
      </c>
      <c r="C46" s="59">
        <v>11</v>
      </c>
      <c r="D46" s="56">
        <v>4410</v>
      </c>
      <c r="E46" s="59">
        <v>11</v>
      </c>
      <c r="F46" s="56">
        <v>4416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3">
      <c r="A47" s="56">
        <v>12</v>
      </c>
      <c r="B47" s="56">
        <v>4535</v>
      </c>
      <c r="C47" s="59">
        <v>13</v>
      </c>
      <c r="D47" s="56">
        <v>4541</v>
      </c>
      <c r="E47" s="59">
        <v>13</v>
      </c>
      <c r="F47" s="56">
        <v>4574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3">
      <c r="A48" s="56">
        <v>21</v>
      </c>
      <c r="B48" s="56">
        <v>4671</v>
      </c>
      <c r="C48" s="59">
        <v>11</v>
      </c>
      <c r="D48" s="56">
        <v>4681</v>
      </c>
      <c r="E48" s="59">
        <v>11</v>
      </c>
      <c r="F48" s="56">
        <v>4687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3">
      <c r="A49" s="56">
        <v>21</v>
      </c>
      <c r="B49" s="56">
        <v>4775</v>
      </c>
      <c r="C49" s="59">
        <v>11</v>
      </c>
      <c r="D49" s="56">
        <v>4784</v>
      </c>
      <c r="E49" s="59">
        <v>11</v>
      </c>
      <c r="F49" s="56">
        <v>4792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3">
      <c r="A50" s="56">
        <v>21</v>
      </c>
      <c r="B50" s="56">
        <v>4889</v>
      </c>
      <c r="C50" s="59">
        <v>11</v>
      </c>
      <c r="D50" s="56">
        <v>4899</v>
      </c>
      <c r="E50" s="59">
        <v>11</v>
      </c>
      <c r="F50" s="56">
        <v>4904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3">
      <c r="A51" s="57">
        <v>12</v>
      </c>
      <c r="B51" s="57">
        <v>5000</v>
      </c>
      <c r="C51" s="60">
        <v>13</v>
      </c>
      <c r="D51" s="57">
        <v>5005</v>
      </c>
      <c r="E51" s="60">
        <v>13</v>
      </c>
      <c r="F51" s="57">
        <v>5015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3">
      <c r="A52" s="57">
        <v>21</v>
      </c>
      <c r="B52" s="57">
        <v>5114</v>
      </c>
      <c r="C52" s="60">
        <v>11</v>
      </c>
      <c r="D52" s="57">
        <v>5128</v>
      </c>
      <c r="E52" s="60">
        <v>11</v>
      </c>
      <c r="F52" s="57">
        <v>5132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3">
      <c r="A53" s="57">
        <v>21</v>
      </c>
      <c r="B53" s="57">
        <v>5220</v>
      </c>
      <c r="C53" s="60">
        <v>11</v>
      </c>
      <c r="D53" s="57">
        <v>5228</v>
      </c>
      <c r="E53" s="60">
        <v>11</v>
      </c>
      <c r="F53" s="57">
        <v>5232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3">
      <c r="A54" s="57">
        <v>21</v>
      </c>
      <c r="B54" s="57">
        <v>5321</v>
      </c>
      <c r="C54" s="60">
        <v>11</v>
      </c>
      <c r="D54" s="57">
        <v>5331</v>
      </c>
      <c r="E54" s="60">
        <v>11</v>
      </c>
      <c r="F54" s="57">
        <v>5341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3">
      <c r="A55" s="57">
        <v>21</v>
      </c>
      <c r="B55" s="57">
        <v>5440</v>
      </c>
      <c r="C55" s="60">
        <v>11</v>
      </c>
      <c r="D55" s="57">
        <v>5450</v>
      </c>
      <c r="E55" s="60">
        <v>11</v>
      </c>
      <c r="F55" s="57">
        <v>5455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3">
      <c r="A56" s="57">
        <v>21</v>
      </c>
      <c r="B56" s="57">
        <v>5544</v>
      </c>
      <c r="C56" s="60">
        <v>11</v>
      </c>
      <c r="D56" s="57">
        <v>5553</v>
      </c>
      <c r="E56" s="60">
        <v>11</v>
      </c>
      <c r="F56" s="57">
        <v>5558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3">
      <c r="A57" s="57">
        <v>21</v>
      </c>
      <c r="B57" s="57">
        <v>5646</v>
      </c>
      <c r="C57" s="60">
        <v>11</v>
      </c>
      <c r="D57" s="57">
        <v>5655</v>
      </c>
      <c r="E57" s="60">
        <v>11</v>
      </c>
      <c r="F57" s="57">
        <v>5665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3">
      <c r="A58" s="57">
        <v>21</v>
      </c>
      <c r="B58" s="57">
        <v>5757</v>
      </c>
      <c r="C58" s="60">
        <v>11</v>
      </c>
      <c r="D58" s="57">
        <v>5766</v>
      </c>
      <c r="E58" s="60">
        <v>11</v>
      </c>
      <c r="F58" s="57">
        <v>5771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3">
      <c r="A59" s="57">
        <v>21</v>
      </c>
      <c r="B59" s="57">
        <v>5862</v>
      </c>
      <c r="C59" s="60">
        <v>11</v>
      </c>
      <c r="D59" s="57">
        <v>5879</v>
      </c>
      <c r="E59" s="60">
        <v>11</v>
      </c>
      <c r="F59" s="57">
        <v>5886</v>
      </c>
      <c r="G59" s="63"/>
      <c r="H59" s="63"/>
      <c r="I59" s="39"/>
      <c r="J59" s="39"/>
      <c r="K59" s="49">
        <v>1</v>
      </c>
      <c r="L59">
        <v>211</v>
      </c>
    </row>
    <row r="60" spans="1:12" x14ac:dyDescent="0.3">
      <c r="A60" s="17"/>
      <c r="B60" s="17"/>
      <c r="C60" s="17"/>
      <c r="D60" s="17"/>
      <c r="E60" s="17"/>
      <c r="F60" s="17"/>
      <c r="G60" s="17"/>
      <c r="H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36</vt:i4>
      </vt:variant>
    </vt:vector>
  </HeadingPairs>
  <TitlesOfParts>
    <vt:vector size="36" baseType="lpstr">
      <vt:lpstr>Sample Report</vt:lpstr>
      <vt:lpstr>Summary</vt:lpstr>
      <vt:lpstr>Start</vt:lpstr>
      <vt:lpstr>!N418A10.094</vt:lpstr>
      <vt:lpstr>!N419940.094</vt:lpstr>
      <vt:lpstr>!N420950.094</vt:lpstr>
      <vt:lpstr>!N421950.094</vt:lpstr>
      <vt:lpstr>!N422840.094</vt:lpstr>
      <vt:lpstr>!N423940.094</vt:lpstr>
      <vt:lpstr>!N424920.094</vt:lpstr>
      <vt:lpstr>!N425940.094</vt:lpstr>
      <vt:lpstr>!N426940.094</vt:lpstr>
      <vt:lpstr>!N427950.094</vt:lpstr>
      <vt:lpstr>!N429A20.094</vt:lpstr>
      <vt:lpstr>!N430850.094</vt:lpstr>
      <vt:lpstr>!N501850.094</vt:lpstr>
      <vt:lpstr>!N502A30.094</vt:lpstr>
      <vt:lpstr>!N503B20.094</vt:lpstr>
      <vt:lpstr>!N504A40.094</vt:lpstr>
      <vt:lpstr>!N506C20.094</vt:lpstr>
      <vt:lpstr>!N507910.094</vt:lpstr>
      <vt:lpstr>!N508940.094</vt:lpstr>
      <vt:lpstr>!N509A30.094</vt:lpstr>
      <vt:lpstr>!N510950.094</vt:lpstr>
      <vt:lpstr>!N511940.094</vt:lpstr>
      <vt:lpstr>!N512C30.094</vt:lpstr>
      <vt:lpstr>!N513840.094</vt:lpstr>
      <vt:lpstr>!N514930.094</vt:lpstr>
      <vt:lpstr>!N515B20.094</vt:lpstr>
      <vt:lpstr>!N516920.094</vt:lpstr>
      <vt:lpstr>!N516B00.094</vt:lpstr>
      <vt:lpstr>!N517930.094</vt:lpstr>
      <vt:lpstr>!N518940.094</vt:lpstr>
      <vt:lpstr>!N519950.094</vt:lpstr>
      <vt:lpstr>!N520850.094</vt:lpstr>
      <vt:lpstr>!N521840.094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2017-05-05T04:46:13Z</dcterms:modified>
</cp:coreProperties>
</file>